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860" yWindow="60" windowWidth="15570" windowHeight="11010" tabRatio="360" firstSheet="1" activeTab="1"/>
  </bookViews>
  <sheets>
    <sheet name="Вспомогательный" sheetId="5" state="hidden" r:id="rId1"/>
    <sheet name="РРО" sheetId="12" r:id="rId2"/>
    <sheet name="свод" sheetId="13" r:id="rId3"/>
  </sheets>
  <externalReferences>
    <externalReference r:id="rId4"/>
    <externalReference r:id="rId5"/>
    <externalReference r:id="rId6"/>
    <externalReference r:id="rId7"/>
  </externalReferences>
  <definedNames>
    <definedName name="_xlnm._FilterDatabase" localSheetId="1" hidden="1">РРО!$A$11:$BW$1059</definedName>
    <definedName name="_xlnm._FilterDatabase" localSheetId="2" hidden="1">свод!$A$1:$E$218</definedName>
    <definedName name="д">[1]Вспомогательный!$B$4</definedName>
    <definedName name="Диапазон_ВидовНПА">Вспомогательный!$E$4</definedName>
    <definedName name="Диапазон_Полномочий">Вспомогательный!$B$4</definedName>
    <definedName name="Коды_видовНПА">#REF!</definedName>
    <definedName name="Коды_Полномочий">#REF!</definedName>
    <definedName name="Коды_РО">[2]РО!$S$4:$S$19</definedName>
    <definedName name="Номер_ДокументаРег">[3]ВидыДокРег!$A$2:$A$165</definedName>
    <definedName name="Номер_НПА">[4]НПА!$C$2:$C$12</definedName>
    <definedName name="_xlnm.Print_Area" localSheetId="1">РРО!$A$1:$BW$1089</definedName>
    <definedName name="_xlnm.Print_Area" localSheetId="2">свод!$A$5:$AD$208</definedName>
    <definedName name="Примечание">#REF!</definedName>
  </definedNames>
  <calcPr calcId="125725" iterate="1"/>
</workbook>
</file>

<file path=xl/calcChain.xml><?xml version="1.0" encoding="utf-8"?>
<calcChain xmlns="http://schemas.openxmlformats.org/spreadsheetml/2006/main">
  <c r="AY96" i="13"/>
  <c r="AY170"/>
  <c r="AY198"/>
  <c r="AY92"/>
  <c r="AY205"/>
  <c r="AY193"/>
  <c r="AY185"/>
  <c r="AY184"/>
  <c r="AY183"/>
  <c r="AY175"/>
  <c r="AY166"/>
  <c r="AY165"/>
  <c r="AY164"/>
  <c r="AY163"/>
  <c r="AY162"/>
  <c r="AY161"/>
  <c r="AY160"/>
  <c r="AY159"/>
  <c r="AY158"/>
  <c r="AY157"/>
  <c r="AY156"/>
  <c r="AY155"/>
  <c r="AY154"/>
  <c r="AY153"/>
  <c r="AY150"/>
  <c r="AY149"/>
  <c r="AY148"/>
  <c r="AY147"/>
  <c r="AY146"/>
  <c r="AY145"/>
  <c r="AY139"/>
  <c r="AY128"/>
  <c r="AY117"/>
  <c r="AY113"/>
  <c r="AY90"/>
  <c r="AY81"/>
  <c r="AY76"/>
  <c r="AY73"/>
  <c r="AY37"/>
  <c r="AY22"/>
  <c r="AY17"/>
  <c r="AY16"/>
  <c r="AY15"/>
  <c r="AY8"/>
  <c r="AY6"/>
  <c r="AC210"/>
  <c r="AY151"/>
  <c r="AY152"/>
  <c r="AY136"/>
  <c r="AY32"/>
  <c r="AY115"/>
  <c r="AY38"/>
  <c r="I210"/>
  <c r="S210"/>
  <c r="V210"/>
  <c r="AA210"/>
  <c r="AH210"/>
  <c r="AY202"/>
  <c r="AY189"/>
  <c r="AY167"/>
  <c r="AY143"/>
  <c r="AY137"/>
  <c r="AY106"/>
  <c r="AY104"/>
  <c r="AY71"/>
  <c r="AY69"/>
  <c r="AY68"/>
  <c r="AY65"/>
  <c r="AY59"/>
  <c r="AY57"/>
  <c r="AY33"/>
  <c r="AY25"/>
  <c r="AY13"/>
  <c r="AY11"/>
  <c r="AY181"/>
  <c r="AY180"/>
  <c r="AY207"/>
  <c r="AY206"/>
  <c r="AY195"/>
  <c r="AY196"/>
  <c r="AY197"/>
  <c r="AY199"/>
  <c r="AY200"/>
  <c r="AY201"/>
  <c r="AY203"/>
  <c r="AY204"/>
  <c r="AY192"/>
  <c r="AY191"/>
  <c r="AY190"/>
  <c r="AY188"/>
  <c r="AY187"/>
  <c r="AY176"/>
  <c r="AY177"/>
  <c r="AY178"/>
  <c r="AY179"/>
  <c r="AY182"/>
  <c r="AY186"/>
  <c r="AY194"/>
  <c r="AY173"/>
  <c r="AY174"/>
  <c r="AY172"/>
  <c r="AY171"/>
  <c r="AY140"/>
  <c r="AY141"/>
  <c r="AY142"/>
  <c r="AY144"/>
  <c r="AY168"/>
  <c r="AY169"/>
  <c r="AY135"/>
  <c r="AY133"/>
  <c r="AY132"/>
  <c r="AY131"/>
  <c r="AY126"/>
  <c r="AY123"/>
  <c r="AY122"/>
  <c r="AY120"/>
  <c r="AY119"/>
  <c r="AY118"/>
  <c r="AY107"/>
  <c r="O107" s="1"/>
  <c r="AY105"/>
  <c r="AY84"/>
  <c r="AY85"/>
  <c r="AY56"/>
  <c r="AY35"/>
  <c r="AY36"/>
  <c r="AY34"/>
  <c r="AY39"/>
  <c r="AY40"/>
  <c r="AY41"/>
  <c r="AY42"/>
  <c r="AY43"/>
  <c r="AY44"/>
  <c r="AY45"/>
  <c r="AY46"/>
  <c r="AY47"/>
  <c r="AY48"/>
  <c r="AY49"/>
  <c r="AY50"/>
  <c r="AY51"/>
  <c r="AY52"/>
  <c r="AY53"/>
  <c r="O53" s="1"/>
  <c r="AY54"/>
  <c r="AA54" s="1"/>
  <c r="AY55"/>
  <c r="AY58"/>
  <c r="AY60"/>
  <c r="AY61"/>
  <c r="AY62"/>
  <c r="AY63"/>
  <c r="AY64"/>
  <c r="AY66"/>
  <c r="AY67"/>
  <c r="AY70"/>
  <c r="AY72"/>
  <c r="AY74"/>
  <c r="AY75"/>
  <c r="AY77"/>
  <c r="AY78"/>
  <c r="AY79"/>
  <c r="AY80"/>
  <c r="AY82"/>
  <c r="AY83"/>
  <c r="AY86"/>
  <c r="AY87"/>
  <c r="AY88"/>
  <c r="AY89"/>
  <c r="AY91"/>
  <c r="AY93"/>
  <c r="AY94"/>
  <c r="AY95"/>
  <c r="AY97"/>
  <c r="AY98"/>
  <c r="AY99"/>
  <c r="AY100"/>
  <c r="AY101"/>
  <c r="AY102"/>
  <c r="AY103"/>
  <c r="AY108"/>
  <c r="AY109"/>
  <c r="AY110"/>
  <c r="AY111"/>
  <c r="AY112"/>
  <c r="AY114"/>
  <c r="AY116"/>
  <c r="AY121"/>
  <c r="AY124"/>
  <c r="AY125"/>
  <c r="AY127"/>
  <c r="AY129"/>
  <c r="AY130"/>
  <c r="AY134"/>
  <c r="AY138"/>
  <c r="AY12"/>
  <c r="AY14"/>
  <c r="AY18"/>
  <c r="AY19"/>
  <c r="AY20"/>
  <c r="AY21"/>
  <c r="AY23"/>
  <c r="AY24"/>
  <c r="AY26"/>
  <c r="AY27"/>
  <c r="AY28"/>
  <c r="AY29"/>
  <c r="AY30"/>
  <c r="AY31"/>
  <c r="AY5"/>
  <c r="AY7"/>
  <c r="AY9"/>
  <c r="AY10"/>
  <c r="S104"/>
  <c r="AU86"/>
  <c r="AU14"/>
  <c r="I197"/>
  <c r="AV172"/>
  <c r="R123"/>
  <c r="L103"/>
  <c r="AG35"/>
  <c r="J180"/>
  <c r="K192"/>
  <c r="U54"/>
  <c r="M66"/>
  <c r="M181"/>
  <c r="AR163"/>
  <c r="H33"/>
  <c r="N32"/>
  <c r="AN191"/>
  <c r="M18"/>
  <c r="P207"/>
  <c r="Q114"/>
  <c r="Y124"/>
  <c r="T16"/>
  <c r="H125"/>
  <c r="M205"/>
  <c r="I190"/>
  <c r="AQ14"/>
  <c r="Y79"/>
  <c r="AJ91"/>
  <c r="AN34"/>
  <c r="AO193"/>
  <c r="G197"/>
  <c r="U181"/>
  <c r="Y128"/>
  <c r="AP40"/>
  <c r="Y51"/>
  <c r="Q57"/>
  <c r="R157"/>
  <c r="G168"/>
  <c r="AP178"/>
  <c r="J136"/>
  <c r="AE40"/>
  <c r="Y50"/>
  <c r="AB125"/>
  <c r="V161"/>
  <c r="T156"/>
  <c r="AW76"/>
  <c r="AA78"/>
  <c r="AL137"/>
  <c r="V42"/>
  <c r="K121"/>
  <c r="AW54"/>
  <c r="L44"/>
  <c r="V32"/>
  <c r="AU54"/>
  <c r="M20"/>
  <c r="Z166"/>
  <c r="AN16"/>
  <c r="U45"/>
  <c r="AE80"/>
  <c r="AL199"/>
  <c r="H85"/>
  <c r="AX42"/>
  <c r="S201"/>
  <c r="P46"/>
  <c r="AN73"/>
  <c r="L57"/>
  <c r="AC181"/>
  <c r="AR164"/>
  <c r="AW51"/>
  <c r="AH188"/>
  <c r="AW53"/>
  <c r="AU158"/>
  <c r="Z164"/>
  <c r="AU123"/>
  <c r="AH36"/>
  <c r="F81"/>
  <c r="M61"/>
  <c r="W175"/>
  <c r="AU59"/>
  <c r="I33"/>
  <c r="AW122"/>
  <c r="AT50"/>
  <c r="AO53"/>
  <c r="X70"/>
  <c r="U97"/>
  <c r="X143"/>
  <c r="R148"/>
  <c r="H63"/>
  <c r="AD10"/>
  <c r="G172"/>
  <c r="AB27"/>
  <c r="AA100"/>
  <c r="AG172"/>
  <c r="J68"/>
  <c r="G187"/>
  <c r="AH94"/>
  <c r="AP194"/>
  <c r="AL119"/>
  <c r="AD46"/>
  <c r="AC159"/>
  <c r="Q51"/>
  <c r="AV135"/>
  <c r="I93"/>
  <c r="K116"/>
  <c r="N48"/>
  <c r="AQ35"/>
  <c r="K39"/>
  <c r="AQ120"/>
  <c r="U144"/>
  <c r="AQ196"/>
  <c r="Q17"/>
  <c r="AQ117"/>
  <c r="AM157"/>
  <c r="AD26"/>
  <c r="AA20"/>
  <c r="AA137"/>
  <c r="AM31"/>
  <c r="AW22"/>
  <c r="O45"/>
  <c r="AT31"/>
  <c r="X115"/>
  <c r="AR7"/>
  <c r="P121"/>
  <c r="W35"/>
  <c r="AI11"/>
  <c r="AE89"/>
  <c r="O181"/>
  <c r="AA115"/>
  <c r="AG103"/>
  <c r="F146"/>
  <c r="Z184"/>
  <c r="AB70"/>
  <c r="AC205"/>
  <c r="Y81"/>
  <c r="Z156"/>
  <c r="AC115"/>
  <c r="AD173"/>
  <c r="X84"/>
  <c r="Y108"/>
  <c r="AB60"/>
  <c r="Z99"/>
  <c r="AF105"/>
  <c r="AR71"/>
  <c r="L152"/>
  <c r="AN24"/>
  <c r="K56"/>
  <c r="R81"/>
  <c r="Q180"/>
  <c r="AA124"/>
  <c r="H164"/>
  <c r="AE9"/>
  <c r="K178"/>
  <c r="AK84"/>
  <c r="V124"/>
  <c r="O190"/>
  <c r="F148"/>
  <c r="J175"/>
  <c r="AQ12"/>
  <c r="J199"/>
  <c r="AQ192"/>
  <c r="AC67"/>
  <c r="R136"/>
  <c r="O36"/>
  <c r="T48"/>
  <c r="AI86"/>
  <c r="S170"/>
  <c r="AL81"/>
  <c r="Z41"/>
  <c r="AB141"/>
  <c r="AW182"/>
  <c r="K54"/>
  <c r="J130"/>
  <c r="AC169"/>
  <c r="V29"/>
  <c r="J64"/>
  <c r="AG207"/>
  <c r="Z133"/>
  <c r="AP50"/>
  <c r="R196"/>
  <c r="AM89"/>
  <c r="P89"/>
  <c r="AA191"/>
  <c r="Y15"/>
  <c r="AW161"/>
  <c r="U59"/>
  <c r="AH72"/>
  <c r="I182"/>
  <c r="X50"/>
  <c r="L125"/>
  <c r="AT109"/>
  <c r="K69"/>
  <c r="Z90"/>
  <c r="AR189"/>
  <c r="Z17"/>
  <c r="AC52"/>
  <c r="F65"/>
  <c r="AJ39"/>
  <c r="M173"/>
  <c r="AE191"/>
  <c r="I54"/>
  <c r="AN65"/>
  <c r="AR48"/>
  <c r="U122"/>
  <c r="M110"/>
  <c r="AV123"/>
  <c r="AA153"/>
  <c r="I50"/>
  <c r="T163"/>
  <c r="V15"/>
  <c r="I163"/>
  <c r="AR196"/>
  <c r="AX89"/>
  <c r="AM58"/>
  <c r="Y139"/>
  <c r="H192"/>
  <c r="AK48"/>
  <c r="L45"/>
  <c r="AI5"/>
  <c r="AU24"/>
  <c r="P111"/>
  <c r="AM28"/>
  <c r="G206"/>
  <c r="AR62"/>
  <c r="X187"/>
  <c r="AJ186"/>
  <c r="X116"/>
  <c r="S74"/>
  <c r="X33"/>
  <c r="Y64"/>
  <c r="AB61"/>
  <c r="AS140"/>
  <c r="S168"/>
  <c r="AX134"/>
  <c r="AS82"/>
  <c r="T186"/>
  <c r="AD34"/>
  <c r="AP97"/>
  <c r="Y23"/>
  <c r="S34"/>
  <c r="AR73"/>
  <c r="AS47"/>
  <c r="AB49"/>
  <c r="AF182"/>
  <c r="AX137"/>
  <c r="AX104"/>
  <c r="R94"/>
  <c r="F69"/>
  <c r="AW145"/>
  <c r="AM153"/>
  <c r="H28"/>
  <c r="AQ98"/>
  <c r="P205"/>
  <c r="Q88"/>
  <c r="AN61"/>
  <c r="L187"/>
  <c r="O142"/>
  <c r="J7"/>
  <c r="Q42"/>
  <c r="AG54"/>
  <c r="AN160"/>
  <c r="AH121"/>
  <c r="K205"/>
  <c r="AR165"/>
  <c r="AS22"/>
  <c r="AQ184"/>
  <c r="W207"/>
  <c r="Z207"/>
  <c r="AK77"/>
  <c r="AE155"/>
  <c r="AP171"/>
  <c r="L31"/>
  <c r="Z35"/>
  <c r="X17"/>
  <c r="AK33"/>
  <c r="I82"/>
  <c r="Y72"/>
  <c r="V156"/>
  <c r="W26"/>
  <c r="H6"/>
  <c r="R133"/>
  <c r="AW41"/>
  <c r="AD178"/>
  <c r="AA58"/>
  <c r="P158"/>
  <c r="AM70"/>
  <c r="T17"/>
  <c r="AE143"/>
  <c r="O189"/>
  <c r="AL88"/>
  <c r="AB98"/>
  <c r="AJ137"/>
  <c r="M122"/>
  <c r="W47"/>
  <c r="Z178"/>
  <c r="AF137"/>
  <c r="AJ192"/>
  <c r="AE145"/>
  <c r="N160"/>
  <c r="X205"/>
  <c r="H22"/>
  <c r="AA181"/>
  <c r="AU124"/>
  <c r="AP122"/>
  <c r="AU184"/>
  <c r="AW82"/>
  <c r="AB97"/>
  <c r="AC136"/>
  <c r="U68"/>
  <c r="AW204"/>
  <c r="T151"/>
  <c r="T29"/>
  <c r="AH123"/>
  <c r="W10"/>
  <c r="O14"/>
  <c r="AL177"/>
  <c r="W146"/>
  <c r="S203"/>
  <c r="AQ128"/>
  <c r="AN39"/>
  <c r="P108"/>
  <c r="H107"/>
  <c r="Q102"/>
  <c r="AP191"/>
  <c r="AH59"/>
  <c r="I120"/>
  <c r="AO94"/>
  <c r="AI130"/>
  <c r="I77"/>
  <c r="AQ112"/>
  <c r="AH20"/>
  <c r="Y9"/>
  <c r="W103"/>
  <c r="AM82"/>
  <c r="AI197"/>
  <c r="AJ113"/>
  <c r="AP123"/>
  <c r="AN199"/>
  <c r="AQ148"/>
  <c r="AF139"/>
  <c r="R110"/>
  <c r="R100"/>
  <c r="N139"/>
  <c r="AV82"/>
  <c r="AP167"/>
  <c r="X32"/>
  <c r="AL13"/>
  <c r="AE132"/>
  <c r="P193"/>
  <c r="U189"/>
  <c r="AI59"/>
  <c r="AS11"/>
  <c r="AA22"/>
  <c r="AF186"/>
  <c r="O144"/>
  <c r="AF175"/>
  <c r="AD207"/>
  <c r="AQ101"/>
  <c r="AR176"/>
  <c r="AE70"/>
  <c r="AJ12"/>
  <c r="AG20"/>
  <c r="AF10"/>
  <c r="P184"/>
  <c r="X75"/>
  <c r="F190"/>
  <c r="H69"/>
  <c r="M176"/>
  <c r="AE123"/>
  <c r="AX66"/>
  <c r="AP206"/>
  <c r="AB146"/>
  <c r="K43"/>
  <c r="AS200"/>
  <c r="S59"/>
  <c r="V195"/>
  <c r="G86"/>
  <c r="AS185"/>
  <c r="R143"/>
  <c r="AN44"/>
  <c r="M101"/>
  <c r="T136"/>
  <c r="I62"/>
  <c r="AW36"/>
  <c r="AA68"/>
  <c r="V204"/>
  <c r="R58"/>
  <c r="Q126"/>
  <c r="AS60"/>
  <c r="AB196"/>
  <c r="Z148"/>
  <c r="W74"/>
  <c r="J85"/>
  <c r="AB30"/>
  <c r="M191"/>
  <c r="AS51"/>
  <c r="AS103"/>
  <c r="J103"/>
  <c r="H16"/>
  <c r="AE23"/>
  <c r="AT34"/>
  <c r="M151"/>
  <c r="AE153"/>
  <c r="R72"/>
  <c r="R105"/>
  <c r="P48"/>
  <c r="AI76"/>
  <c r="AQ165"/>
  <c r="H163"/>
  <c r="AK20"/>
  <c r="H175"/>
  <c r="F158"/>
  <c r="AP43"/>
  <c r="S126"/>
  <c r="Q90"/>
  <c r="AU48"/>
  <c r="AI47"/>
  <c r="AI118"/>
  <c r="H171"/>
  <c r="AA175"/>
  <c r="AS184"/>
  <c r="AM163"/>
  <c r="O99"/>
  <c r="AO108"/>
  <c r="AT68"/>
  <c r="R86"/>
  <c r="AM42"/>
  <c r="AP119"/>
  <c r="AR135"/>
  <c r="X197"/>
  <c r="M74"/>
  <c r="AK93"/>
  <c r="V186"/>
  <c r="AK58"/>
  <c r="AE205"/>
  <c r="AJ106"/>
  <c r="AQ199"/>
  <c r="W192"/>
  <c r="M44"/>
  <c r="H117"/>
  <c r="AG162"/>
  <c r="N52"/>
  <c r="P178"/>
  <c r="M150"/>
  <c r="Y207"/>
  <c r="AS49"/>
  <c r="V24"/>
  <c r="U52"/>
  <c r="I98"/>
  <c r="AR141"/>
  <c r="AG63"/>
  <c r="T54"/>
  <c r="X156"/>
  <c r="AM184"/>
  <c r="AP207"/>
  <c r="J159"/>
  <c r="AO191"/>
  <c r="AV202"/>
  <c r="M63"/>
  <c r="Z77"/>
  <c r="AB166"/>
  <c r="R124"/>
  <c r="AM35"/>
  <c r="AS71"/>
  <c r="Z45"/>
  <c r="AI145"/>
  <c r="AR37"/>
  <c r="AP54"/>
  <c r="K60"/>
  <c r="M81"/>
  <c r="Y186"/>
  <c r="P195"/>
  <c r="AI144"/>
  <c r="T102"/>
  <c r="AH58"/>
  <c r="G130"/>
  <c r="W106"/>
  <c r="J40"/>
  <c r="L136"/>
  <c r="J115"/>
  <c r="AM43"/>
  <c r="M147"/>
  <c r="AK179"/>
  <c r="V35"/>
  <c r="AC128"/>
  <c r="AK8"/>
  <c r="AX12"/>
  <c r="O50"/>
  <c r="AX43"/>
  <c r="AF170"/>
  <c r="AQ146"/>
  <c r="AD116"/>
  <c r="U148"/>
  <c r="AA62"/>
  <c r="AC51"/>
  <c r="AP32"/>
  <c r="L189"/>
  <c r="I99"/>
  <c r="AD8"/>
  <c r="AQ139"/>
  <c r="Q75"/>
  <c r="AW8"/>
  <c r="AB179"/>
  <c r="AK121"/>
  <c r="AJ191"/>
  <c r="AE7"/>
  <c r="AV210"/>
  <c r="AI141"/>
  <c r="AS142"/>
  <c r="AM18"/>
  <c r="Y134"/>
  <c r="AC68"/>
  <c r="U18"/>
  <c r="AF103"/>
  <c r="AQ183"/>
  <c r="K58"/>
  <c r="AP59"/>
  <c r="AC203"/>
  <c r="N123"/>
  <c r="AI57"/>
  <c r="Q165"/>
  <c r="AH122"/>
  <c r="AA164"/>
  <c r="AA101"/>
  <c r="J190"/>
  <c r="P26"/>
  <c r="AH40"/>
  <c r="T117"/>
  <c r="L30"/>
  <c r="AH18"/>
  <c r="M134"/>
  <c r="Z159"/>
  <c r="AP190"/>
  <c r="AH114"/>
  <c r="O167"/>
  <c r="AQ141"/>
  <c r="AG168"/>
  <c r="K163"/>
  <c r="K160"/>
  <c r="K90"/>
  <c r="N5"/>
  <c r="O61"/>
  <c r="R144"/>
  <c r="Y202"/>
  <c r="Q79"/>
  <c r="K81"/>
  <c r="AN195"/>
  <c r="Z115"/>
  <c r="AB113"/>
  <c r="AB80"/>
  <c r="X74"/>
  <c r="P166"/>
  <c r="O48"/>
  <c r="T105"/>
  <c r="N68"/>
  <c r="AK107"/>
  <c r="AX109"/>
  <c r="N164"/>
  <c r="AV22"/>
  <c r="K176"/>
  <c r="AX47"/>
  <c r="AP149"/>
  <c r="AR191"/>
  <c r="W57"/>
  <c r="AK9"/>
  <c r="U7"/>
  <c r="AJ207"/>
  <c r="AQ134"/>
  <c r="R112"/>
  <c r="AB106"/>
  <c r="AW113"/>
  <c r="J151"/>
  <c r="X39"/>
  <c r="Q127"/>
  <c r="Y187"/>
  <c r="S52"/>
  <c r="AR40"/>
  <c r="AC99"/>
  <c r="W193"/>
  <c r="P31"/>
  <c r="AI140"/>
  <c r="AM140"/>
  <c r="J110"/>
  <c r="AE78"/>
  <c r="AK139"/>
  <c r="AQ135"/>
  <c r="W115"/>
  <c r="F74"/>
  <c r="AJ9"/>
  <c r="X103"/>
  <c r="J14"/>
  <c r="AP95"/>
  <c r="H169"/>
  <c r="AP31"/>
  <c r="AU63"/>
  <c r="AR15"/>
  <c r="AG92"/>
  <c r="AM176"/>
  <c r="AI137"/>
  <c r="AI18"/>
  <c r="S202"/>
  <c r="M50"/>
  <c r="N22"/>
  <c r="AT45"/>
  <c r="AS205"/>
  <c r="AA29"/>
  <c r="AT57"/>
  <c r="G64"/>
  <c r="M166"/>
  <c r="N198"/>
  <c r="AG33"/>
  <c r="AD84"/>
  <c r="M19"/>
  <c r="R125"/>
  <c r="AK49"/>
  <c r="J185"/>
  <c r="I84"/>
  <c r="AD125"/>
  <c r="I121"/>
  <c r="G76"/>
  <c r="AX178"/>
  <c r="AT113"/>
  <c r="AQ59"/>
  <c r="AW104"/>
  <c r="F79"/>
  <c r="AL183"/>
  <c r="Z92"/>
  <c r="AL67"/>
  <c r="F103"/>
  <c r="Z147"/>
  <c r="P115"/>
  <c r="AP61"/>
  <c r="P86"/>
  <c r="K13"/>
  <c r="AG50"/>
  <c r="Y111"/>
  <c r="AO12"/>
  <c r="X22"/>
  <c r="R18"/>
  <c r="AX184"/>
  <c r="AL47"/>
  <c r="AO194"/>
  <c r="AO132"/>
  <c r="G148"/>
  <c r="AV129"/>
  <c r="V75"/>
  <c r="AB81"/>
  <c r="AS41"/>
  <c r="N9"/>
  <c r="O103"/>
  <c r="P120"/>
  <c r="W23"/>
  <c r="AT41"/>
  <c r="W110"/>
  <c r="F161"/>
  <c r="Y140"/>
  <c r="AR177"/>
  <c r="AD135"/>
  <c r="AV104"/>
  <c r="X13"/>
  <c r="V155"/>
  <c r="H71"/>
  <c r="AA12"/>
  <c r="AQ76"/>
  <c r="AB183"/>
  <c r="AI174"/>
  <c r="W5"/>
  <c r="AM29"/>
  <c r="AF172"/>
  <c r="AF74"/>
  <c r="V101"/>
  <c r="I154"/>
  <c r="H5"/>
  <c r="AH78"/>
  <c r="H24"/>
  <c r="Z30"/>
  <c r="AB59"/>
  <c r="AA66"/>
  <c r="U19"/>
  <c r="Z189"/>
  <c r="I129"/>
  <c r="AB42"/>
  <c r="AF95"/>
  <c r="I137"/>
  <c r="AN124"/>
  <c r="AR21"/>
  <c r="AA103"/>
  <c r="W156"/>
  <c r="AQ147"/>
  <c r="N33"/>
  <c r="X10"/>
  <c r="AX205"/>
  <c r="AX50"/>
  <c r="U58"/>
  <c r="AP124"/>
  <c r="T144"/>
  <c r="AW114"/>
  <c r="G106"/>
  <c r="Q100"/>
  <c r="AT191"/>
  <c r="U105"/>
  <c r="AW77"/>
  <c r="I168"/>
  <c r="R52"/>
  <c r="AK90"/>
  <c r="L15"/>
  <c r="K20"/>
  <c r="AK119"/>
  <c r="U129"/>
  <c r="I35"/>
  <c r="R129"/>
  <c r="Y40"/>
  <c r="R45"/>
  <c r="AH135"/>
  <c r="AV79"/>
  <c r="AB109"/>
  <c r="L55"/>
  <c r="AG141"/>
  <c r="AH142"/>
  <c r="AV18"/>
  <c r="AQ198"/>
  <c r="AT30"/>
  <c r="AE148"/>
  <c r="M43"/>
  <c r="AA198"/>
  <c r="AW121"/>
  <c r="J174"/>
  <c r="AI51"/>
  <c r="T154"/>
  <c r="AA148"/>
  <c r="AU198"/>
  <c r="AN21"/>
  <c r="K118"/>
  <c r="AQ111"/>
  <c r="X198"/>
  <c r="U41"/>
  <c r="AN67"/>
  <c r="AA120"/>
  <c r="AP106"/>
  <c r="AR76"/>
  <c r="P30"/>
  <c r="AB197"/>
  <c r="AB26"/>
  <c r="AD111"/>
  <c r="P188"/>
  <c r="O178"/>
  <c r="AH39"/>
  <c r="AS181"/>
  <c r="AP121"/>
  <c r="AM171"/>
  <c r="AL179"/>
  <c r="Z200"/>
  <c r="AK207"/>
  <c r="N95"/>
  <c r="H80"/>
  <c r="V109"/>
  <c r="AR91"/>
  <c r="F23"/>
  <c r="U44"/>
  <c r="R116"/>
  <c r="J202"/>
  <c r="AC168"/>
  <c r="AO59"/>
  <c r="AK173"/>
  <c r="AU195"/>
  <c r="AW60"/>
  <c r="AN25"/>
  <c r="AL195"/>
  <c r="AA47"/>
  <c r="P51"/>
  <c r="AA123"/>
  <c r="X140"/>
  <c r="H123"/>
  <c r="X193"/>
  <c r="H105"/>
  <c r="T115"/>
  <c r="AU179"/>
  <c r="AS75"/>
  <c r="AE17"/>
  <c r="I169"/>
  <c r="AH38"/>
  <c r="AE130"/>
  <c r="X148"/>
  <c r="Z138"/>
  <c r="AH159"/>
  <c r="F16"/>
  <c r="AH51"/>
  <c r="Z155"/>
  <c r="AG133"/>
  <c r="S150"/>
  <c r="AV146"/>
  <c r="W89"/>
  <c r="AS148"/>
  <c r="X183"/>
  <c r="K23"/>
  <c r="AP173"/>
  <c r="AI99"/>
  <c r="AR171"/>
  <c r="AQ31"/>
  <c r="Z76"/>
  <c r="V13"/>
  <c r="Y185"/>
  <c r="AO167"/>
  <c r="AD136"/>
  <c r="R63"/>
  <c r="I59"/>
  <c r="G140"/>
  <c r="V198"/>
  <c r="W96"/>
  <c r="S94"/>
  <c r="AF173"/>
  <c r="Y34"/>
  <c r="AK143"/>
  <c r="AW196"/>
  <c r="AU171"/>
  <c r="AC24"/>
  <c r="W195"/>
  <c r="AQ131"/>
  <c r="Z167"/>
  <c r="AJ199"/>
  <c r="L85"/>
  <c r="F180"/>
  <c r="AE8"/>
  <c r="F176"/>
  <c r="AF55"/>
  <c r="X138"/>
  <c r="Z84"/>
  <c r="AN12"/>
  <c r="AR168"/>
  <c r="F143"/>
  <c r="W113"/>
  <c r="Z72"/>
  <c r="Z140"/>
  <c r="Q169"/>
  <c r="Z42"/>
  <c r="AF80"/>
  <c r="J122"/>
  <c r="AS40"/>
  <c r="AG65"/>
  <c r="AK168"/>
  <c r="AF116"/>
  <c r="AB193"/>
  <c r="V123"/>
  <c r="Q52"/>
  <c r="AI108"/>
  <c r="AO185"/>
  <c r="F183"/>
  <c r="Y169"/>
  <c r="Q193"/>
  <c r="M167"/>
  <c r="T155"/>
  <c r="AL26"/>
  <c r="AD19"/>
  <c r="O112"/>
  <c r="AQ69"/>
  <c r="AG114"/>
  <c r="AV157"/>
  <c r="AL24"/>
  <c r="S70"/>
  <c r="Q27"/>
  <c r="K70"/>
  <c r="X160"/>
  <c r="Q81"/>
  <c r="AU183"/>
  <c r="M72"/>
  <c r="AF155"/>
  <c r="AQ126"/>
  <c r="AO199"/>
  <c r="AX45"/>
  <c r="AF89"/>
  <c r="AL54"/>
  <c r="I193"/>
  <c r="AK146"/>
  <c r="F7"/>
  <c r="AH139"/>
  <c r="R177"/>
  <c r="AT80"/>
  <c r="Z9"/>
  <c r="AO55"/>
  <c r="AB134"/>
  <c r="F50"/>
  <c r="AD184"/>
  <c r="AQ150"/>
  <c r="AC95"/>
  <c r="AO10"/>
  <c r="AO92"/>
  <c r="AA165"/>
  <c r="N55"/>
  <c r="R185"/>
  <c r="AG113"/>
  <c r="P57"/>
  <c r="AR200"/>
  <c r="AD56"/>
  <c r="AB124"/>
  <c r="AF197"/>
  <c r="AN179"/>
  <c r="I66"/>
  <c r="AR140"/>
  <c r="AW154"/>
  <c r="T194"/>
  <c r="S14"/>
  <c r="AC146"/>
  <c r="AG70"/>
  <c r="AB188"/>
  <c r="AP44"/>
  <c r="S111"/>
  <c r="N31"/>
  <c r="U15"/>
  <c r="P47"/>
  <c r="AL89"/>
  <c r="AB44"/>
  <c r="AO101"/>
  <c r="AU137"/>
  <c r="AA51"/>
  <c r="K134"/>
  <c r="G107"/>
  <c r="V139"/>
  <c r="AP153"/>
  <c r="AQ92"/>
  <c r="Z153"/>
  <c r="AB79"/>
  <c r="AE83"/>
  <c r="P19"/>
  <c r="AF159"/>
  <c r="Y138"/>
  <c r="L60"/>
  <c r="AU122"/>
  <c r="AL110"/>
  <c r="AT203"/>
  <c r="Y143"/>
  <c r="S192"/>
  <c r="AE26"/>
  <c r="U164"/>
  <c r="M138"/>
  <c r="AI181"/>
  <c r="AS165"/>
  <c r="AM167"/>
  <c r="V151"/>
  <c r="AM109"/>
  <c r="AI120"/>
  <c r="AA21"/>
  <c r="Q179"/>
  <c r="AP156"/>
  <c r="Q164"/>
  <c r="AL97"/>
  <c r="J37"/>
  <c r="AW78"/>
  <c r="AO58"/>
  <c r="V145"/>
  <c r="AO186"/>
  <c r="AX130"/>
  <c r="AE192"/>
  <c r="T206"/>
  <c r="AB52"/>
  <c r="AU94"/>
  <c r="AH187"/>
  <c r="N125"/>
  <c r="R101"/>
  <c r="L46"/>
  <c r="M9"/>
  <c r="G171"/>
  <c r="W27"/>
  <c r="AU194"/>
  <c r="AI32"/>
  <c r="N93"/>
  <c r="V67"/>
  <c r="AP38"/>
  <c r="F154"/>
  <c r="AL52"/>
  <c r="AL203"/>
  <c r="V38"/>
  <c r="U204"/>
  <c r="N135"/>
  <c r="I166"/>
  <c r="Q5"/>
  <c r="AL90"/>
  <c r="AH82"/>
  <c r="AR97"/>
  <c r="AE51"/>
  <c r="AL170"/>
  <c r="AC108"/>
  <c r="AR182"/>
  <c r="AV178"/>
  <c r="AI63"/>
  <c r="Y191"/>
  <c r="Q141"/>
  <c r="AO40"/>
  <c r="AX19"/>
  <c r="AF51"/>
  <c r="V14"/>
  <c r="K44"/>
  <c r="AB100"/>
  <c r="AB199"/>
  <c r="AB192"/>
  <c r="AB195"/>
  <c r="AT47"/>
  <c r="W94"/>
  <c r="AH97"/>
  <c r="AD186"/>
  <c r="F75"/>
  <c r="AE50"/>
  <c r="AB129"/>
  <c r="Z110"/>
  <c r="Y62"/>
  <c r="AS81"/>
  <c r="AH153"/>
  <c r="I160"/>
  <c r="AH200"/>
  <c r="AU169"/>
  <c r="AK161"/>
  <c r="AF160"/>
  <c r="AJ30"/>
  <c r="Q72"/>
  <c r="AG200"/>
  <c r="P131"/>
  <c r="O102"/>
  <c r="M39"/>
  <c r="AH117"/>
  <c r="AM139"/>
  <c r="AF39"/>
  <c r="H72"/>
  <c r="AI56"/>
  <c r="V111"/>
  <c r="AG127"/>
  <c r="AX161"/>
  <c r="AI117"/>
  <c r="AP102"/>
  <c r="AO32"/>
  <c r="K151"/>
  <c r="AH92"/>
  <c r="AA60"/>
  <c r="X166"/>
  <c r="AC135"/>
  <c r="R91"/>
  <c r="AT84"/>
  <c r="T110"/>
  <c r="J145"/>
  <c r="Q86"/>
  <c r="AN41"/>
  <c r="Y25"/>
  <c r="Y109"/>
  <c r="AA114"/>
  <c r="AR99"/>
  <c r="AW185"/>
  <c r="AL106"/>
  <c r="AW165"/>
  <c r="AF60"/>
  <c r="AJ35"/>
  <c r="Z27"/>
  <c r="F178"/>
  <c r="AA34"/>
  <c r="AP5"/>
  <c r="O55"/>
  <c r="AH47"/>
  <c r="AE27"/>
  <c r="N165"/>
  <c r="I142"/>
  <c r="F105"/>
  <c r="X207"/>
  <c r="AB176"/>
  <c r="AH132"/>
  <c r="AV181"/>
  <c r="AF87"/>
  <c r="AH103"/>
  <c r="R130"/>
  <c r="AU167"/>
  <c r="AP41"/>
  <c r="P133"/>
  <c r="V173"/>
  <c r="AW129"/>
  <c r="AA53"/>
  <c r="AL153"/>
  <c r="AG86"/>
  <c r="V94"/>
  <c r="N162"/>
  <c r="N175"/>
  <c r="J45"/>
  <c r="G32"/>
  <c r="W60"/>
  <c r="S139"/>
  <c r="AI149"/>
  <c r="AU84"/>
  <c r="Z68"/>
  <c r="AN181"/>
  <c r="F170"/>
  <c r="T32"/>
  <c r="AQ100"/>
  <c r="AT91"/>
  <c r="AQ54"/>
  <c r="I11"/>
  <c r="AJ145"/>
  <c r="AF179"/>
  <c r="AV117"/>
  <c r="AK118"/>
  <c r="AJ131"/>
  <c r="S71"/>
  <c r="H83"/>
  <c r="P198"/>
  <c r="AB145"/>
  <c r="AP104"/>
  <c r="AR129"/>
  <c r="AK37"/>
  <c r="U131"/>
  <c r="I139"/>
  <c r="L140"/>
  <c r="AQ102"/>
  <c r="N204"/>
  <c r="Q32"/>
  <c r="AR203"/>
  <c r="AX61"/>
  <c r="AP189"/>
  <c r="S175"/>
  <c r="Z16"/>
  <c r="G53"/>
  <c r="X121"/>
  <c r="U156"/>
  <c r="AC122"/>
  <c r="J198"/>
  <c r="AD59"/>
  <c r="AO205"/>
  <c r="X16"/>
  <c r="AK28"/>
  <c r="Q111"/>
  <c r="X26"/>
  <c r="AI151"/>
  <c r="P149"/>
  <c r="AJ149"/>
  <c r="AN150"/>
  <c r="AW9"/>
  <c r="I12"/>
  <c r="AD129"/>
  <c r="AC121"/>
  <c r="Q103"/>
  <c r="AX99"/>
  <c r="AC88"/>
  <c r="AU82"/>
  <c r="AI77"/>
  <c r="AR70"/>
  <c r="Q58"/>
  <c r="AT52"/>
  <c r="W48"/>
  <c r="K40"/>
  <c r="AV105"/>
  <c r="I131"/>
  <c r="V169"/>
  <c r="AR174"/>
  <c r="AC176"/>
  <c r="AV191"/>
  <c r="W201"/>
  <c r="AF196"/>
  <c r="S180"/>
  <c r="S13"/>
  <c r="AG59"/>
  <c r="V143"/>
  <c r="AL38"/>
  <c r="AN147"/>
  <c r="AR72"/>
  <c r="O119"/>
  <c r="AC11"/>
  <c r="Z69"/>
  <c r="P106"/>
  <c r="AR150"/>
  <c r="AE166"/>
  <c r="AJ60"/>
  <c r="Q210"/>
  <c r="F107"/>
  <c r="AX20"/>
  <c r="O54"/>
  <c r="AS54"/>
  <c r="N109"/>
  <c r="AS173"/>
  <c r="Z109"/>
  <c r="AD126"/>
  <c r="R191"/>
  <c r="Z61"/>
  <c r="F126"/>
  <c r="AE86"/>
  <c r="G98"/>
  <c r="AO137"/>
  <c r="AS38"/>
  <c r="AX128"/>
  <c r="AN129"/>
  <c r="AT22"/>
  <c r="AN37"/>
  <c r="T109"/>
  <c r="AN113"/>
  <c r="AE6"/>
  <c r="G108"/>
  <c r="AS108"/>
  <c r="AX94"/>
  <c r="AN142"/>
  <c r="AS92"/>
  <c r="AO181"/>
  <c r="AC15"/>
  <c r="AC37"/>
  <c r="X76"/>
  <c r="AN117"/>
  <c r="R146"/>
  <c r="AX150"/>
  <c r="AV156"/>
  <c r="R160"/>
  <c r="AC183"/>
  <c r="AE138"/>
  <c r="T128"/>
  <c r="AN128"/>
  <c r="U106"/>
  <c r="AX141"/>
  <c r="AO144"/>
  <c r="T107"/>
  <c r="AI166"/>
  <c r="AS62"/>
  <c r="AS128"/>
  <c r="P135"/>
  <c r="N92"/>
  <c r="AX173"/>
  <c r="V183"/>
  <c r="AV20"/>
  <c r="AN196"/>
  <c r="L59"/>
  <c r="AK117"/>
  <c r="AS77"/>
  <c r="F59"/>
  <c r="AB169"/>
  <c r="AM52"/>
  <c r="J76"/>
  <c r="AB121"/>
  <c r="K131"/>
  <c r="H40"/>
  <c r="AF77"/>
  <c r="AU146"/>
  <c r="AG174"/>
  <c r="AS160"/>
  <c r="G160"/>
  <c r="AL15"/>
  <c r="R121"/>
  <c r="AD143"/>
  <c r="AE160"/>
  <c r="L129"/>
  <c r="AN9"/>
  <c r="AX59"/>
  <c r="AU15"/>
  <c r="AN59"/>
  <c r="Y160"/>
  <c r="W9"/>
  <c r="AE131"/>
  <c r="S79"/>
  <c r="AN201"/>
  <c r="W11"/>
  <c r="P79"/>
  <c r="AX37"/>
  <c r="N141"/>
  <c r="AT5"/>
  <c r="G95"/>
  <c r="AI126"/>
  <c r="AI38"/>
  <c r="O93"/>
  <c r="N129"/>
  <c r="N54"/>
  <c r="AX67"/>
  <c r="AX83"/>
  <c r="AE120"/>
  <c r="U135"/>
  <c r="AS126"/>
  <c r="AX38"/>
  <c r="AD93"/>
  <c r="AI129"/>
  <c r="AE64"/>
  <c r="AE135"/>
  <c r="AX129"/>
  <c r="AL18"/>
  <c r="AO160"/>
  <c r="AX126"/>
  <c r="AJ44"/>
  <c r="AT60"/>
  <c r="AT134"/>
  <c r="AJ166"/>
  <c r="AE61"/>
  <c r="AE179"/>
  <c r="AJ81"/>
  <c r="G111"/>
  <c r="P169"/>
  <c r="AE62"/>
  <c r="AS141"/>
  <c r="AJ107"/>
  <c r="AO91"/>
  <c r="AX153"/>
  <c r="AX113"/>
  <c r="AI114"/>
  <c r="AE63"/>
  <c r="AT64"/>
  <c r="AJ92"/>
  <c r="AO63"/>
  <c r="AO64"/>
  <c r="AJ121"/>
  <c r="AO134"/>
  <c r="AI110"/>
  <c r="AO149"/>
  <c r="AT61"/>
  <c r="AO60"/>
  <c r="AJ61"/>
  <c r="AJ64"/>
  <c r="AO111"/>
  <c r="AO112"/>
  <c r="AN152"/>
  <c r="AI91"/>
  <c r="AS153"/>
  <c r="AJ180"/>
  <c r="AT126"/>
  <c r="AE184"/>
  <c r="AS129"/>
  <c r="AT44"/>
  <c r="AT170"/>
  <c r="AJ126"/>
  <c r="AJ136"/>
  <c r="AO93"/>
  <c r="AS93"/>
  <c r="AJ62"/>
  <c r="AO120"/>
  <c r="AO62"/>
  <c r="AJ134"/>
  <c r="AI94"/>
  <c r="AT63"/>
  <c r="AE121"/>
  <c r="AJ160"/>
  <c r="AO166"/>
  <c r="AO121"/>
  <c r="AT120"/>
  <c r="AT160"/>
  <c r="AJ63"/>
  <c r="AT121"/>
  <c r="AD110"/>
  <c r="AI93"/>
  <c r="AO133"/>
  <c r="AX135"/>
  <c r="AE133"/>
  <c r="AG210"/>
  <c r="AQ210"/>
  <c r="AF210"/>
  <c r="AV199"/>
  <c r="P74"/>
  <c r="V202"/>
  <c r="X114"/>
  <c r="AO80"/>
  <c r="AU34"/>
  <c r="H137"/>
  <c r="AN14"/>
  <c r="Z125"/>
  <c r="AC145"/>
  <c r="T82"/>
  <c r="O42"/>
  <c r="AS76"/>
  <c r="AD169"/>
  <c r="AC73"/>
  <c r="AM86"/>
  <c r="P185"/>
  <c r="AL69"/>
  <c r="O164"/>
  <c r="J56"/>
  <c r="AN46"/>
  <c r="J81"/>
  <c r="U22"/>
  <c r="T150"/>
  <c r="R39"/>
  <c r="H176"/>
  <c r="G122"/>
  <c r="K141"/>
  <c r="U201"/>
  <c r="AL131"/>
  <c r="AV195"/>
  <c r="I125"/>
  <c r="K80"/>
  <c r="AT156"/>
  <c r="AS97"/>
  <c r="I202"/>
  <c r="AS194"/>
  <c r="J29"/>
  <c r="AQ36"/>
  <c r="F144"/>
  <c r="M156"/>
  <c r="AR10"/>
  <c r="Q161"/>
  <c r="AQ172"/>
  <c r="AC54"/>
  <c r="O96"/>
  <c r="V141"/>
  <c r="AM76"/>
  <c r="AA118"/>
  <c r="AC102"/>
  <c r="AH170"/>
  <c r="S61"/>
  <c r="AQ155"/>
  <c r="I135"/>
  <c r="AH207"/>
  <c r="AM19"/>
  <c r="AI81"/>
  <c r="AS116"/>
  <c r="AD199"/>
  <c r="H95"/>
  <c r="L20"/>
  <c r="AG149"/>
  <c r="AM170"/>
  <c r="AL44"/>
  <c r="X157"/>
  <c r="T157"/>
  <c r="AK39"/>
  <c r="U116"/>
  <c r="AH64"/>
  <c r="AD51"/>
  <c r="J125"/>
  <c r="Y27"/>
  <c r="AE104"/>
  <c r="AW119"/>
  <c r="Q101"/>
  <c r="AM121"/>
  <c r="N19"/>
  <c r="AV182"/>
  <c r="W194"/>
  <c r="O74"/>
  <c r="P143"/>
  <c r="AK29"/>
  <c r="AA207"/>
  <c r="AB45"/>
  <c r="AT169"/>
  <c r="G96"/>
  <c r="AA70"/>
  <c r="V189"/>
  <c r="AU18"/>
  <c r="R145"/>
  <c r="AQ24"/>
  <c r="AB159"/>
  <c r="AW103"/>
  <c r="AV44"/>
  <c r="AG102"/>
  <c r="X133"/>
  <c r="L100"/>
  <c r="AX8"/>
  <c r="AJ185"/>
  <c r="AD33"/>
  <c r="U123"/>
  <c r="AS183"/>
  <c r="H32"/>
  <c r="AF119"/>
  <c r="AH127"/>
  <c r="S53"/>
  <c r="AE20"/>
  <c r="AJ144"/>
  <c r="AH28"/>
  <c r="M71"/>
  <c r="N83"/>
  <c r="AQ74"/>
  <c r="N11"/>
  <c r="Y100"/>
  <c r="N30"/>
  <c r="V100"/>
  <c r="G79"/>
  <c r="S48"/>
  <c r="AM132"/>
  <c r="AW190"/>
  <c r="K12"/>
  <c r="G183"/>
  <c r="AH128"/>
  <c r="Q117"/>
  <c r="AE201"/>
  <c r="AT132"/>
  <c r="AL94"/>
  <c r="AW124"/>
  <c r="AI189"/>
  <c r="S108"/>
  <c r="Y156"/>
  <c r="V50"/>
  <c r="AL104"/>
  <c r="AP20"/>
  <c r="Y146"/>
  <c r="N67"/>
  <c r="AL109"/>
  <c r="AX68"/>
  <c r="V135"/>
  <c r="J126"/>
  <c r="AL114"/>
  <c r="AU53"/>
  <c r="AS159"/>
  <c r="U202"/>
  <c r="AK186"/>
  <c r="Z10"/>
  <c r="AH90"/>
  <c r="AI109"/>
  <c r="I42"/>
  <c r="AN130"/>
  <c r="S106"/>
  <c r="Z95"/>
  <c r="AC195"/>
  <c r="G105"/>
  <c r="AO118"/>
  <c r="O64"/>
  <c r="AG96"/>
  <c r="H188"/>
  <c r="AM94"/>
  <c r="AA119"/>
  <c r="L84"/>
  <c r="R201"/>
  <c r="AW44"/>
  <c r="X111"/>
  <c r="AB54"/>
  <c r="K177"/>
  <c r="J179"/>
  <c r="AM143"/>
  <c r="AP12"/>
  <c r="T132"/>
  <c r="F70"/>
  <c r="U111"/>
  <c r="K106"/>
  <c r="AM145"/>
  <c r="O146"/>
  <c r="AD166"/>
  <c r="M95"/>
  <c r="M157"/>
  <c r="AP154"/>
  <c r="R53"/>
  <c r="AO96"/>
  <c r="I108"/>
  <c r="AS86"/>
  <c r="AP163"/>
  <c r="AF149"/>
  <c r="K28"/>
  <c r="S190"/>
  <c r="X142"/>
  <c r="L200"/>
  <c r="M36"/>
  <c r="AF145"/>
  <c r="O126"/>
  <c r="I57"/>
  <c r="AI61"/>
  <c r="AI192"/>
  <c r="X36"/>
  <c r="AJ187"/>
  <c r="AU43"/>
  <c r="Q146"/>
  <c r="N23"/>
  <c r="K137"/>
  <c r="Q61"/>
  <c r="AA177"/>
  <c r="O83"/>
  <c r="G5"/>
  <c r="L134"/>
  <c r="Z43"/>
  <c r="AT150"/>
  <c r="L19"/>
  <c r="V122"/>
  <c r="AM181"/>
  <c r="AK95"/>
  <c r="AQ186"/>
  <c r="N167"/>
  <c r="J192"/>
  <c r="K48"/>
  <c r="G124"/>
  <c r="AC174"/>
  <c r="T36"/>
  <c r="AH83"/>
  <c r="X72"/>
  <c r="AF88"/>
  <c r="G115"/>
  <c r="AS102"/>
  <c r="W198"/>
  <c r="K186"/>
  <c r="AF27"/>
  <c r="AC158"/>
  <c r="T28"/>
  <c r="R80"/>
  <c r="S140"/>
  <c r="AT38"/>
  <c r="Z12"/>
  <c r="P165"/>
  <c r="T143"/>
  <c r="AE150"/>
  <c r="J135"/>
  <c r="K179"/>
  <c r="AD168"/>
  <c r="AL136"/>
  <c r="AG204"/>
  <c r="V60"/>
  <c r="H101"/>
  <c r="U46"/>
  <c r="R206"/>
  <c r="AR93"/>
  <c r="Y121"/>
  <c r="U13"/>
  <c r="X178"/>
  <c r="AM26"/>
  <c r="N169"/>
  <c r="AW15"/>
  <c r="O138"/>
  <c r="AD31"/>
  <c r="AQ108"/>
  <c r="T75"/>
  <c r="R200"/>
  <c r="X21"/>
  <c r="Z121"/>
  <c r="AV7"/>
  <c r="L53"/>
  <c r="P50"/>
  <c r="AV137"/>
  <c r="AV76"/>
  <c r="AW147"/>
  <c r="AQ116"/>
  <c r="H139"/>
  <c r="L199"/>
  <c r="AT153"/>
  <c r="P70"/>
  <c r="AD176"/>
  <c r="AF154"/>
  <c r="H193"/>
  <c r="U196"/>
  <c r="AX9"/>
  <c r="AU157"/>
  <c r="V41"/>
  <c r="AD163"/>
  <c r="AS206"/>
  <c r="AR95"/>
  <c r="G196"/>
  <c r="L37"/>
  <c r="Q112"/>
  <c r="M93"/>
  <c r="AR29"/>
  <c r="AS14"/>
  <c r="AX44"/>
  <c r="P56"/>
  <c r="R140"/>
  <c r="H143"/>
  <c r="AB137"/>
  <c r="AL133"/>
  <c r="AB204"/>
  <c r="K67"/>
  <c r="AK15"/>
  <c r="AA104"/>
  <c r="AR184"/>
  <c r="P67"/>
  <c r="AB32"/>
  <c r="W50"/>
  <c r="AQ190"/>
  <c r="AH158"/>
  <c r="AW146"/>
  <c r="AG154"/>
  <c r="AA89"/>
  <c r="U64"/>
  <c r="N194"/>
  <c r="AE207"/>
  <c r="AK153"/>
  <c r="AI203"/>
  <c r="I161"/>
  <c r="U60"/>
  <c r="Y119"/>
  <c r="AN66"/>
  <c r="AH67"/>
  <c r="I150"/>
  <c r="AQ57"/>
  <c r="S141"/>
  <c r="W149"/>
  <c r="AF198"/>
  <c r="AD80"/>
  <c r="M103"/>
  <c r="R159"/>
  <c r="V178"/>
  <c r="AK128"/>
  <c r="R10"/>
  <c r="L169"/>
  <c r="AJ70"/>
  <c r="N71"/>
  <c r="X150"/>
  <c r="N39"/>
  <c r="AT71"/>
  <c r="AR172"/>
  <c r="U205"/>
  <c r="U75"/>
  <c r="S12"/>
  <c r="V130"/>
  <c r="AX81"/>
  <c r="AB53"/>
  <c r="M92"/>
  <c r="N51"/>
  <c r="AU144"/>
  <c r="N173"/>
  <c r="AL83"/>
  <c r="W133"/>
  <c r="AJ45"/>
  <c r="AN5"/>
  <c r="M161"/>
  <c r="G156"/>
  <c r="K185"/>
  <c r="AM61"/>
  <c r="L147"/>
  <c r="R153"/>
  <c r="AM122"/>
  <c r="AE57"/>
  <c r="AG197"/>
  <c r="N53"/>
  <c r="AN184"/>
  <c r="AO123"/>
  <c r="AR126"/>
  <c r="AL145"/>
  <c r="J6"/>
  <c r="AV12"/>
  <c r="S195"/>
  <c r="AD183"/>
  <c r="Y24"/>
  <c r="AA81"/>
  <c r="Z124"/>
  <c r="S97"/>
  <c r="AB158"/>
  <c r="U101"/>
  <c r="N187"/>
  <c r="AS101"/>
  <c r="O122"/>
  <c r="AQ168"/>
  <c r="AT58"/>
  <c r="AR33"/>
  <c r="P196"/>
  <c r="V154"/>
  <c r="G194"/>
  <c r="AV101"/>
  <c r="Y52"/>
  <c r="AO207"/>
  <c r="AX69"/>
  <c r="AU98"/>
  <c r="AB87"/>
  <c r="AP26"/>
  <c r="AQ194"/>
  <c r="AB62"/>
  <c r="AO131"/>
  <c r="O82"/>
  <c r="Y41"/>
  <c r="AB154"/>
  <c r="M130"/>
  <c r="Q13"/>
  <c r="S163"/>
  <c r="AR119"/>
  <c r="AC124"/>
  <c r="K128"/>
  <c r="AH35"/>
  <c r="I157"/>
  <c r="Q133"/>
  <c r="AS25"/>
  <c r="W127"/>
  <c r="AV60"/>
  <c r="AG146"/>
  <c r="AF26"/>
  <c r="AS74"/>
  <c r="I55"/>
  <c r="X151"/>
  <c r="S89"/>
  <c r="AT176"/>
  <c r="AP186"/>
  <c r="AA37"/>
  <c r="O86"/>
  <c r="AP46"/>
  <c r="N114"/>
  <c r="U143"/>
  <c r="AL201"/>
  <c r="AC152"/>
  <c r="AC30"/>
  <c r="V84"/>
  <c r="J12"/>
  <c r="AS180"/>
  <c r="P112"/>
  <c r="AB43"/>
  <c r="AF13"/>
  <c r="AO7"/>
  <c r="AM131"/>
  <c r="M42"/>
  <c r="AC123"/>
  <c r="AM105"/>
  <c r="U173"/>
  <c r="X117"/>
  <c r="AN95"/>
  <c r="AG45"/>
  <c r="F33"/>
  <c r="AT146"/>
  <c r="AX156"/>
  <c r="H120"/>
  <c r="AA112"/>
  <c r="AG195"/>
  <c r="U120"/>
  <c r="AH130"/>
  <c r="AJ87"/>
  <c r="AQ130"/>
  <c r="AS170"/>
  <c r="W108"/>
  <c r="AN52"/>
  <c r="AH119"/>
  <c r="F125"/>
  <c r="AV201"/>
  <c r="R203"/>
  <c r="AK165"/>
  <c r="AU136"/>
  <c r="AI167"/>
  <c r="S47"/>
  <c r="X147"/>
  <c r="Z191"/>
  <c r="AO122"/>
  <c r="AO56"/>
  <c r="I101"/>
  <c r="K101"/>
  <c r="U187"/>
  <c r="M125"/>
  <c r="AF66"/>
  <c r="I51"/>
  <c r="M86"/>
  <c r="T65"/>
  <c r="AA5"/>
  <c r="AG143"/>
  <c r="AH14"/>
  <c r="AA130"/>
  <c r="AK137"/>
  <c r="AP67"/>
  <c r="AC21"/>
  <c r="AP30"/>
  <c r="M60"/>
  <c r="U134"/>
  <c r="AI9"/>
  <c r="O109"/>
  <c r="AV131"/>
  <c r="AX139"/>
  <c r="AN115"/>
  <c r="I58"/>
  <c r="G180"/>
  <c r="AI198"/>
  <c r="I143"/>
  <c r="G164"/>
  <c r="AQ48"/>
  <c r="AT206"/>
  <c r="M64"/>
  <c r="AE84"/>
  <c r="AB202"/>
  <c r="AT69"/>
  <c r="AI163"/>
  <c r="U139"/>
  <c r="AU203"/>
  <c r="AP57"/>
  <c r="AC71"/>
  <c r="H153"/>
  <c r="U96"/>
  <c r="AD165"/>
  <c r="AG12"/>
  <c r="AX172"/>
  <c r="K37"/>
  <c r="AW120"/>
  <c r="U114"/>
  <c r="Z34"/>
  <c r="AR124"/>
  <c r="AA84"/>
  <c r="L151"/>
  <c r="AO13"/>
  <c r="AB40"/>
  <c r="AG158"/>
  <c r="AD73"/>
  <c r="AV133"/>
  <c r="AC43"/>
  <c r="L177"/>
  <c r="O22"/>
  <c r="AG201"/>
  <c r="G61"/>
  <c r="U82"/>
  <c r="AV78"/>
  <c r="M32"/>
  <c r="AM90"/>
  <c r="AH156"/>
  <c r="AN177"/>
  <c r="AG101"/>
  <c r="L183"/>
  <c r="P159"/>
  <c r="W140"/>
  <c r="AL92"/>
  <c r="Q95"/>
  <c r="AC175"/>
  <c r="K115"/>
  <c r="AX168"/>
  <c r="AX146"/>
  <c r="W206"/>
  <c r="AL85"/>
  <c r="AA65"/>
  <c r="AE72"/>
  <c r="AW87"/>
  <c r="H142"/>
  <c r="AE114"/>
  <c r="AV115"/>
  <c r="AF54"/>
  <c r="AF134"/>
  <c r="AB41"/>
  <c r="V147"/>
  <c r="AQ195"/>
  <c r="AW38"/>
  <c r="AS45"/>
  <c r="AU56"/>
  <c r="Z192"/>
  <c r="AR142"/>
  <c r="T95"/>
  <c r="H108"/>
  <c r="R199"/>
  <c r="AB126"/>
  <c r="F76"/>
  <c r="M131"/>
  <c r="F64"/>
  <c r="AK91"/>
  <c r="N111"/>
  <c r="AW152"/>
  <c r="P199"/>
  <c r="S132"/>
  <c r="AI132"/>
  <c r="Z187"/>
  <c r="X104"/>
  <c r="AE28"/>
  <c r="AC125"/>
  <c r="AE115"/>
  <c r="R79"/>
  <c r="AP103"/>
  <c r="Q151"/>
  <c r="AP182"/>
  <c r="N174"/>
  <c r="Q99"/>
  <c r="AQ205"/>
  <c r="AG36"/>
  <c r="AW186"/>
  <c r="J150"/>
  <c r="AA14"/>
  <c r="F37"/>
  <c r="Q200"/>
  <c r="AM151"/>
  <c r="AT141"/>
  <c r="AG115"/>
  <c r="I17"/>
  <c r="Z19"/>
  <c r="AG49"/>
  <c r="AK193"/>
  <c r="AE10"/>
  <c r="Y170"/>
  <c r="AG62"/>
  <c r="AF102"/>
  <c r="AN206"/>
  <c r="AK120"/>
  <c r="AU8"/>
  <c r="AF133"/>
  <c r="AJ46"/>
  <c r="X124"/>
  <c r="Y26"/>
  <c r="U141"/>
  <c r="AG79"/>
  <c r="AL129"/>
  <c r="AG180"/>
  <c r="Q77"/>
  <c r="AP87"/>
  <c r="AB35"/>
  <c r="Z176"/>
  <c r="J204"/>
  <c r="AC107"/>
  <c r="O145"/>
  <c r="O41"/>
  <c r="L82"/>
  <c r="X64"/>
  <c r="AH30"/>
  <c r="AK192"/>
  <c r="AP195"/>
  <c r="X89"/>
  <c r="H27"/>
  <c r="AB108"/>
  <c r="AD58"/>
  <c r="AE147"/>
  <c r="AG18"/>
  <c r="AT36"/>
  <c r="AM136"/>
  <c r="P107"/>
  <c r="AC46"/>
  <c r="AU178"/>
  <c r="I29"/>
  <c r="F169"/>
  <c r="AF118"/>
  <c r="AH99"/>
  <c r="I25"/>
  <c r="AG144"/>
  <c r="AX53"/>
  <c r="N163"/>
  <c r="Q56"/>
  <c r="L111"/>
  <c r="W144"/>
  <c r="H162"/>
  <c r="AR115"/>
  <c r="AC157"/>
  <c r="AX48"/>
  <c r="AA50"/>
  <c r="AP86"/>
  <c r="AA142"/>
  <c r="L114"/>
  <c r="AE82"/>
  <c r="AW138"/>
  <c r="V157"/>
  <c r="M26"/>
  <c r="AL157"/>
  <c r="K189"/>
  <c r="AL161"/>
  <c r="AI20"/>
  <c r="AA186"/>
  <c r="F46"/>
  <c r="AK106"/>
  <c r="AM155"/>
  <c r="AL125"/>
  <c r="G139"/>
  <c r="AC98"/>
  <c r="AK158"/>
  <c r="AN51"/>
  <c r="AA98"/>
  <c r="T33"/>
  <c r="AR147"/>
  <c r="AE43"/>
  <c r="AG166"/>
  <c r="K187"/>
  <c r="X31"/>
  <c r="P122"/>
  <c r="AF24"/>
  <c r="AE146"/>
  <c r="O5"/>
  <c r="Z114"/>
  <c r="AB152"/>
  <c r="AR114"/>
  <c r="H167"/>
  <c r="N190"/>
  <c r="AN31"/>
  <c r="Q33"/>
  <c r="AO165"/>
  <c r="O68"/>
  <c r="AP85"/>
  <c r="U50"/>
  <c r="AU174"/>
  <c r="K52"/>
  <c r="R69"/>
  <c r="AL196"/>
  <c r="AH31"/>
  <c r="AI101"/>
  <c r="AT100"/>
  <c r="AC29"/>
  <c r="O186"/>
  <c r="AI50"/>
  <c r="AF147"/>
  <c r="X5"/>
  <c r="X194"/>
  <c r="AF22"/>
  <c r="AI193"/>
  <c r="AG110"/>
  <c r="AL29"/>
  <c r="R37"/>
  <c r="AK57"/>
  <c r="AK74"/>
  <c r="S26"/>
  <c r="G99"/>
  <c r="X202"/>
  <c r="AC35"/>
  <c r="R54"/>
  <c r="AS17"/>
  <c r="AK31"/>
  <c r="AR58"/>
  <c r="AA122"/>
  <c r="AC190"/>
  <c r="AD149"/>
  <c r="AP175"/>
  <c r="M187"/>
  <c r="AP172"/>
  <c r="R103"/>
  <c r="O70"/>
  <c r="K25"/>
  <c r="AX40"/>
  <c r="AA196"/>
  <c r="Q78"/>
  <c r="AD63"/>
  <c r="W28"/>
  <c r="F29"/>
  <c r="AJ67"/>
  <c r="AX102"/>
  <c r="AO52"/>
  <c r="U12"/>
  <c r="AU37"/>
  <c r="K16"/>
  <c r="Z48"/>
  <c r="AR35"/>
  <c r="J194"/>
  <c r="AK123"/>
  <c r="AF31"/>
  <c r="M67"/>
  <c r="AF121"/>
  <c r="G38"/>
  <c r="J183"/>
  <c r="AJ65"/>
  <c r="AS118"/>
  <c r="K138"/>
  <c r="AR154"/>
  <c r="H92"/>
  <c r="R99"/>
  <c r="K71"/>
  <c r="S58"/>
  <c r="AV140"/>
  <c r="AD71"/>
  <c r="AJ11"/>
  <c r="X123"/>
  <c r="K133"/>
  <c r="AR131"/>
  <c r="J153"/>
  <c r="AA195"/>
  <c r="L154"/>
  <c r="P176"/>
  <c r="AX84"/>
  <c r="S173"/>
  <c r="L68"/>
  <c r="AB76"/>
  <c r="T41"/>
  <c r="AX29"/>
  <c r="F61"/>
  <c r="L108"/>
  <c r="AC48"/>
  <c r="AX206"/>
  <c r="AX71"/>
  <c r="AQ55"/>
  <c r="AS85"/>
  <c r="Y115"/>
  <c r="Q120"/>
  <c r="AK80"/>
  <c r="Z11"/>
  <c r="AA46"/>
  <c r="AP81"/>
  <c r="AX117"/>
  <c r="Q89"/>
  <c r="J123"/>
  <c r="AL34"/>
  <c r="L106"/>
  <c r="R183"/>
  <c r="I23"/>
  <c r="O101"/>
  <c r="W76"/>
  <c r="AT94"/>
  <c r="H106"/>
  <c r="T35"/>
  <c r="F142"/>
  <c r="AI37"/>
  <c r="R95"/>
  <c r="N206"/>
  <c r="AE37"/>
  <c r="AU73"/>
  <c r="AM186"/>
  <c r="O154"/>
  <c r="V79"/>
  <c r="Q107"/>
  <c r="AC33"/>
  <c r="W167"/>
  <c r="J113"/>
  <c r="AG99"/>
  <c r="Y92"/>
  <c r="I201"/>
  <c r="AX144"/>
  <c r="AN45"/>
  <c r="I124"/>
  <c r="AF192"/>
  <c r="AQ118"/>
  <c r="P123"/>
  <c r="AM73"/>
  <c r="L32"/>
  <c r="AU129"/>
  <c r="AR179"/>
  <c r="X188"/>
  <c r="AB163"/>
  <c r="V113"/>
  <c r="AI150"/>
  <c r="AO103"/>
  <c r="AM80"/>
  <c r="U16"/>
  <c r="AQ124"/>
  <c r="H51"/>
  <c r="AD60"/>
  <c r="O40"/>
  <c r="AM194"/>
  <c r="H185"/>
  <c r="AK63"/>
  <c r="M196"/>
  <c r="AF19"/>
  <c r="N65"/>
  <c r="O72"/>
  <c r="J105"/>
  <c r="AA182"/>
  <c r="W72"/>
  <c r="I41"/>
  <c r="AD83"/>
  <c r="V22"/>
  <c r="U126"/>
  <c r="AI13"/>
  <c r="AR161"/>
  <c r="AX10"/>
  <c r="J8"/>
  <c r="G203"/>
  <c r="AL154"/>
  <c r="AR199"/>
  <c r="AQ75"/>
  <c r="AM173"/>
  <c r="AK100"/>
  <c r="AM49"/>
  <c r="AO202"/>
  <c r="AH12"/>
  <c r="K33"/>
  <c r="AV45"/>
  <c r="AH169"/>
  <c r="AI74"/>
  <c r="S179"/>
  <c r="AQ49"/>
  <c r="AL35"/>
  <c r="AE85"/>
  <c r="Y82"/>
  <c r="F72"/>
  <c r="AK190"/>
  <c r="N133"/>
  <c r="J108"/>
  <c r="J117"/>
  <c r="M171"/>
  <c r="T21"/>
  <c r="AD22"/>
  <c r="Z64"/>
  <c r="AB18"/>
  <c r="S134"/>
  <c r="V138"/>
  <c r="AK206"/>
  <c r="AH137"/>
  <c r="AA203"/>
  <c r="AB206"/>
  <c r="AP100"/>
  <c r="F157"/>
  <c r="AW188"/>
  <c r="G157"/>
  <c r="M195"/>
  <c r="K184"/>
  <c r="AI125"/>
  <c r="J186"/>
  <c r="AX52"/>
  <c r="R149"/>
  <c r="M34"/>
  <c r="V46"/>
  <c r="AC79"/>
  <c r="AP10"/>
  <c r="AE67"/>
  <c r="N102"/>
  <c r="AM205"/>
  <c r="AS104"/>
  <c r="V10"/>
  <c r="AR85"/>
  <c r="AN118"/>
  <c r="AM124"/>
  <c r="K181"/>
  <c r="AF75"/>
  <c r="Y118"/>
  <c r="K199"/>
  <c r="Z203"/>
  <c r="AR25"/>
  <c r="P183"/>
  <c r="AX198"/>
  <c r="M186"/>
  <c r="AN203"/>
  <c r="AF126"/>
  <c r="L175"/>
  <c r="AU162"/>
  <c r="W168"/>
  <c r="AW108"/>
  <c r="AA94"/>
  <c r="X42"/>
  <c r="Y89"/>
  <c r="AV65"/>
  <c r="AG6"/>
  <c r="J53"/>
  <c r="P206"/>
  <c r="AC117"/>
  <c r="P116"/>
  <c r="H54"/>
  <c r="Q93"/>
  <c r="AX203"/>
  <c r="R173"/>
  <c r="AH46"/>
  <c r="AV15"/>
  <c r="AX163"/>
  <c r="X52"/>
  <c r="J5"/>
  <c r="I146"/>
  <c r="AL150"/>
  <c r="AI182"/>
  <c r="AM138"/>
  <c r="AP197"/>
  <c r="O125"/>
  <c r="H88"/>
  <c r="Q135"/>
  <c r="Z5"/>
  <c r="V103"/>
  <c r="AI147"/>
  <c r="AV32"/>
  <c r="J201"/>
  <c r="L176"/>
  <c r="U183"/>
  <c r="AG130"/>
  <c r="AW45"/>
  <c r="R83"/>
  <c r="AU44"/>
  <c r="AA139"/>
  <c r="AF57"/>
  <c r="Q183"/>
  <c r="G146"/>
  <c r="AT37"/>
  <c r="AH11"/>
  <c r="AG74"/>
  <c r="X82"/>
  <c r="G131"/>
  <c r="P73"/>
  <c r="V199"/>
  <c r="W93"/>
  <c r="R113"/>
  <c r="F9"/>
  <c r="AV161"/>
  <c r="AT11"/>
  <c r="AB186"/>
  <c r="H36"/>
  <c r="X168"/>
  <c r="H103"/>
  <c r="AC94"/>
  <c r="AI115"/>
  <c r="H160"/>
  <c r="M41"/>
  <c r="AL194"/>
  <c r="W130"/>
  <c r="O134"/>
  <c r="AG184"/>
  <c r="AI143"/>
  <c r="AH52"/>
  <c r="X11"/>
  <c r="H196"/>
  <c r="K32"/>
  <c r="R207"/>
  <c r="U161"/>
  <c r="AA138"/>
  <c r="AX118"/>
  <c r="AQ187"/>
  <c r="AQ5"/>
  <c r="AX13"/>
  <c r="AL63"/>
  <c r="AF12"/>
  <c r="AK36"/>
  <c r="AX100"/>
  <c r="AQ70"/>
  <c r="AT89"/>
  <c r="V164"/>
  <c r="AR34"/>
  <c r="AI16"/>
  <c r="P187"/>
  <c r="AP23"/>
  <c r="J134"/>
  <c r="AH56"/>
  <c r="AX171"/>
  <c r="AX159"/>
  <c r="AS117"/>
  <c r="AU189"/>
  <c r="AL82"/>
  <c r="T129"/>
  <c r="AD156"/>
  <c r="O203"/>
  <c r="Y179"/>
  <c r="Z106"/>
  <c r="AT33"/>
  <c r="Z74"/>
  <c r="M21"/>
  <c r="O100"/>
  <c r="AQ8"/>
  <c r="N171"/>
  <c r="W46"/>
  <c r="W83"/>
  <c r="AS59"/>
  <c r="AB167"/>
  <c r="V25"/>
  <c r="O105"/>
  <c r="T133"/>
  <c r="X47"/>
  <c r="AG135"/>
  <c r="AM180"/>
  <c r="R107"/>
  <c r="R155"/>
  <c r="AM108"/>
  <c r="AE21"/>
  <c r="X204"/>
  <c r="S30"/>
  <c r="AU173"/>
  <c r="H121"/>
  <c r="X106"/>
  <c r="AH15"/>
  <c r="AK14"/>
  <c r="AT46"/>
  <c r="AQ30"/>
  <c r="U154"/>
  <c r="T9"/>
  <c r="H135"/>
  <c r="T104"/>
  <c r="H90"/>
  <c r="AK126"/>
  <c r="AS15"/>
  <c r="AA23"/>
  <c r="T183"/>
  <c r="I153"/>
  <c r="AF85"/>
  <c r="AV48"/>
  <c r="V203"/>
  <c r="N201"/>
  <c r="AU126"/>
  <c r="AF200"/>
  <c r="AG137"/>
  <c r="AH50"/>
  <c r="AC127"/>
  <c r="AX98"/>
  <c r="AG97"/>
  <c r="Y28"/>
  <c r="AG153"/>
  <c r="V177"/>
  <c r="AF8"/>
  <c r="Z39"/>
  <c r="S39"/>
  <c r="R40"/>
  <c r="I147"/>
  <c r="AI202"/>
  <c r="R205"/>
  <c r="H133"/>
  <c r="H174"/>
  <c r="AA135"/>
  <c r="Q19"/>
  <c r="AH173"/>
  <c r="AU26"/>
  <c r="AE109"/>
  <c r="AR148"/>
  <c r="AD7"/>
  <c r="AG46"/>
  <c r="M57"/>
  <c r="K190"/>
  <c r="M28"/>
  <c r="X71"/>
  <c r="AP115"/>
  <c r="S63"/>
  <c r="O35"/>
  <c r="W152"/>
  <c r="U110"/>
  <c r="N126"/>
  <c r="AS67"/>
  <c r="H50"/>
  <c r="J97"/>
  <c r="U203"/>
  <c r="AK97"/>
  <c r="AM50"/>
  <c r="AP18"/>
  <c r="F98"/>
  <c r="T192"/>
  <c r="AD164"/>
  <c r="AK142"/>
  <c r="AU17"/>
  <c r="I118"/>
  <c r="L64"/>
  <c r="AF83"/>
  <c r="AU134"/>
  <c r="AD194"/>
  <c r="Z126"/>
  <c r="Q136"/>
  <c r="AH195"/>
  <c r="AP180"/>
  <c r="H207"/>
  <c r="AM34"/>
  <c r="AM87"/>
  <c r="AI97"/>
  <c r="L77"/>
  <c r="W163"/>
  <c r="F85"/>
  <c r="R12"/>
  <c r="AI156"/>
  <c r="O34"/>
  <c r="AO47"/>
  <c r="P192"/>
  <c r="AA26"/>
  <c r="I21"/>
  <c r="AH61"/>
  <c r="AM38"/>
  <c r="W186"/>
  <c r="AD72"/>
  <c r="AQ64"/>
  <c r="AM59"/>
  <c r="AE68"/>
  <c r="X171"/>
  <c r="AA106"/>
  <c r="AD94"/>
  <c r="AA179"/>
  <c r="AC36"/>
  <c r="AG89"/>
  <c r="AH100"/>
  <c r="AO43"/>
  <c r="Y73"/>
  <c r="AI72"/>
  <c r="M197"/>
  <c r="X61"/>
  <c r="AT25"/>
  <c r="AI122"/>
  <c r="AL43"/>
  <c r="AM147"/>
  <c r="O148"/>
  <c r="AP152"/>
  <c r="P25"/>
  <c r="H67"/>
  <c r="AG128"/>
  <c r="L141"/>
  <c r="AH151"/>
  <c r="AB22"/>
  <c r="AD109"/>
  <c r="P10"/>
  <c r="H48"/>
  <c r="H55"/>
  <c r="AQ93"/>
  <c r="M114"/>
  <c r="AO25"/>
  <c r="AA17"/>
  <c r="AV198"/>
  <c r="G29"/>
  <c r="L50"/>
  <c r="AK52"/>
  <c r="AD193"/>
  <c r="AN89"/>
  <c r="AD142"/>
  <c r="AL127"/>
  <c r="AH62"/>
  <c r="AS203"/>
  <c r="J187"/>
  <c r="F198"/>
  <c r="AP35"/>
  <c r="R147"/>
  <c r="Z32"/>
  <c r="AX125"/>
  <c r="U24"/>
  <c r="AK53"/>
  <c r="N108"/>
  <c r="AH167"/>
  <c r="G192"/>
  <c r="AH181"/>
  <c r="AE34"/>
  <c r="S144"/>
  <c r="AP139"/>
  <c r="M192"/>
  <c r="W183"/>
  <c r="AK204"/>
  <c r="AI116"/>
  <c r="AW197"/>
  <c r="AL51"/>
  <c r="AC114"/>
  <c r="Z186"/>
  <c r="AU66"/>
  <c r="J191"/>
  <c r="T31"/>
  <c r="I22"/>
  <c r="AM137"/>
  <c r="Q71"/>
  <c r="L202"/>
  <c r="AX95"/>
  <c r="AP205"/>
  <c r="AL71"/>
  <c r="AD114"/>
  <c r="AA152"/>
  <c r="AF201"/>
  <c r="W178"/>
  <c r="AI96"/>
  <c r="K143"/>
  <c r="V163"/>
  <c r="AC170"/>
  <c r="AV124"/>
  <c r="AM91"/>
  <c r="AE169"/>
  <c r="Z196"/>
  <c r="O193"/>
  <c r="AF58"/>
  <c r="K175"/>
  <c r="R27"/>
  <c r="AS37"/>
  <c r="U48"/>
  <c r="AD167"/>
  <c r="L126"/>
  <c r="S83"/>
  <c r="AE88"/>
  <c r="V126"/>
  <c r="AW194"/>
  <c r="S156"/>
  <c r="AR102"/>
  <c r="X56"/>
  <c r="M23"/>
  <c r="AE15"/>
  <c r="Z163"/>
  <c r="AL78"/>
  <c r="Q113"/>
  <c r="AI178"/>
  <c r="AR30"/>
  <c r="M58"/>
  <c r="N179"/>
  <c r="AL159"/>
  <c r="X87"/>
  <c r="AR84"/>
  <c r="K198"/>
  <c r="Y167"/>
  <c r="AN97"/>
  <c r="X181"/>
  <c r="R170"/>
  <c r="U8"/>
  <c r="F97"/>
  <c r="F167"/>
  <c r="AR49"/>
  <c r="V90"/>
  <c r="F172"/>
  <c r="M30"/>
  <c r="F140"/>
  <c r="T103"/>
  <c r="AE24"/>
  <c r="AF108"/>
  <c r="AB14"/>
  <c r="AK122"/>
  <c r="U34"/>
  <c r="AW86"/>
  <c r="AH115"/>
  <c r="AH9"/>
  <c r="X155"/>
  <c r="W32"/>
  <c r="AB13"/>
  <c r="AI186"/>
  <c r="Q68"/>
  <c r="AI194"/>
  <c r="AD13"/>
  <c r="L178"/>
  <c r="AT115"/>
  <c r="AP36"/>
  <c r="AC130"/>
  <c r="Z144"/>
  <c r="AC162"/>
  <c r="AV29"/>
  <c r="AH147"/>
  <c r="AL74"/>
  <c r="AQ153"/>
  <c r="AN136"/>
  <c r="AN198"/>
  <c r="AP109"/>
  <c r="J28"/>
  <c r="G173"/>
  <c r="AC19"/>
  <c r="AB47"/>
  <c r="U174"/>
  <c r="AI6"/>
  <c r="G78"/>
  <c r="N155"/>
  <c r="AB20"/>
  <c r="X201"/>
  <c r="AE76"/>
  <c r="T161"/>
  <c r="O136"/>
  <c r="AE125"/>
  <c r="R134"/>
  <c r="AL164"/>
  <c r="AR192"/>
  <c r="AR169"/>
  <c r="AX97"/>
  <c r="P110"/>
  <c r="N12"/>
  <c r="U136"/>
  <c r="AE58"/>
  <c r="AV21"/>
  <c r="AL107"/>
  <c r="F199"/>
  <c r="AX106"/>
  <c r="P75"/>
  <c r="H111"/>
  <c r="AD141"/>
  <c r="AS84"/>
  <c r="M108"/>
  <c r="H112"/>
  <c r="AP47"/>
  <c r="N64"/>
  <c r="W56"/>
  <c r="K19"/>
  <c r="P84"/>
  <c r="AB138"/>
  <c r="AW73"/>
  <c r="M14"/>
  <c r="U130"/>
  <c r="AK87"/>
  <c r="AM100"/>
  <c r="AJ42"/>
  <c r="AD204"/>
  <c r="T61"/>
  <c r="Q7"/>
  <c r="AW47"/>
  <c r="L5"/>
  <c r="AH66"/>
  <c r="AE199"/>
  <c r="AB101"/>
  <c r="AI39"/>
  <c r="AB132"/>
  <c r="AD54"/>
  <c r="V55"/>
  <c r="V162"/>
  <c r="N47"/>
  <c r="AE152"/>
  <c r="AG23"/>
  <c r="AO192"/>
  <c r="H39"/>
  <c r="AH55"/>
  <c r="AX65"/>
  <c r="Z53"/>
  <c r="AD11"/>
  <c r="AI71"/>
  <c r="L22"/>
  <c r="L86"/>
  <c r="AA61"/>
  <c r="G162"/>
  <c r="W128"/>
  <c r="AW49"/>
  <c r="I61"/>
  <c r="Q123"/>
  <c r="AO155"/>
  <c r="P113"/>
  <c r="AE190"/>
  <c r="K202"/>
  <c r="G17"/>
  <c r="AH6"/>
  <c r="AD25"/>
  <c r="AB178"/>
  <c r="X158"/>
  <c r="R194"/>
  <c r="AP183"/>
  <c r="AS179"/>
  <c r="Q87"/>
  <c r="X53"/>
  <c r="X54"/>
  <c r="AO119"/>
  <c r="Z89"/>
  <c r="F193"/>
  <c r="J124"/>
  <c r="Y112"/>
  <c r="AF41"/>
  <c r="I119"/>
  <c r="M79"/>
  <c r="P177"/>
  <c r="H49"/>
  <c r="AJ205"/>
  <c r="K86"/>
  <c r="AC64"/>
  <c r="AK194"/>
  <c r="M6"/>
  <c r="L159"/>
  <c r="AP96"/>
  <c r="AM79"/>
  <c r="G201"/>
  <c r="X18"/>
  <c r="AF25"/>
  <c r="AX16"/>
  <c r="S9"/>
  <c r="AC186"/>
  <c r="J75"/>
  <c r="Z73"/>
  <c r="AR79"/>
  <c r="U14"/>
  <c r="X161"/>
  <c r="AR132"/>
  <c r="R182"/>
  <c r="P20"/>
  <c r="Y127"/>
  <c r="AW118"/>
  <c r="AR137"/>
  <c r="N41"/>
  <c r="AU206"/>
  <c r="AM152"/>
  <c r="O98"/>
  <c r="Q41"/>
  <c r="I184"/>
  <c r="F66"/>
  <c r="M69"/>
  <c r="W39"/>
  <c r="AU57"/>
  <c r="H203"/>
  <c r="L184"/>
  <c r="AD104"/>
  <c r="AC161"/>
  <c r="P35"/>
  <c r="V26"/>
  <c r="AP184"/>
  <c r="AS105"/>
  <c r="K78"/>
  <c r="Q83"/>
  <c r="AT98"/>
  <c r="N94"/>
  <c r="L62"/>
  <c r="AJ150"/>
  <c r="N202"/>
  <c r="F128"/>
  <c r="I181"/>
  <c r="AE203"/>
  <c r="X144"/>
  <c r="R16"/>
  <c r="AV130"/>
  <c r="M48"/>
  <c r="AR183"/>
  <c r="H31"/>
  <c r="AR41"/>
  <c r="J90"/>
  <c r="AJ23"/>
  <c r="J55"/>
  <c r="M25"/>
  <c r="AI139"/>
  <c r="AF189"/>
  <c r="AS56"/>
  <c r="AL187"/>
  <c r="AM102"/>
  <c r="AI15"/>
  <c r="V72"/>
  <c r="AM10"/>
  <c r="AG69"/>
  <c r="AB177"/>
  <c r="M76"/>
  <c r="P37"/>
  <c r="AN133"/>
  <c r="AM178"/>
  <c r="X200"/>
  <c r="AQ20"/>
  <c r="AU109"/>
  <c r="N44"/>
  <c r="L121"/>
  <c r="AD140"/>
  <c r="AU6"/>
  <c r="Z88"/>
  <c r="AG132"/>
  <c r="AC10"/>
  <c r="K98"/>
  <c r="AA32"/>
  <c r="AD30"/>
  <c r="W120"/>
  <c r="AR206"/>
  <c r="AE59"/>
  <c r="AF140"/>
  <c r="J73"/>
  <c r="AK181"/>
  <c r="W157"/>
  <c r="I167"/>
  <c r="L166"/>
  <c r="O158"/>
  <c r="AW56"/>
  <c r="AA163"/>
  <c r="AW169"/>
  <c r="AV189"/>
  <c r="Y17"/>
  <c r="AN8"/>
  <c r="P162"/>
  <c r="AQ99"/>
  <c r="N77"/>
  <c r="AA149"/>
  <c r="J160"/>
  <c r="F94"/>
  <c r="AA187"/>
  <c r="P17"/>
  <c r="AQ43"/>
  <c r="U169"/>
  <c r="Y55"/>
  <c r="F115"/>
  <c r="AG55"/>
  <c r="Q36"/>
  <c r="O31"/>
  <c r="H79"/>
  <c r="AH165"/>
  <c r="Z197"/>
  <c r="K144"/>
  <c r="M137"/>
  <c r="AO176"/>
  <c r="O56"/>
  <c r="O157"/>
  <c r="R85"/>
  <c r="K73"/>
  <c r="AW11"/>
  <c r="AJ194"/>
  <c r="AA90"/>
  <c r="M133"/>
  <c r="M83"/>
  <c r="N97"/>
  <c r="AE122"/>
  <c r="J24"/>
  <c r="AA109"/>
  <c r="Z82"/>
  <c r="F5"/>
  <c r="I187"/>
  <c r="AV184"/>
  <c r="AN20"/>
  <c r="I206"/>
  <c r="N115"/>
  <c r="AD118"/>
  <c r="K180"/>
  <c r="T34"/>
  <c r="AC62"/>
  <c r="S91"/>
  <c r="R84"/>
  <c r="AQ157"/>
  <c r="H26"/>
  <c r="AD181"/>
  <c r="AG72"/>
  <c r="G150"/>
  <c r="AS174"/>
  <c r="N40"/>
  <c r="O179"/>
  <c r="H84"/>
  <c r="AF127"/>
  <c r="AA183"/>
  <c r="P167"/>
  <c r="J44"/>
  <c r="AO49"/>
  <c r="V34"/>
  <c r="AK144"/>
  <c r="AK32"/>
  <c r="AR51"/>
  <c r="AT43"/>
  <c r="J48"/>
  <c r="AB31"/>
  <c r="AB64"/>
  <c r="AG85"/>
  <c r="S188"/>
  <c r="Q137"/>
  <c r="AK68"/>
  <c r="AQ46"/>
  <c r="M203"/>
  <c r="AK79"/>
  <c r="AF42"/>
  <c r="AK136"/>
  <c r="L104"/>
  <c r="Z85"/>
  <c r="AD85"/>
  <c r="H165"/>
  <c r="AV112"/>
  <c r="AI69"/>
  <c r="R195"/>
  <c r="AJ89"/>
  <c r="R38"/>
  <c r="U72"/>
  <c r="M59"/>
  <c r="AT26"/>
  <c r="AB139"/>
  <c r="AK133"/>
  <c r="AL11"/>
  <c r="AE163"/>
  <c r="I109"/>
  <c r="AB170"/>
  <c r="T72"/>
  <c r="U38"/>
  <c r="AK138"/>
  <c r="W160"/>
  <c r="G31"/>
  <c r="H172"/>
  <c r="U5"/>
  <c r="AV168"/>
  <c r="AA167"/>
  <c r="AU180"/>
  <c r="AN68"/>
  <c r="AH69"/>
  <c r="O46"/>
  <c r="AP187"/>
  <c r="AF165"/>
  <c r="AM48"/>
  <c r="X6"/>
  <c r="AB84"/>
  <c r="AC111"/>
  <c r="AH101"/>
  <c r="AH198"/>
  <c r="Y201"/>
  <c r="P202"/>
  <c r="AX132"/>
  <c r="J23"/>
  <c r="W136"/>
  <c r="V59"/>
  <c r="U11"/>
  <c r="AR110"/>
  <c r="K30"/>
  <c r="Z195"/>
  <c r="AL17"/>
  <c r="M182"/>
  <c r="X57"/>
  <c r="AV68"/>
  <c r="W100"/>
  <c r="U117"/>
  <c r="AM118"/>
  <c r="F192"/>
  <c r="Y39"/>
  <c r="U76"/>
  <c r="AO143"/>
  <c r="H61"/>
  <c r="AD29"/>
  <c r="AD185"/>
  <c r="AI199"/>
  <c r="AQ39"/>
  <c r="R89"/>
  <c r="Z50"/>
  <c r="AL76"/>
  <c r="K165"/>
  <c r="AX55"/>
  <c r="AM195"/>
  <c r="AA39"/>
  <c r="AD112"/>
  <c r="N24"/>
  <c r="AR103"/>
  <c r="AA102"/>
  <c r="U47"/>
  <c r="Y68"/>
  <c r="G151"/>
  <c r="AD205"/>
  <c r="AA132"/>
  <c r="Z51"/>
  <c r="AO168"/>
  <c r="L13"/>
  <c r="G207"/>
  <c r="AR105"/>
  <c r="AC28"/>
  <c r="I103"/>
  <c r="AW170"/>
  <c r="J30"/>
  <c r="AO87"/>
  <c r="AX46"/>
  <c r="N78"/>
  <c r="AF180"/>
  <c r="AC7"/>
  <c r="Q9"/>
  <c r="J140"/>
  <c r="H104"/>
  <c r="AL169"/>
  <c r="AQ97"/>
  <c r="F123"/>
  <c r="N136"/>
  <c r="AU10"/>
  <c r="R21"/>
  <c r="X69"/>
  <c r="AK70"/>
  <c r="AP11"/>
  <c r="AW58"/>
  <c r="M78"/>
  <c r="Y5"/>
  <c r="AN197"/>
  <c r="AA42"/>
  <c r="AD130"/>
  <c r="AX24"/>
  <c r="AX192"/>
  <c r="AR53"/>
  <c r="AR160"/>
  <c r="Z15"/>
  <c r="AJ188"/>
  <c r="P43"/>
  <c r="M148"/>
  <c r="Q91"/>
  <c r="V168"/>
  <c r="H197"/>
  <c r="V88"/>
  <c r="AW198"/>
  <c r="W114"/>
  <c r="J182"/>
  <c r="AA33"/>
  <c r="AK71"/>
  <c r="N101"/>
  <c r="AH180"/>
  <c r="H37"/>
  <c r="AA116"/>
  <c r="AD145"/>
  <c r="O116"/>
  <c r="Z21"/>
  <c r="Q29"/>
  <c r="Z25"/>
  <c r="O199"/>
  <c r="AJ28"/>
  <c r="Z171"/>
  <c r="Q153"/>
  <c r="K150"/>
  <c r="AG98"/>
  <c r="V28"/>
  <c r="AU103"/>
  <c r="AX154"/>
  <c r="AG182"/>
  <c r="I75"/>
  <c r="AM191"/>
  <c r="AW206"/>
  <c r="M141"/>
  <c r="AV114"/>
  <c r="K14"/>
  <c r="V184"/>
  <c r="X206"/>
  <c r="X41"/>
  <c r="AW116"/>
  <c r="V127"/>
  <c r="AB157"/>
  <c r="AF156"/>
  <c r="R137"/>
  <c r="W15"/>
  <c r="AC182"/>
  <c r="AB96"/>
  <c r="AM7"/>
  <c r="AE73"/>
  <c r="T122"/>
  <c r="AW183"/>
  <c r="Q80"/>
  <c r="AL72"/>
  <c r="AF28"/>
  <c r="W20"/>
  <c r="AF176"/>
  <c r="AI54"/>
  <c r="AQ26"/>
  <c r="AP176"/>
  <c r="N27"/>
  <c r="AX72"/>
  <c r="H21"/>
  <c r="AS162"/>
  <c r="AL23"/>
  <c r="AJ66"/>
  <c r="H23"/>
  <c r="AU74"/>
  <c r="AA174"/>
  <c r="AG73"/>
  <c r="N43"/>
  <c r="N35"/>
  <c r="AX75"/>
  <c r="P130"/>
  <c r="T22"/>
  <c r="AS119"/>
  <c r="AN71"/>
  <c r="AQ171"/>
  <c r="AW69"/>
  <c r="T73"/>
  <c r="G178"/>
  <c r="U185"/>
  <c r="Z54"/>
  <c r="AX177"/>
  <c r="V121"/>
  <c r="AT56"/>
  <c r="T177"/>
  <c r="AK38"/>
  <c r="AD20"/>
  <c r="AO157"/>
  <c r="S18"/>
  <c r="I105"/>
  <c r="Q16"/>
  <c r="Y80"/>
  <c r="U157"/>
  <c r="I194"/>
  <c r="AH197"/>
  <c r="AM119"/>
  <c r="O175"/>
  <c r="O88"/>
  <c r="S161"/>
  <c r="Y42"/>
  <c r="AU150"/>
  <c r="O44"/>
  <c r="J171"/>
  <c r="AR89"/>
  <c r="AK166"/>
  <c r="H166"/>
  <c r="G121"/>
  <c r="AG94"/>
  <c r="N88"/>
  <c r="J62"/>
  <c r="AT49"/>
  <c r="AO161"/>
  <c r="AM174"/>
  <c r="AT51"/>
  <c r="L16"/>
  <c r="AW202"/>
  <c r="P93"/>
  <c r="AA25"/>
  <c r="W107"/>
  <c r="AC147"/>
  <c r="Q205"/>
  <c r="M97"/>
  <c r="H29"/>
  <c r="AW7"/>
  <c r="AB127"/>
  <c r="W123"/>
  <c r="I133"/>
  <c r="M201"/>
  <c r="Y189"/>
  <c r="G46"/>
  <c r="S62"/>
  <c r="AN204"/>
  <c r="AL117"/>
  <c r="AR36"/>
  <c r="X48"/>
  <c r="AP131"/>
  <c r="G36"/>
  <c r="M45"/>
  <c r="AQ201"/>
  <c r="J35"/>
  <c r="M102"/>
  <c r="R50"/>
  <c r="N148"/>
  <c r="P52"/>
  <c r="P175"/>
  <c r="AP114"/>
  <c r="AP91"/>
  <c r="R141"/>
  <c r="AR77"/>
  <c r="U195"/>
  <c r="AH108"/>
  <c r="J91"/>
  <c r="AM32"/>
  <c r="K172"/>
  <c r="AD187"/>
  <c r="W132"/>
  <c r="AR202"/>
  <c r="AM106"/>
  <c r="R167"/>
  <c r="AM107"/>
  <c r="AM185"/>
  <c r="AP79"/>
  <c r="L133"/>
  <c r="AL41"/>
  <c r="R51"/>
  <c r="AL189"/>
  <c r="O133"/>
  <c r="AG24"/>
  <c r="AR178"/>
  <c r="AR61"/>
  <c r="AG47"/>
  <c r="S136"/>
  <c r="AK42"/>
  <c r="AX108"/>
  <c r="P197"/>
  <c r="R93"/>
  <c r="AT85"/>
  <c r="AH22"/>
  <c r="AD66"/>
  <c r="AO67"/>
  <c r="AU33"/>
  <c r="K158"/>
  <c r="AI46"/>
  <c r="S28"/>
  <c r="AH25"/>
  <c r="S24"/>
  <c r="AN172"/>
  <c r="AQ58"/>
  <c r="AW141"/>
  <c r="V78"/>
  <c r="U192"/>
  <c r="H15"/>
  <c r="AK7"/>
  <c r="AF144"/>
  <c r="T66"/>
  <c r="AD144"/>
  <c r="AC153"/>
  <c r="AV86"/>
  <c r="L58"/>
  <c r="AW177"/>
  <c r="H151"/>
  <c r="I72"/>
  <c r="AU13"/>
  <c r="K27"/>
  <c r="V61"/>
  <c r="AN178"/>
  <c r="O137"/>
  <c r="X134"/>
  <c r="R14"/>
  <c r="R66"/>
  <c r="AX39"/>
  <c r="AX41"/>
  <c r="S36"/>
  <c r="Z128"/>
  <c r="X180"/>
  <c r="AS78"/>
  <c r="O63"/>
  <c r="AS139"/>
  <c r="T112"/>
  <c r="Z37"/>
  <c r="G93"/>
  <c r="AX190"/>
  <c r="K197"/>
  <c r="G14"/>
  <c r="AL116"/>
  <c r="R164"/>
  <c r="AS187"/>
  <c r="AE22"/>
  <c r="O67"/>
  <c r="AS137"/>
  <c r="P85"/>
  <c r="AQ119"/>
  <c r="T166"/>
  <c r="Y48"/>
  <c r="G50"/>
  <c r="X152"/>
  <c r="AD203"/>
  <c r="AH150"/>
  <c r="AQ136"/>
  <c r="AV57"/>
  <c r="T184"/>
  <c r="N142"/>
  <c r="S76"/>
  <c r="AS195"/>
  <c r="U197"/>
  <c r="AT194"/>
  <c r="AC113"/>
  <c r="AR145"/>
  <c r="AR87"/>
  <c r="X65"/>
  <c r="AT70"/>
  <c r="AM204"/>
  <c r="AR156"/>
  <c r="AE95"/>
  <c r="AT207"/>
  <c r="AN166"/>
  <c r="AQ140"/>
  <c r="AA75"/>
  <c r="I203"/>
  <c r="AD64"/>
  <c r="N81"/>
  <c r="AA158"/>
  <c r="AQ107"/>
  <c r="I37"/>
  <c r="W203"/>
  <c r="Q148"/>
  <c r="F58"/>
  <c r="I104"/>
  <c r="T207"/>
  <c r="AC86"/>
  <c r="H8"/>
  <c r="Q43"/>
  <c r="AR104"/>
  <c r="F163"/>
  <c r="AL141"/>
  <c r="AR46"/>
  <c r="Y120"/>
  <c r="AD162"/>
  <c r="R179"/>
  <c r="I26"/>
  <c r="O121"/>
  <c r="AM8"/>
  <c r="J112"/>
  <c r="AH206"/>
  <c r="AL132"/>
  <c r="AE173"/>
  <c r="AP145"/>
  <c r="W181"/>
  <c r="L123"/>
  <c r="AL173"/>
  <c r="AE42"/>
  <c r="AF81"/>
  <c r="AG176"/>
  <c r="AP110"/>
  <c r="AN120"/>
  <c r="O27"/>
  <c r="AT86"/>
  <c r="P28"/>
  <c r="R67"/>
  <c r="G28"/>
  <c r="R33"/>
  <c r="V95"/>
  <c r="AO148"/>
  <c r="K18"/>
  <c r="T74"/>
  <c r="AV73"/>
  <c r="O150"/>
  <c r="H150"/>
  <c r="M22"/>
  <c r="L122"/>
  <c r="O117"/>
  <c r="Q118"/>
  <c r="AP174"/>
  <c r="AW5"/>
  <c r="AF73"/>
  <c r="AD39"/>
  <c r="P129"/>
  <c r="AA189"/>
  <c r="AA110"/>
  <c r="AC72"/>
  <c r="AN121"/>
  <c r="L173"/>
  <c r="G186"/>
  <c r="AM130"/>
  <c r="AJ88"/>
  <c r="P152"/>
  <c r="I45"/>
  <c r="J152"/>
  <c r="T195"/>
  <c r="AX115"/>
  <c r="I47"/>
  <c r="F49"/>
  <c r="AW107"/>
  <c r="AL99"/>
  <c r="G88"/>
  <c r="AD119"/>
  <c r="F205"/>
  <c r="Q22"/>
  <c r="X172"/>
  <c r="U69"/>
  <c r="K132"/>
  <c r="AU97"/>
  <c r="N188"/>
  <c r="AA86"/>
  <c r="AG13"/>
  <c r="AH205"/>
  <c r="W131"/>
  <c r="AV206"/>
  <c r="AM13"/>
  <c r="AH120"/>
  <c r="T64"/>
  <c r="X162"/>
  <c r="AD174"/>
  <c r="AP21"/>
  <c r="L131"/>
  <c r="AM21"/>
  <c r="AN87"/>
  <c r="AN70"/>
  <c r="L158"/>
  <c r="X128"/>
  <c r="L73"/>
  <c r="AX87"/>
  <c r="AH71"/>
  <c r="AQ115"/>
  <c r="G22"/>
  <c r="AD155"/>
  <c r="X60"/>
  <c r="AN57"/>
  <c r="AW64"/>
  <c r="AX196"/>
  <c r="AN183"/>
  <c r="Y101"/>
  <c r="N180"/>
  <c r="S8"/>
  <c r="AJ119"/>
  <c r="H119"/>
  <c r="AF143"/>
  <c r="AM112"/>
  <c r="R7"/>
  <c r="Z194"/>
  <c r="AA67"/>
  <c r="L33"/>
  <c r="AU143"/>
  <c r="AD45"/>
  <c r="AU110"/>
  <c r="X192"/>
  <c r="W142"/>
  <c r="AA145"/>
  <c r="AM16"/>
  <c r="I24"/>
  <c r="AT59"/>
  <c r="Z58"/>
  <c r="Y74"/>
  <c r="AT144"/>
  <c r="O194"/>
  <c r="AA105"/>
  <c r="O62"/>
  <c r="S87"/>
  <c r="S176"/>
  <c r="AQ110"/>
  <c r="AS134"/>
  <c r="G123"/>
  <c r="AS112"/>
  <c r="AX105"/>
  <c r="F152"/>
  <c r="W70"/>
  <c r="AA82"/>
  <c r="W38"/>
  <c r="AE140"/>
  <c r="Y93"/>
  <c r="AN86"/>
  <c r="AQ7"/>
  <c r="AU65"/>
  <c r="AT13"/>
  <c r="AU140"/>
  <c r="W29"/>
  <c r="AU67"/>
  <c r="N42"/>
  <c r="AE55"/>
  <c r="AF47"/>
  <c r="AP134"/>
  <c r="N140"/>
  <c r="AV171"/>
  <c r="J193"/>
  <c r="M119"/>
  <c r="U145"/>
  <c r="Z105"/>
  <c r="AK108"/>
  <c r="AQ47"/>
  <c r="AM67"/>
  <c r="K145"/>
  <c r="AJ31"/>
  <c r="AV10"/>
  <c r="X73"/>
  <c r="AV177"/>
  <c r="R175"/>
  <c r="N106"/>
  <c r="AV149"/>
  <c r="AB55"/>
  <c r="AA157"/>
  <c r="T89"/>
  <c r="AM154"/>
  <c r="AU12"/>
  <c r="S99"/>
  <c r="AM116"/>
  <c r="AM44"/>
  <c r="AX204"/>
  <c r="V21"/>
  <c r="P71"/>
  <c r="AF29"/>
  <c r="AU76"/>
  <c r="M115"/>
  <c r="L26"/>
  <c r="AL27"/>
  <c r="AJ176"/>
  <c r="W43"/>
  <c r="U80"/>
  <c r="AP138"/>
  <c r="AS65"/>
  <c r="W200"/>
  <c r="F129"/>
  <c r="V187"/>
  <c r="G70"/>
  <c r="AC132"/>
  <c r="AP42"/>
  <c r="AI36"/>
  <c r="I183"/>
  <c r="W139"/>
  <c r="AB66"/>
  <c r="AT75"/>
  <c r="Z78"/>
  <c r="T51"/>
  <c r="AH42"/>
  <c r="N134"/>
  <c r="Z179"/>
  <c r="AW91"/>
  <c r="AN169"/>
  <c r="AR68"/>
  <c r="H173"/>
  <c r="R24"/>
  <c r="Q139"/>
  <c r="AX96"/>
  <c r="T111"/>
  <c r="T193"/>
  <c r="AO38"/>
  <c r="AD91"/>
  <c r="AB172"/>
  <c r="P156"/>
  <c r="F181"/>
  <c r="Y47"/>
  <c r="Y11"/>
  <c r="AB133"/>
  <c r="G125"/>
  <c r="I126"/>
  <c r="AD28"/>
  <c r="AO42"/>
  <c r="Z204"/>
  <c r="V160"/>
  <c r="AX54"/>
  <c r="AJ151"/>
  <c r="AV55"/>
  <c r="AW19"/>
  <c r="AN33"/>
  <c r="AQ161"/>
  <c r="AF20"/>
  <c r="V107"/>
  <c r="O71"/>
  <c r="AG192"/>
  <c r="Q176"/>
  <c r="L74"/>
  <c r="AF122"/>
  <c r="G189"/>
  <c r="T14"/>
  <c r="O17"/>
  <c r="AN182"/>
  <c r="V81"/>
  <c r="AO11"/>
  <c r="AC119"/>
  <c r="I27"/>
  <c r="Z23"/>
  <c r="AV90"/>
  <c r="R158"/>
  <c r="P145"/>
  <c r="K62"/>
  <c r="T121"/>
  <c r="AL146"/>
  <c r="AD161"/>
  <c r="J82"/>
  <c r="W189"/>
  <c r="AI14"/>
  <c r="AO156"/>
  <c r="L196"/>
  <c r="X99"/>
  <c r="F51"/>
  <c r="AQ156"/>
  <c r="AJ124"/>
  <c r="O78"/>
  <c r="AN58"/>
  <c r="AC105"/>
  <c r="AU91"/>
  <c r="X173"/>
  <c r="AD121"/>
  <c r="AJ108"/>
  <c r="O43"/>
  <c r="AF168"/>
  <c r="N137"/>
  <c r="AI22"/>
  <c r="L25"/>
  <c r="K92"/>
  <c r="AE19"/>
  <c r="J118"/>
  <c r="AK172"/>
  <c r="AD179"/>
  <c r="Y180"/>
  <c r="O47"/>
  <c r="K6"/>
  <c r="Z24"/>
  <c r="AN171"/>
  <c r="S109"/>
  <c r="AD190"/>
  <c r="AC65"/>
  <c r="AP15"/>
  <c r="AG22"/>
  <c r="Y204"/>
  <c r="Q94"/>
  <c r="AT103"/>
  <c r="N168"/>
  <c r="AH193"/>
  <c r="AI31"/>
  <c r="I136"/>
  <c r="I40"/>
  <c r="AV100"/>
  <c r="AP150"/>
  <c r="AM23"/>
  <c r="AF15"/>
  <c r="AU161"/>
  <c r="AJ104"/>
  <c r="AQ129"/>
  <c r="Z199"/>
  <c r="G75"/>
  <c r="L162"/>
  <c r="AK40"/>
  <c r="T153"/>
  <c r="T120"/>
  <c r="AM51"/>
  <c r="L99"/>
  <c r="AU168"/>
  <c r="L117"/>
  <c r="AW50"/>
  <c r="M16"/>
  <c r="J143"/>
  <c r="V37"/>
  <c r="F25"/>
  <c r="AA184"/>
  <c r="U87"/>
  <c r="P11"/>
  <c r="G55"/>
  <c r="AT12"/>
  <c r="AG105"/>
  <c r="AQ109"/>
  <c r="X68"/>
  <c r="AG32"/>
  <c r="Q166"/>
  <c r="J121"/>
  <c r="X175"/>
  <c r="H77"/>
  <c r="H7"/>
  <c r="P80"/>
  <c r="S197"/>
  <c r="L47"/>
  <c r="O123"/>
  <c r="L12"/>
  <c r="P45"/>
  <c r="AX25"/>
  <c r="Y32"/>
  <c r="N132"/>
  <c r="AO85"/>
  <c r="X199"/>
  <c r="AM192"/>
  <c r="J156"/>
  <c r="Y157"/>
  <c r="AG138"/>
  <c r="W125"/>
  <c r="T158"/>
  <c r="AI177"/>
  <c r="G199"/>
  <c r="AH192"/>
  <c r="N118"/>
  <c r="AA99"/>
  <c r="X12"/>
  <c r="T79"/>
  <c r="AL207"/>
  <c r="O87"/>
  <c r="V179"/>
  <c r="R187"/>
  <c r="AV47"/>
  <c r="AU19"/>
  <c r="J38"/>
  <c r="U71"/>
  <c r="AB78"/>
  <c r="R47"/>
  <c r="AV162"/>
  <c r="R29"/>
  <c r="AU131"/>
  <c r="AP113"/>
  <c r="AX174"/>
  <c r="AK72"/>
  <c r="AL138"/>
  <c r="AW98"/>
  <c r="Q203"/>
  <c r="Q178"/>
  <c r="AI23"/>
  <c r="AM120"/>
  <c r="AD151"/>
  <c r="H122"/>
  <c r="AP143"/>
  <c r="AV53"/>
  <c r="S135"/>
  <c r="AQ179"/>
  <c r="AV77"/>
  <c r="M162"/>
  <c r="AN98"/>
  <c r="AP14"/>
  <c r="Q185"/>
  <c r="AC42"/>
  <c r="K120"/>
  <c r="W77"/>
  <c r="J92"/>
  <c r="N45"/>
  <c r="AK112"/>
  <c r="Q35"/>
  <c r="P128"/>
  <c r="AR117"/>
  <c r="AJ129"/>
  <c r="AV43"/>
  <c r="N138"/>
  <c r="AQ77"/>
  <c r="H94"/>
  <c r="AV66"/>
  <c r="N38"/>
  <c r="N73"/>
  <c r="G91"/>
  <c r="AH102"/>
  <c r="T6"/>
  <c r="AW96"/>
  <c r="G85"/>
  <c r="AO81"/>
  <c r="U94"/>
  <c r="J16"/>
  <c r="AM55"/>
  <c r="AC23"/>
  <c r="AB189"/>
  <c r="AA127"/>
  <c r="AL28"/>
  <c r="AK17"/>
  <c r="AI28"/>
  <c r="AV188"/>
  <c r="AU27"/>
  <c r="M199"/>
  <c r="AI52"/>
  <c r="AC178"/>
  <c r="AW176"/>
  <c r="AD35"/>
  <c r="AL79"/>
  <c r="Z100"/>
  <c r="AL6"/>
  <c r="AV153"/>
  <c r="AO206"/>
  <c r="AR45"/>
  <c r="AW189"/>
  <c r="S60"/>
  <c r="AM146"/>
  <c r="AG100"/>
  <c r="AQ142"/>
  <c r="W73"/>
  <c r="AL118"/>
  <c r="AM188"/>
  <c r="AV152"/>
  <c r="I195"/>
  <c r="W71"/>
  <c r="J101"/>
  <c r="J155"/>
  <c r="AP60"/>
  <c r="Q124"/>
  <c r="AU58"/>
  <c r="G56"/>
  <c r="AG106"/>
  <c r="AO113"/>
  <c r="M120"/>
  <c r="J99"/>
  <c r="Y126"/>
  <c r="X28"/>
  <c r="AJ58"/>
  <c r="AF206"/>
  <c r="W58"/>
  <c r="AL151"/>
  <c r="O173"/>
  <c r="AT137"/>
  <c r="AO31"/>
  <c r="AK73"/>
  <c r="AK21"/>
  <c r="AD88"/>
  <c r="AX120"/>
  <c r="V112"/>
  <c r="R166"/>
  <c r="X37"/>
  <c r="AQ22"/>
  <c r="AC101"/>
  <c r="F86"/>
  <c r="V40"/>
  <c r="P90"/>
  <c r="AU79"/>
  <c r="AF32"/>
  <c r="AB115"/>
  <c r="M17"/>
  <c r="K108"/>
  <c r="T130"/>
  <c r="R75"/>
  <c r="T205"/>
  <c r="X163"/>
  <c r="AA202"/>
  <c r="AT148"/>
  <c r="AC167"/>
  <c r="R65"/>
  <c r="AS163"/>
  <c r="M132"/>
  <c r="AK5"/>
  <c r="AC66"/>
  <c r="O168"/>
  <c r="AC109"/>
  <c r="AR127"/>
  <c r="J114"/>
  <c r="AG191"/>
  <c r="Y104"/>
  <c r="AK195"/>
  <c r="J111"/>
  <c r="AS120"/>
  <c r="AR52"/>
  <c r="AU32"/>
  <c r="U93"/>
  <c r="AQ143"/>
  <c r="X80"/>
  <c r="O163"/>
  <c r="M37"/>
  <c r="W180"/>
  <c r="J147"/>
  <c r="AN15"/>
  <c r="AO86"/>
  <c r="AS100"/>
  <c r="I178"/>
  <c r="AK89"/>
  <c r="M190"/>
  <c r="AH79"/>
  <c r="H136"/>
  <c r="G12"/>
  <c r="AS87"/>
  <c r="P53"/>
  <c r="AE117"/>
  <c r="AV165"/>
  <c r="X186"/>
  <c r="K99"/>
  <c r="AD180"/>
  <c r="AV41"/>
  <c r="AJ148"/>
  <c r="AF6"/>
  <c r="G15"/>
  <c r="AV180"/>
  <c r="AC9"/>
  <c r="AC63"/>
  <c r="U10"/>
  <c r="L38"/>
  <c r="AF76"/>
  <c r="AI136"/>
  <c r="T113"/>
  <c r="AQ167"/>
  <c r="AS24"/>
  <c r="Q196"/>
  <c r="Z14"/>
  <c r="AM133"/>
  <c r="H186"/>
  <c r="AW13"/>
  <c r="F15"/>
  <c r="J168"/>
  <c r="AV95"/>
  <c r="AG56"/>
  <c r="AP185"/>
  <c r="X120"/>
  <c r="AP58"/>
  <c r="AK6"/>
  <c r="AW181"/>
  <c r="T101"/>
  <c r="AW63"/>
  <c r="AO105"/>
  <c r="W141"/>
  <c r="S82"/>
  <c r="AJ25"/>
  <c r="Y29"/>
  <c r="V197"/>
  <c r="Q115"/>
  <c r="Y133"/>
  <c r="AN13"/>
  <c r="AC96"/>
  <c r="Q154"/>
  <c r="AU119"/>
  <c r="Y165"/>
  <c r="AV127"/>
  <c r="Q59"/>
  <c r="J87"/>
  <c r="K24"/>
  <c r="AP140"/>
  <c r="H13"/>
  <c r="AE136"/>
  <c r="AF59"/>
  <c r="Y163"/>
  <c r="AH60"/>
  <c r="AL55"/>
  <c r="G205"/>
  <c r="M123"/>
  <c r="AM198"/>
  <c r="AU139"/>
  <c r="H200"/>
  <c r="T92"/>
  <c r="AJ84"/>
  <c r="AP69"/>
  <c r="AW66"/>
  <c r="AF132"/>
  <c r="J34"/>
  <c r="U98"/>
  <c r="AU113"/>
  <c r="AF194"/>
  <c r="L179"/>
  <c r="I94"/>
  <c r="AJ10"/>
  <c r="R62"/>
  <c r="M168"/>
  <c r="N46"/>
  <c r="N85"/>
  <c r="AT23"/>
  <c r="AR186"/>
  <c r="O75"/>
  <c r="AN36"/>
  <c r="AT173"/>
  <c r="V69"/>
  <c r="G34"/>
  <c r="AL128"/>
  <c r="AM187"/>
  <c r="U170"/>
  <c r="AF35"/>
  <c r="AU105"/>
  <c r="O151"/>
  <c r="H129"/>
  <c r="Y199"/>
  <c r="T123"/>
  <c r="I155"/>
  <c r="H87"/>
  <c r="F80"/>
  <c r="AQ96"/>
  <c r="Q157"/>
  <c r="N58"/>
  <c r="AM114"/>
  <c r="O94"/>
  <c r="AE11"/>
  <c r="AK26"/>
  <c r="AL171"/>
  <c r="AR175"/>
  <c r="AL205"/>
  <c r="Q98"/>
  <c r="AX183"/>
  <c r="Y176"/>
  <c r="AP161"/>
  <c r="AQ19"/>
  <c r="AD17"/>
  <c r="T78"/>
  <c r="AT129"/>
  <c r="AD191"/>
  <c r="AE105"/>
  <c r="AC160"/>
  <c r="AR149"/>
  <c r="Z96"/>
  <c r="AC75"/>
  <c r="AM39"/>
  <c r="AJ162"/>
  <c r="F113"/>
  <c r="R43"/>
  <c r="AQ170"/>
  <c r="J104"/>
  <c r="L128"/>
  <c r="Q109"/>
  <c r="AM62"/>
  <c r="G155"/>
  <c r="O32"/>
  <c r="O205"/>
  <c r="AG196"/>
  <c r="AK197"/>
  <c r="O192"/>
  <c r="AM36"/>
  <c r="AI95"/>
  <c r="AH116"/>
  <c r="AT125"/>
  <c r="AH171"/>
  <c r="AP112"/>
  <c r="AQ206"/>
  <c r="AU99"/>
  <c r="H134"/>
  <c r="X19"/>
  <c r="AA201"/>
  <c r="F121"/>
  <c r="V23"/>
  <c r="AX143"/>
  <c r="P141"/>
  <c r="I44"/>
  <c r="M53"/>
  <c r="U62"/>
  <c r="R42"/>
  <c r="H86"/>
  <c r="AK145"/>
  <c r="J176"/>
  <c r="W182"/>
  <c r="I179"/>
  <c r="AU111"/>
  <c r="AU104"/>
  <c r="AQ80"/>
  <c r="AB190"/>
  <c r="AG95"/>
  <c r="O49"/>
  <c r="X43"/>
  <c r="AA93"/>
  <c r="AW29"/>
  <c r="AJ49"/>
  <c r="N122"/>
  <c r="AV111"/>
  <c r="AQ94"/>
  <c r="T142"/>
  <c r="P39"/>
  <c r="S127"/>
  <c r="AT104"/>
  <c r="AQ17"/>
  <c r="P142"/>
  <c r="N121"/>
  <c r="AB119"/>
  <c r="G152"/>
  <c r="U77"/>
  <c r="AP192"/>
  <c r="J26"/>
  <c r="AV190"/>
  <c r="AQ123"/>
  <c r="AV24"/>
  <c r="AE98"/>
  <c r="L185"/>
  <c r="AR181"/>
  <c r="L167"/>
  <c r="AN30"/>
  <c r="Z33"/>
  <c r="AU78"/>
  <c r="S64"/>
  <c r="AR155"/>
  <c r="AP77"/>
  <c r="AT187"/>
  <c r="AR116"/>
  <c r="G176"/>
  <c r="M178"/>
  <c r="S65"/>
  <c r="I145"/>
  <c r="M27"/>
  <c r="H195"/>
  <c r="F96"/>
  <c r="AU148"/>
  <c r="AR138"/>
  <c r="AG76"/>
  <c r="I85"/>
  <c r="AC56"/>
  <c r="J128"/>
  <c r="S112"/>
  <c r="AK200"/>
  <c r="G109"/>
  <c r="L193"/>
  <c r="AI30"/>
  <c r="AU75"/>
  <c r="AD182"/>
  <c r="AS197"/>
  <c r="AB77"/>
  <c r="I5"/>
  <c r="I141"/>
  <c r="T178"/>
  <c r="F166"/>
  <c r="AJ80"/>
  <c r="S93"/>
  <c r="T185"/>
  <c r="H46"/>
  <c r="U86"/>
  <c r="AU49"/>
  <c r="AB180"/>
  <c r="AX201"/>
  <c r="T59"/>
  <c r="AA193"/>
  <c r="U119"/>
  <c r="AA160"/>
  <c r="AI148"/>
  <c r="O185"/>
  <c r="Q149"/>
  <c r="AX202"/>
  <c r="AC201"/>
  <c r="AP146"/>
  <c r="AT8"/>
  <c r="J189"/>
  <c r="AK141"/>
  <c r="L78"/>
  <c r="AX82"/>
  <c r="I192"/>
  <c r="AD89"/>
  <c r="Y200"/>
  <c r="AL115"/>
  <c r="AC165"/>
  <c r="T42"/>
  <c r="Z116"/>
  <c r="K45"/>
  <c r="AF199"/>
  <c r="AS46"/>
  <c r="AA128"/>
  <c r="V91"/>
  <c r="AU31"/>
  <c r="W18"/>
  <c r="S55"/>
  <c r="AR31"/>
  <c r="AE128"/>
  <c r="I7"/>
  <c r="P134"/>
  <c r="AC112"/>
  <c r="AH41"/>
  <c r="AU64"/>
  <c r="AK129"/>
  <c r="R19"/>
  <c r="S183"/>
  <c r="AI135"/>
  <c r="O187"/>
  <c r="N166"/>
  <c r="AK88"/>
  <c r="AG193"/>
  <c r="AR13"/>
  <c r="T83"/>
  <c r="AP75"/>
  <c r="AD170"/>
  <c r="N184"/>
  <c r="AQ127"/>
  <c r="AD146"/>
  <c r="AB16"/>
  <c r="N143"/>
  <c r="G185"/>
  <c r="AG25"/>
  <c r="AM64"/>
  <c r="AC154"/>
  <c r="M7"/>
  <c r="F153"/>
  <c r="J95"/>
  <c r="AE36"/>
  <c r="F53"/>
  <c r="H183"/>
  <c r="G190"/>
  <c r="W101"/>
  <c r="AL112"/>
  <c r="AQ133"/>
  <c r="AA40"/>
  <c r="H47"/>
  <c r="AV19"/>
  <c r="AD202"/>
  <c r="AN18"/>
  <c r="AF94"/>
  <c r="AJ99"/>
  <c r="AE158"/>
  <c r="AI207"/>
  <c r="AN148"/>
  <c r="M128"/>
  <c r="AD53"/>
  <c r="AH177"/>
  <c r="Z86"/>
  <c r="AA161"/>
  <c r="R36"/>
  <c r="AU20"/>
  <c r="I116"/>
  <c r="R92"/>
  <c r="N185"/>
  <c r="O79"/>
  <c r="T116"/>
  <c r="AA172"/>
  <c r="AS138"/>
  <c r="AS18"/>
  <c r="V74"/>
  <c r="AG161"/>
  <c r="AN49"/>
  <c r="AH23"/>
  <c r="J207"/>
  <c r="AH155"/>
  <c r="AT155"/>
  <c r="AS168"/>
  <c r="AU175"/>
  <c r="AV194"/>
  <c r="AB156"/>
  <c r="AW70"/>
  <c r="L75"/>
  <c r="AI127"/>
  <c r="AR64"/>
  <c r="R169"/>
  <c r="W202"/>
  <c r="Y174"/>
  <c r="O84"/>
  <c r="Q84"/>
  <c r="P68"/>
  <c r="H9"/>
  <c r="R25"/>
  <c r="AM81"/>
  <c r="AB198"/>
  <c r="X86"/>
  <c r="V105"/>
  <c r="Q96"/>
  <c r="AA126"/>
  <c r="AL126"/>
  <c r="AK177"/>
  <c r="M124"/>
  <c r="Q160"/>
  <c r="AV99"/>
  <c r="X49"/>
  <c r="S102"/>
  <c r="P119"/>
  <c r="AH68"/>
  <c r="X176"/>
  <c r="O108"/>
  <c r="L143"/>
  <c r="AW84"/>
  <c r="AF111"/>
  <c r="AF101"/>
  <c r="G191"/>
  <c r="AV159"/>
  <c r="H52"/>
  <c r="AO46"/>
  <c r="R172"/>
  <c r="AL166"/>
  <c r="N96"/>
  <c r="X118"/>
  <c r="AM200"/>
  <c r="AO100"/>
  <c r="X136"/>
  <c r="AI27"/>
  <c r="J119"/>
  <c r="AK27"/>
  <c r="N13"/>
  <c r="I13"/>
  <c r="AN105"/>
  <c r="M189"/>
  <c r="Y31"/>
  <c r="O81"/>
  <c r="AK148"/>
  <c r="AB175"/>
  <c r="AW75"/>
  <c r="Z75"/>
  <c r="AO159"/>
  <c r="L109"/>
  <c r="AF167"/>
  <c r="T37"/>
  <c r="Q173"/>
  <c r="L163"/>
  <c r="AI190"/>
  <c r="Y88"/>
  <c r="AS35"/>
  <c r="AS63"/>
  <c r="Y49"/>
  <c r="U66"/>
  <c r="AK59"/>
  <c r="AT165"/>
  <c r="R17"/>
  <c r="AL53"/>
  <c r="AI70"/>
  <c r="X137"/>
  <c r="W174"/>
  <c r="X91"/>
  <c r="AG27"/>
  <c r="AD15"/>
  <c r="L93"/>
  <c r="AS106"/>
  <c r="AU197"/>
  <c r="AK189"/>
  <c r="X101"/>
  <c r="AU138"/>
  <c r="Q82"/>
  <c r="AW163"/>
  <c r="V80"/>
  <c r="M31"/>
  <c r="V53"/>
  <c r="AV143"/>
  <c r="T140"/>
  <c r="K169"/>
  <c r="M15"/>
  <c r="U20"/>
  <c r="AU72"/>
  <c r="P99"/>
  <c r="I96"/>
  <c r="X126"/>
  <c r="AB181"/>
  <c r="Q10"/>
  <c r="J120"/>
  <c r="X66"/>
  <c r="N82"/>
  <c r="V182"/>
  <c r="AG34"/>
  <c r="M84"/>
  <c r="AN158"/>
  <c r="Z118"/>
  <c r="T5"/>
  <c r="O20"/>
  <c r="N72"/>
  <c r="AK170"/>
  <c r="P38"/>
  <c r="U95"/>
  <c r="AF7"/>
  <c r="AV11"/>
  <c r="AL22"/>
  <c r="AW179"/>
  <c r="AA52"/>
  <c r="I175"/>
  <c r="M117"/>
  <c r="G110"/>
  <c r="AW27"/>
  <c r="AF98"/>
  <c r="AI68"/>
  <c r="AX7"/>
  <c r="AI188"/>
  <c r="AU181"/>
  <c r="H45"/>
  <c r="AB122"/>
  <c r="AG68"/>
  <c r="AR201"/>
  <c r="AJ71"/>
  <c r="AQ38"/>
  <c r="AW33"/>
  <c r="AC83"/>
  <c r="AH172"/>
  <c r="Y45"/>
  <c r="AT133"/>
  <c r="I56"/>
  <c r="AO158"/>
  <c r="AS207"/>
  <c r="AX162"/>
  <c r="AS29"/>
  <c r="U42"/>
  <c r="AS16"/>
  <c r="AS121"/>
  <c r="G129"/>
  <c r="AL25"/>
  <c r="AF96"/>
  <c r="G21"/>
  <c r="V191"/>
  <c r="AU100"/>
  <c r="P62"/>
  <c r="AF158"/>
  <c r="AX165"/>
  <c r="Z71"/>
  <c r="G11"/>
  <c r="I69"/>
  <c r="H20"/>
  <c r="V150"/>
  <c r="AW17"/>
  <c r="AB102"/>
  <c r="AA7"/>
  <c r="AE151"/>
  <c r="S46"/>
  <c r="V149"/>
  <c r="AR50"/>
  <c r="G103"/>
  <c r="AA35"/>
  <c r="AG44"/>
  <c r="AA28"/>
  <c r="AE157"/>
  <c r="AK174"/>
  <c r="X98"/>
  <c r="AL184"/>
  <c r="L81"/>
  <c r="K10"/>
  <c r="AQ89"/>
  <c r="AP132"/>
  <c r="R41"/>
  <c r="AC143"/>
  <c r="AF61"/>
  <c r="H152"/>
  <c r="AW137"/>
  <c r="J166"/>
  <c r="F90"/>
  <c r="AL158"/>
  <c r="O129"/>
  <c r="AE110"/>
  <c r="P174"/>
  <c r="AK66"/>
  <c r="AO26"/>
  <c r="AW123"/>
  <c r="U180"/>
  <c r="AA185"/>
  <c r="AP98"/>
  <c r="AE103"/>
  <c r="AO98"/>
  <c r="AO41"/>
  <c r="Y142"/>
  <c r="AQ191"/>
  <c r="AB33"/>
  <c r="Q28"/>
  <c r="AA85"/>
  <c r="AQ114"/>
  <c r="O95"/>
  <c r="AR190"/>
  <c r="AM93"/>
  <c r="AX197"/>
  <c r="P49"/>
  <c r="L54"/>
  <c r="AH152"/>
  <c r="N181"/>
  <c r="Y102"/>
  <c r="AG48"/>
  <c r="AR24"/>
  <c r="K77"/>
  <c r="AR32"/>
  <c r="R189"/>
  <c r="U146"/>
  <c r="I191"/>
  <c r="AT114"/>
  <c r="AS20"/>
  <c r="F68"/>
  <c r="F13"/>
  <c r="AK130"/>
  <c r="AA19"/>
  <c r="P12"/>
  <c r="U73"/>
  <c r="AB144"/>
  <c r="AG120"/>
  <c r="R57"/>
  <c r="K47"/>
  <c r="AB39"/>
  <c r="K206"/>
  <c r="AP70"/>
  <c r="AL36"/>
  <c r="AV5"/>
  <c r="AX116"/>
  <c r="AV51"/>
  <c r="Y71"/>
  <c r="AH196"/>
  <c r="Y116"/>
  <c r="W88"/>
  <c r="AI67"/>
  <c r="S206"/>
  <c r="AF141"/>
  <c r="AP166"/>
  <c r="AO139"/>
  <c r="AA200"/>
  <c r="L88"/>
  <c r="AJ26"/>
  <c r="P44"/>
  <c r="Y20"/>
  <c r="AK41"/>
  <c r="AT171"/>
  <c r="S147"/>
  <c r="AN6"/>
  <c r="K119"/>
  <c r="AR47"/>
  <c r="H17"/>
  <c r="AF82"/>
  <c r="AT127"/>
  <c r="M55"/>
  <c r="AN205"/>
  <c r="J129"/>
  <c r="AV103"/>
  <c r="G73"/>
  <c r="X15"/>
  <c r="Y155"/>
  <c r="AE204"/>
  <c r="AT92"/>
  <c r="W68"/>
  <c r="W84"/>
  <c r="AU121"/>
  <c r="V65"/>
  <c r="Y66"/>
  <c r="K63"/>
  <c r="H205"/>
  <c r="AH111"/>
  <c r="P182"/>
  <c r="F117"/>
  <c r="AS73"/>
  <c r="AO150"/>
  <c r="Z136"/>
  <c r="U90"/>
  <c r="U190"/>
  <c r="AL98"/>
  <c r="R5"/>
  <c r="T60"/>
  <c r="AX32"/>
  <c r="AU9"/>
  <c r="M139"/>
  <c r="W121"/>
  <c r="AN64"/>
  <c r="AX167"/>
  <c r="AS192"/>
  <c r="F93"/>
  <c r="R8"/>
  <c r="T50"/>
  <c r="AX186"/>
  <c r="S10"/>
  <c r="AX149"/>
  <c r="AN168"/>
  <c r="M111"/>
  <c r="AP118"/>
  <c r="Z29"/>
  <c r="AA204"/>
  <c r="AO124"/>
  <c r="Z94"/>
  <c r="P60"/>
  <c r="Z183"/>
  <c r="AW85"/>
  <c r="AK188"/>
  <c r="W199"/>
  <c r="J69"/>
  <c r="S44"/>
  <c r="AE39"/>
  <c r="AO163"/>
  <c r="V12"/>
  <c r="AH49"/>
  <c r="AL96"/>
  <c r="M177"/>
  <c r="AJ32"/>
  <c r="AE168"/>
  <c r="S35"/>
  <c r="K68"/>
  <c r="Y56"/>
  <c r="AW180"/>
  <c r="U177"/>
  <c r="AE164"/>
  <c r="AU112"/>
  <c r="AI179"/>
  <c r="H18"/>
  <c r="AK64"/>
  <c r="U26"/>
  <c r="AB164"/>
  <c r="F95"/>
  <c r="AU77"/>
  <c r="AW25"/>
  <c r="W30"/>
  <c r="AV113"/>
  <c r="N157"/>
  <c r="AL77"/>
  <c r="AM47"/>
  <c r="Y132"/>
  <c r="T180"/>
  <c r="AF5"/>
  <c r="S137"/>
  <c r="Q6"/>
  <c r="AC92"/>
  <c r="F106"/>
  <c r="R198"/>
  <c r="T52"/>
  <c r="AM161"/>
  <c r="F184"/>
  <c r="W129"/>
  <c r="AM175"/>
  <c r="K96"/>
  <c r="AB151"/>
  <c r="V85"/>
  <c r="AC187"/>
  <c r="AN84"/>
  <c r="W36"/>
  <c r="F87"/>
  <c r="AQ173"/>
  <c r="N147"/>
  <c r="AQ37"/>
  <c r="AQ200"/>
  <c r="AI204"/>
  <c r="L203"/>
  <c r="W13"/>
  <c r="L48"/>
  <c r="AL167"/>
  <c r="U175"/>
  <c r="H206"/>
  <c r="AC6"/>
  <c r="J96"/>
  <c r="G69"/>
  <c r="W196"/>
  <c r="AL7"/>
  <c r="K29"/>
  <c r="AD74"/>
  <c r="G166"/>
  <c r="AN7"/>
  <c r="S186"/>
  <c r="Q170"/>
  <c r="W184"/>
  <c r="W90"/>
  <c r="M154"/>
  <c r="AN143"/>
  <c r="AJ68"/>
  <c r="AG81"/>
  <c r="O24"/>
  <c r="F84"/>
  <c r="AC207"/>
  <c r="O198"/>
  <c r="L195"/>
  <c r="AJ55"/>
  <c r="AP177"/>
  <c r="AX74"/>
  <c r="L188"/>
  <c r="AC144"/>
  <c r="AV67"/>
  <c r="AR101"/>
  <c r="AE97"/>
  <c r="AF181"/>
  <c r="AN157"/>
  <c r="I52"/>
  <c r="J25"/>
  <c r="F151"/>
  <c r="X153"/>
  <c r="AK111"/>
  <c r="N99"/>
  <c r="R102"/>
  <c r="F31"/>
  <c r="AV71"/>
  <c r="AS191"/>
  <c r="AA73"/>
  <c r="AL42"/>
  <c r="AN138"/>
  <c r="AU188"/>
  <c r="AJ114"/>
  <c r="F206"/>
  <c r="AK25"/>
  <c r="AE126"/>
  <c r="AF71"/>
  <c r="L119"/>
  <c r="AB107"/>
  <c r="R127"/>
  <c r="AV54"/>
  <c r="V97"/>
  <c r="AU132"/>
  <c r="S142"/>
  <c r="AB153"/>
  <c r="AR63"/>
  <c r="K50"/>
  <c r="K112"/>
  <c r="J154"/>
  <c r="T39"/>
  <c r="T181"/>
  <c r="X190"/>
  <c r="X109"/>
  <c r="AK114"/>
  <c r="Z65"/>
  <c r="S21"/>
  <c r="AW140"/>
  <c r="Z181"/>
  <c r="AR113"/>
  <c r="AD206"/>
  <c r="S42"/>
  <c r="AH8"/>
  <c r="S32"/>
  <c r="J144"/>
  <c r="L29"/>
  <c r="Q62"/>
  <c r="AD172"/>
  <c r="Y148"/>
  <c r="AK171"/>
  <c r="AT119"/>
  <c r="G82"/>
  <c r="W65"/>
  <c r="O18"/>
  <c r="AA173"/>
  <c r="I180"/>
  <c r="G120"/>
  <c r="AM141"/>
  <c r="Y161"/>
  <c r="AN19"/>
  <c r="H158"/>
  <c r="AI164"/>
  <c r="AJ100"/>
  <c r="V136"/>
  <c r="AM66"/>
  <c r="Q145"/>
  <c r="J205"/>
  <c r="AV42"/>
  <c r="AC84"/>
  <c r="U36"/>
  <c r="F62"/>
  <c r="AC55"/>
  <c r="Y10"/>
  <c r="R108"/>
  <c r="Y136"/>
  <c r="AM60"/>
  <c r="V167"/>
  <c r="AK96"/>
  <c r="U28"/>
  <c r="AX28"/>
  <c r="M140"/>
  <c r="AH53"/>
  <c r="G71"/>
  <c r="V86"/>
  <c r="AE100"/>
  <c r="K153"/>
  <c r="X189"/>
  <c r="AK150"/>
  <c r="AF129"/>
  <c r="H42"/>
  <c r="T174"/>
  <c r="K126"/>
  <c r="AL130"/>
  <c r="AS39"/>
  <c r="AD105"/>
  <c r="AE38"/>
  <c r="AR11"/>
  <c r="AF112"/>
  <c r="K109"/>
  <c r="AH134"/>
  <c r="I140"/>
  <c r="O7"/>
  <c r="AK103"/>
  <c r="AH109"/>
  <c r="Y168"/>
  <c r="AR39"/>
  <c r="AA205"/>
  <c r="S25"/>
  <c r="AJ43"/>
  <c r="AL200"/>
  <c r="AE79"/>
  <c r="AO66"/>
  <c r="F109"/>
  <c r="AB92"/>
  <c r="W6"/>
  <c r="W158"/>
  <c r="K136"/>
  <c r="AV69"/>
  <c r="F111"/>
  <c r="AW39"/>
  <c r="L49"/>
  <c r="X174"/>
  <c r="F77"/>
  <c r="AB73"/>
  <c r="AQ178"/>
  <c r="AQ10"/>
  <c r="X30"/>
  <c r="T47"/>
  <c r="AE198"/>
  <c r="AP16"/>
  <c r="AH7"/>
  <c r="Z130"/>
  <c r="AU205"/>
  <c r="AL165"/>
  <c r="K122"/>
  <c r="AI17"/>
  <c r="T137"/>
  <c r="AH201"/>
  <c r="AD154"/>
  <c r="AE102"/>
  <c r="AW178"/>
  <c r="N112"/>
  <c r="T97"/>
  <c r="H82"/>
  <c r="AD75"/>
  <c r="AD57"/>
  <c r="AO147"/>
  <c r="AA41"/>
  <c r="W112"/>
  <c r="AR173"/>
  <c r="Y175"/>
  <c r="K162"/>
  <c r="AJ69"/>
  <c r="S95"/>
  <c r="AW55"/>
  <c r="AA87"/>
  <c r="AV204"/>
  <c r="AG30"/>
  <c r="AS9"/>
  <c r="AP196"/>
  <c r="Q202"/>
  <c r="AQ152"/>
  <c r="AJ153"/>
  <c r="AB15"/>
  <c r="S200"/>
  <c r="Y94"/>
  <c r="AD96"/>
  <c r="AE18"/>
  <c r="X184"/>
  <c r="AL100"/>
  <c r="AQ11"/>
  <c r="AC199"/>
  <c r="T125"/>
  <c r="H59"/>
  <c r="AV74"/>
  <c r="AA69"/>
  <c r="AN139"/>
  <c r="N10"/>
  <c r="H148"/>
  <c r="F102"/>
  <c r="AI98"/>
  <c r="AI112"/>
  <c r="AC77"/>
  <c r="AQ28"/>
  <c r="AT73"/>
  <c r="AB171"/>
  <c r="AX160"/>
  <c r="Z137"/>
  <c r="M202"/>
  <c r="AL86"/>
  <c r="L145"/>
  <c r="AV107"/>
  <c r="AR185"/>
  <c r="I65"/>
  <c r="AP127"/>
  <c r="S191"/>
  <c r="AM54"/>
  <c r="AC90"/>
  <c r="AP71"/>
  <c r="L90"/>
  <c r="V120"/>
  <c r="AQ88"/>
  <c r="Q192"/>
  <c r="AT112"/>
  <c r="AU120"/>
  <c r="AF202"/>
  <c r="J80"/>
  <c r="K53"/>
  <c r="AP29"/>
  <c r="AB194"/>
  <c r="Z206"/>
  <c r="AM207"/>
  <c r="P59"/>
  <c r="AO75"/>
  <c r="N57"/>
  <c r="AI75"/>
  <c r="S174"/>
  <c r="AR108"/>
  <c r="Y122"/>
  <c r="AV70"/>
  <c r="AV186"/>
  <c r="AR38"/>
  <c r="AL123"/>
  <c r="AB7"/>
  <c r="AG67"/>
  <c r="AC60"/>
  <c r="AT123"/>
  <c r="AL33"/>
  <c r="P78"/>
  <c r="N100"/>
  <c r="AJ206"/>
  <c r="M136"/>
  <c r="AJ143"/>
  <c r="W166"/>
  <c r="AH27"/>
  <c r="O15"/>
  <c r="F175"/>
  <c r="W161"/>
  <c r="AX36"/>
  <c r="H44"/>
  <c r="P34"/>
  <c r="AH65"/>
  <c r="F27"/>
  <c r="AQ204"/>
  <c r="Y8"/>
  <c r="Z188"/>
  <c r="G77"/>
  <c r="AV116"/>
  <c r="AR12"/>
  <c r="AO141"/>
  <c r="AW34"/>
  <c r="AK180"/>
  <c r="M206"/>
  <c r="F36"/>
  <c r="AR27"/>
  <c r="AM164"/>
  <c r="AX88"/>
  <c r="V188"/>
  <c r="H130"/>
  <c r="AC204"/>
  <c r="AV34"/>
  <c r="AD44"/>
  <c r="G114"/>
  <c r="AX121"/>
  <c r="AF207"/>
  <c r="AV163"/>
  <c r="AK160"/>
  <c r="AN80"/>
  <c r="AS42"/>
  <c r="AW105"/>
  <c r="I162"/>
  <c r="AA136"/>
  <c r="N203"/>
  <c r="P54"/>
  <c r="AG37"/>
  <c r="AJ37"/>
  <c r="AP169"/>
  <c r="AC93"/>
  <c r="AF67"/>
  <c r="Q199"/>
  <c r="I36"/>
  <c r="AU133"/>
  <c r="G51"/>
  <c r="Z31"/>
  <c r="L148"/>
  <c r="AK191"/>
  <c r="H140"/>
  <c r="AJ76"/>
  <c r="I205"/>
  <c r="N152"/>
  <c r="AL192"/>
  <c r="AQ84"/>
  <c r="AG205"/>
  <c r="K8"/>
  <c r="AD103"/>
  <c r="O115"/>
  <c r="AK109"/>
  <c r="W155"/>
  <c r="AS96"/>
  <c r="F89"/>
  <c r="Z120"/>
  <c r="AI205"/>
  <c r="AH202"/>
  <c r="N193"/>
  <c r="AH126"/>
  <c r="AF38"/>
  <c r="M77"/>
  <c r="AV85"/>
  <c r="J41"/>
  <c r="AU36"/>
  <c r="G35"/>
  <c r="N28"/>
  <c r="N21"/>
  <c r="K159"/>
  <c r="L149"/>
  <c r="AG126"/>
  <c r="AP203"/>
  <c r="X203"/>
  <c r="AH16"/>
  <c r="R131"/>
  <c r="AC97"/>
  <c r="AT35"/>
  <c r="U178"/>
  <c r="Q65"/>
  <c r="J57"/>
  <c r="AR65"/>
  <c r="AG145"/>
  <c r="AG7"/>
  <c r="AK10"/>
  <c r="O106"/>
  <c r="H60"/>
  <c r="AV138"/>
  <c r="U168"/>
  <c r="R48"/>
  <c r="AH157"/>
  <c r="I39"/>
  <c r="Q21"/>
  <c r="X95"/>
  <c r="AR146"/>
  <c r="F32"/>
  <c r="AD192"/>
  <c r="W49"/>
  <c r="K42"/>
  <c r="J184"/>
  <c r="AU128"/>
  <c r="K87"/>
  <c r="AC49"/>
  <c r="AA8"/>
  <c r="P103"/>
  <c r="G80"/>
  <c r="T84"/>
  <c r="T124"/>
  <c r="V172"/>
  <c r="AV118"/>
  <c r="AT185"/>
  <c r="AT158"/>
  <c r="S37"/>
  <c r="Y69"/>
  <c r="AF11"/>
  <c r="Q45"/>
  <c r="AS80"/>
  <c r="G138"/>
  <c r="AK102"/>
  <c r="G89"/>
  <c r="AK116"/>
  <c r="F191"/>
  <c r="AL75"/>
  <c r="X44"/>
  <c r="AS144"/>
  <c r="AB201"/>
  <c r="X34"/>
  <c r="AA31"/>
  <c r="AR56"/>
  <c r="S68"/>
  <c r="AP155"/>
  <c r="J89"/>
  <c r="AO8"/>
  <c r="AE101"/>
  <c r="AW97"/>
  <c r="Q174"/>
  <c r="AG43"/>
  <c r="AB111"/>
  <c r="G163"/>
  <c r="AD175"/>
  <c r="N197"/>
  <c r="I110"/>
  <c r="M164"/>
  <c r="AV39"/>
  <c r="I171"/>
  <c r="AA13"/>
  <c r="AF188"/>
  <c r="L87"/>
  <c r="Q172"/>
  <c r="Y96"/>
  <c r="AG107"/>
  <c r="AQ197"/>
  <c r="AC16"/>
  <c r="AF174"/>
  <c r="AS122"/>
  <c r="AQ9"/>
  <c r="H75"/>
  <c r="AD67"/>
  <c r="AF68"/>
  <c r="K95"/>
  <c r="V116"/>
  <c r="AD150"/>
  <c r="AG9"/>
  <c r="Z146"/>
  <c r="O77"/>
  <c r="AQ193"/>
  <c r="AU92"/>
  <c r="I177"/>
  <c r="L102"/>
  <c r="AG140"/>
  <c r="V8"/>
  <c r="AG5"/>
  <c r="H38"/>
  <c r="H73"/>
  <c r="AP82"/>
  <c r="U88"/>
  <c r="AV72"/>
  <c r="L72"/>
  <c r="Q167"/>
  <c r="T175"/>
  <c r="R181"/>
  <c r="N61"/>
  <c r="U128"/>
  <c r="AF195"/>
  <c r="Q38"/>
  <c r="AU159"/>
  <c r="AN188"/>
  <c r="P42"/>
  <c r="Z87"/>
  <c r="U166"/>
  <c r="AG83"/>
  <c r="AN127"/>
  <c r="AK67"/>
  <c r="K130"/>
  <c r="P66"/>
  <c r="AQ159"/>
  <c r="AM45"/>
  <c r="AW155"/>
  <c r="U191"/>
  <c r="AA79"/>
  <c r="AR82"/>
  <c r="P13"/>
  <c r="AI58"/>
  <c r="Q54"/>
  <c r="W188"/>
  <c r="AG129"/>
  <c r="F194"/>
  <c r="Y63"/>
  <c r="AW93"/>
  <c r="R6"/>
  <c r="R193"/>
  <c r="AM83"/>
  <c r="AC185"/>
  <c r="K51"/>
  <c r="R152"/>
  <c r="AS58"/>
  <c r="G68"/>
  <c r="AW26"/>
  <c r="W185"/>
  <c r="AE87"/>
  <c r="AT102"/>
  <c r="Y152"/>
  <c r="G142"/>
  <c r="G49"/>
  <c r="M51"/>
  <c r="Q163"/>
  <c r="AO151"/>
  <c r="L71"/>
  <c r="AB34"/>
  <c r="AS131"/>
  <c r="H25"/>
  <c r="AA97"/>
  <c r="S75"/>
  <c r="I189"/>
  <c r="AR100"/>
  <c r="AH24"/>
  <c r="AD47"/>
  <c r="O65"/>
  <c r="AS8"/>
  <c r="AV91"/>
  <c r="AW167"/>
  <c r="AR112"/>
  <c r="AJ53"/>
  <c r="AM158"/>
  <c r="M163"/>
  <c r="O30"/>
  <c r="AE154"/>
  <c r="AK157"/>
  <c r="AA129"/>
  <c r="AF106"/>
  <c r="AR28"/>
  <c r="S29"/>
  <c r="N7"/>
  <c r="I100"/>
  <c r="R9"/>
  <c r="AV160"/>
  <c r="H155"/>
  <c r="I132"/>
  <c r="N89"/>
  <c r="AM53"/>
  <c r="L110"/>
  <c r="H89"/>
  <c r="AW144"/>
  <c r="J27"/>
  <c r="AF18"/>
  <c r="AU177"/>
  <c r="W111"/>
  <c r="AP126"/>
  <c r="AX23"/>
  <c r="L155"/>
  <c r="AX64"/>
  <c r="AG185"/>
  <c r="AF84"/>
  <c r="AC44"/>
  <c r="U109"/>
  <c r="AJ156"/>
  <c r="S56"/>
  <c r="AK56"/>
  <c r="AR66"/>
  <c r="J22"/>
  <c r="AE75"/>
  <c r="G65"/>
  <c r="J11"/>
  <c r="AW81"/>
  <c r="AD52"/>
  <c r="V207"/>
  <c r="F132"/>
  <c r="S124"/>
  <c r="AQ91"/>
  <c r="AP63"/>
  <c r="AD102"/>
  <c r="AX145"/>
  <c r="AA140"/>
  <c r="K66"/>
  <c r="AF33"/>
  <c r="X129"/>
  <c r="AF115"/>
  <c r="G149"/>
  <c r="AS171"/>
  <c r="K57"/>
  <c r="AM88"/>
  <c r="J65"/>
  <c r="AE124"/>
  <c r="AE142"/>
  <c r="S43"/>
  <c r="AB94"/>
  <c r="AH10"/>
  <c r="T162"/>
  <c r="W119"/>
  <c r="S16"/>
  <c r="AM206"/>
  <c r="AB165"/>
  <c r="Z123"/>
  <c r="AN76"/>
  <c r="V63"/>
  <c r="U159"/>
  <c r="K15"/>
  <c r="AU170"/>
  <c r="I185"/>
  <c r="AX101"/>
  <c r="AX180"/>
  <c r="Q155"/>
  <c r="AV58"/>
  <c r="Q121"/>
  <c r="AK101"/>
  <c r="AP201"/>
  <c r="AB12"/>
  <c r="AB155"/>
  <c r="AB85"/>
  <c r="W25"/>
  <c r="V57"/>
  <c r="AE91"/>
  <c r="AR94"/>
  <c r="U79"/>
  <c r="R44"/>
  <c r="O166"/>
  <c r="AC14"/>
  <c r="K168"/>
  <c r="AA64"/>
  <c r="AM197"/>
  <c r="AW23"/>
  <c r="W22"/>
  <c r="AC22"/>
  <c r="AR109"/>
  <c r="AQ188"/>
  <c r="AU45"/>
  <c r="AW30"/>
  <c r="AO175"/>
  <c r="U84"/>
  <c r="Z205"/>
  <c r="AV155"/>
  <c r="AJ103"/>
  <c r="T12"/>
  <c r="AB118"/>
  <c r="AD139"/>
  <c r="V117"/>
  <c r="AT142"/>
  <c r="AO127"/>
  <c r="U150"/>
  <c r="AB69"/>
  <c r="AE116"/>
  <c r="AQ6"/>
  <c r="AD23"/>
  <c r="AB182"/>
  <c r="V181"/>
  <c r="S165"/>
  <c r="W154"/>
  <c r="P117"/>
  <c r="AR134"/>
  <c r="AL155"/>
  <c r="U142"/>
  <c r="AR170"/>
  <c r="AH144"/>
  <c r="V165"/>
  <c r="AC133"/>
  <c r="W79"/>
  <c r="V196"/>
  <c r="Y147"/>
  <c r="AU199"/>
  <c r="AX175"/>
  <c r="AL111"/>
  <c r="AX193"/>
  <c r="AW168"/>
  <c r="AS178"/>
  <c r="AN167"/>
  <c r="AM98"/>
  <c r="AI158"/>
  <c r="AW18"/>
  <c r="J31"/>
  <c r="Z117"/>
  <c r="AU164"/>
  <c r="AG142"/>
  <c r="L207"/>
  <c r="AL134"/>
  <c r="Q204"/>
  <c r="AF184"/>
  <c r="AJ41"/>
  <c r="I90"/>
  <c r="AU51"/>
  <c r="AD117"/>
  <c r="AG61"/>
  <c r="AI184"/>
  <c r="AR60"/>
  <c r="AD55"/>
  <c r="AM182"/>
  <c r="AL39"/>
  <c r="Y113"/>
  <c r="W118"/>
  <c r="AN125"/>
  <c r="AO129"/>
  <c r="AJ158"/>
  <c r="AJ93"/>
  <c r="R23"/>
  <c r="AE52"/>
  <c r="I164"/>
  <c r="T169"/>
  <c r="AQ66"/>
  <c r="I95"/>
  <c r="AL65"/>
  <c r="AX207"/>
  <c r="AG190"/>
  <c r="AJ202"/>
  <c r="AT188"/>
  <c r="Y36"/>
  <c r="AV174"/>
  <c r="T204"/>
  <c r="F63"/>
  <c r="AB120"/>
  <c r="L206"/>
  <c r="AC12"/>
  <c r="AV80"/>
  <c r="R20"/>
  <c r="AJ51"/>
  <c r="AP7"/>
  <c r="N49"/>
  <c r="AB71"/>
  <c r="AN75"/>
  <c r="Z150"/>
  <c r="AM77"/>
  <c r="G195"/>
  <c r="AQ175"/>
  <c r="Y117"/>
  <c r="N15"/>
  <c r="AG187"/>
  <c r="AW133"/>
  <c r="Q143"/>
  <c r="P154"/>
  <c r="W59"/>
  <c r="V166"/>
  <c r="AX179"/>
  <c r="AL80"/>
  <c r="S123"/>
  <c r="R163"/>
  <c r="AQ154"/>
  <c r="AP13"/>
  <c r="T38"/>
  <c r="AL174"/>
  <c r="AW205"/>
  <c r="T141"/>
  <c r="AA131"/>
  <c r="H181"/>
  <c r="R13"/>
  <c r="S155"/>
  <c r="R109"/>
  <c r="AX78"/>
  <c r="Q11"/>
  <c r="X167"/>
  <c r="AP198"/>
  <c r="H78"/>
  <c r="H184"/>
  <c r="T98"/>
  <c r="Z131"/>
  <c r="AU196"/>
  <c r="S45"/>
  <c r="G66"/>
  <c r="W169"/>
  <c r="J162"/>
  <c r="AN102"/>
  <c r="J109"/>
  <c r="L28"/>
  <c r="AJ109"/>
  <c r="U206"/>
  <c r="AN85"/>
  <c r="AM166"/>
  <c r="AD134"/>
  <c r="AV128"/>
  <c r="S113"/>
  <c r="AJ201"/>
  <c r="P40"/>
  <c r="W85"/>
  <c r="AS188"/>
  <c r="T200"/>
  <c r="G63"/>
  <c r="AC76"/>
  <c r="F124"/>
  <c r="O127"/>
  <c r="AG177"/>
  <c r="AH191"/>
  <c r="U56"/>
  <c r="AB128"/>
  <c r="AC82"/>
  <c r="AU135"/>
  <c r="AW156"/>
  <c r="AA146"/>
  <c r="I14"/>
  <c r="W126"/>
  <c r="AP27"/>
  <c r="U118"/>
  <c r="AO138"/>
  <c r="R180"/>
  <c r="Q147"/>
  <c r="AM17"/>
  <c r="F162"/>
  <c r="O172"/>
  <c r="AR17"/>
  <c r="AO48"/>
  <c r="H157"/>
  <c r="AC89"/>
  <c r="AK162"/>
  <c r="V54"/>
  <c r="S116"/>
  <c r="AA9"/>
  <c r="K64"/>
  <c r="AN186"/>
  <c r="AB93"/>
  <c r="AX188"/>
  <c r="AR125"/>
  <c r="AL64"/>
  <c r="AP66"/>
  <c r="AS68"/>
  <c r="G84"/>
  <c r="R32"/>
  <c r="AB48"/>
  <c r="S187"/>
  <c r="L194"/>
  <c r="AP101"/>
  <c r="R87"/>
  <c r="AO115"/>
  <c r="AE171"/>
  <c r="J54"/>
  <c r="AI29"/>
  <c r="AH185"/>
  <c r="AW43"/>
  <c r="AC137"/>
  <c r="Z202"/>
  <c r="AU176"/>
  <c r="AH190"/>
  <c r="AO65"/>
  <c r="T7"/>
  <c r="T118"/>
  <c r="I165"/>
  <c r="AL122"/>
  <c r="X141"/>
  <c r="AF93"/>
  <c r="X100"/>
  <c r="R161"/>
  <c r="AG136"/>
  <c r="X108"/>
  <c r="P109"/>
  <c r="U53"/>
  <c r="S73"/>
  <c r="P164"/>
  <c r="AS166"/>
  <c r="N91"/>
  <c r="V153"/>
  <c r="AQ15"/>
  <c r="AT97"/>
  <c r="W173"/>
  <c r="T80"/>
  <c r="AW72"/>
  <c r="AI92"/>
  <c r="Z141"/>
  <c r="AJ146"/>
  <c r="L171"/>
  <c r="P144"/>
  <c r="AS201"/>
  <c r="Q207"/>
  <c r="V31"/>
  <c r="AH32"/>
  <c r="AL198"/>
  <c r="AH44"/>
  <c r="P168"/>
  <c r="AI19"/>
  <c r="O174"/>
  <c r="AJ195"/>
  <c r="AB110"/>
  <c r="AS202"/>
  <c r="O118"/>
  <c r="AA159"/>
  <c r="AW46"/>
  <c r="AG202"/>
  <c r="AA113"/>
  <c r="R35"/>
  <c r="R162"/>
  <c r="P94"/>
  <c r="AT66"/>
  <c r="J98"/>
  <c r="P96"/>
  <c r="X25"/>
  <c r="Y159"/>
  <c r="G26"/>
  <c r="AE66"/>
  <c r="Z22"/>
  <c r="F47"/>
  <c r="Y87"/>
  <c r="W153"/>
  <c r="AC61"/>
  <c r="AN144"/>
  <c r="Y149"/>
  <c r="AH179"/>
  <c r="J188"/>
  <c r="L153"/>
  <c r="AE90"/>
  <c r="AP39"/>
  <c r="P21"/>
  <c r="AL93"/>
  <c r="AU52"/>
  <c r="G158"/>
  <c r="AM46"/>
  <c r="F21"/>
  <c r="X77"/>
  <c r="AN202"/>
  <c r="AC148"/>
  <c r="U193"/>
  <c r="Y171"/>
  <c r="AT138"/>
  <c r="AU25"/>
  <c r="AO68"/>
  <c r="Z28"/>
  <c r="U57"/>
  <c r="AT162"/>
  <c r="AB207"/>
  <c r="AU154"/>
  <c r="T199"/>
  <c r="N151"/>
  <c r="AS5"/>
  <c r="AA27"/>
  <c r="R78"/>
  <c r="J164"/>
  <c r="AW126"/>
  <c r="AD9"/>
  <c r="H62"/>
  <c r="AG173"/>
  <c r="S177"/>
  <c r="P92"/>
  <c r="AV166"/>
  <c r="U194"/>
  <c r="AU187"/>
  <c r="I86"/>
  <c r="Q142"/>
  <c r="AH125"/>
  <c r="AH104"/>
  <c r="Q55"/>
  <c r="AH19"/>
  <c r="AK169"/>
  <c r="K149"/>
  <c r="P58"/>
  <c r="AA111"/>
  <c r="F155"/>
  <c r="X78"/>
  <c r="AP74"/>
  <c r="AB200"/>
  <c r="Q23"/>
  <c r="AA74"/>
  <c r="AT147"/>
  <c r="AX85"/>
  <c r="N120"/>
  <c r="AS36"/>
  <c r="J50"/>
  <c r="N56"/>
  <c r="N170"/>
  <c r="AX136"/>
  <c r="Y197"/>
  <c r="AU61"/>
  <c r="X169"/>
  <c r="AN48"/>
  <c r="AQ95"/>
  <c r="K123"/>
  <c r="X24"/>
  <c r="G27"/>
  <c r="L79"/>
  <c r="K124"/>
  <c r="N37"/>
  <c r="AW125"/>
  <c r="J148"/>
  <c r="AI200"/>
  <c r="S20"/>
  <c r="AI201"/>
  <c r="Z113"/>
  <c r="K147"/>
  <c r="Y164"/>
  <c r="Y158"/>
  <c r="AE149"/>
  <c r="AL8"/>
  <c r="AF62"/>
  <c r="X7"/>
  <c r="S69"/>
  <c r="W137"/>
  <c r="AT55"/>
  <c r="V200"/>
  <c r="AG148"/>
  <c r="G174"/>
  <c r="AA143"/>
  <c r="AC70"/>
  <c r="Z198"/>
  <c r="AD37"/>
  <c r="AP107"/>
  <c r="AQ81"/>
  <c r="I172"/>
  <c r="AF104"/>
  <c r="O131"/>
  <c r="AW115"/>
  <c r="V134"/>
  <c r="T176"/>
  <c r="AQ181"/>
  <c r="P189"/>
  <c r="N158"/>
  <c r="AU5"/>
  <c r="S100"/>
  <c r="AI25"/>
  <c r="G159"/>
  <c r="AF151"/>
  <c r="AN146"/>
  <c r="AW175"/>
  <c r="P64"/>
  <c r="AX148"/>
  <c r="I173"/>
  <c r="Y6"/>
  <c r="AQ132"/>
  <c r="AP136"/>
  <c r="AD92"/>
  <c r="M13"/>
  <c r="AU21"/>
  <c r="J60"/>
  <c r="AL102"/>
  <c r="O104"/>
  <c r="P81"/>
  <c r="N59"/>
  <c r="M5"/>
  <c r="I9"/>
  <c r="AE200"/>
  <c r="M144"/>
  <c r="M82"/>
  <c r="H41"/>
  <c r="AU69"/>
  <c r="AF166"/>
  <c r="I70"/>
  <c r="P140"/>
  <c r="AD99"/>
  <c r="AD98"/>
  <c r="AG87"/>
  <c r="AI154"/>
  <c r="AM193"/>
  <c r="AT175"/>
  <c r="AF92"/>
  <c r="Y90"/>
  <c r="L107"/>
  <c r="AS10"/>
  <c r="W179"/>
  <c r="AO36"/>
  <c r="AA6"/>
  <c r="X14"/>
  <c r="X185"/>
  <c r="S41"/>
  <c r="H127"/>
  <c r="T19"/>
  <c r="AC140"/>
  <c r="AN131"/>
  <c r="AM179"/>
  <c r="AV145"/>
  <c r="J165"/>
  <c r="AO37"/>
  <c r="AM71"/>
  <c r="T67"/>
  <c r="V174"/>
  <c r="Z46"/>
  <c r="J10"/>
  <c r="P23"/>
  <c r="F26"/>
  <c r="AF169"/>
  <c r="S49"/>
  <c r="Y54"/>
  <c r="AB135"/>
  <c r="Y184"/>
  <c r="AC13"/>
  <c r="AS146"/>
  <c r="AG206"/>
  <c r="AM160"/>
  <c r="AH113"/>
  <c r="AI133"/>
  <c r="AU7"/>
  <c r="K41"/>
  <c r="AV98"/>
  <c r="AS79"/>
  <c r="X182"/>
  <c r="U184"/>
  <c r="S162"/>
  <c r="AW14"/>
  <c r="Q37"/>
  <c r="AO195"/>
  <c r="AC150"/>
  <c r="U158"/>
  <c r="L52"/>
  <c r="AC8"/>
  <c r="AO146"/>
  <c r="AJ86"/>
  <c r="AB38"/>
  <c r="AF49"/>
  <c r="AC180"/>
  <c r="AN106"/>
  <c r="AE112"/>
  <c r="H159"/>
  <c r="AL143"/>
  <c r="Y84"/>
  <c r="AL204"/>
  <c r="U167"/>
  <c r="AB63"/>
  <c r="AX49"/>
  <c r="I107"/>
  <c r="AS98"/>
  <c r="R76"/>
  <c r="N14"/>
  <c r="AA96"/>
  <c r="F11"/>
  <c r="AU42"/>
  <c r="M91"/>
  <c r="AN185"/>
  <c r="Y44"/>
  <c r="U91"/>
  <c r="AN161"/>
  <c r="S103"/>
  <c r="M104"/>
  <c r="AX60"/>
  <c r="S33"/>
  <c r="AG75"/>
  <c r="K61"/>
  <c r="AL160"/>
  <c r="Y129"/>
  <c r="AV63"/>
  <c r="O207"/>
  <c r="S11"/>
  <c r="R88"/>
  <c r="N150"/>
  <c r="G16"/>
  <c r="L61"/>
  <c r="AV207"/>
  <c r="AK202"/>
  <c r="T146"/>
  <c r="AS143"/>
  <c r="AC172"/>
  <c r="I112"/>
  <c r="F35"/>
  <c r="J20"/>
  <c r="AN77"/>
  <c r="AT143"/>
  <c r="AI41"/>
  <c r="P151"/>
  <c r="H11"/>
  <c r="M170"/>
  <c r="S199"/>
  <c r="AH37"/>
  <c r="AW135"/>
  <c r="AP45"/>
  <c r="Q108"/>
  <c r="AK185"/>
  <c r="AS154"/>
  <c r="AL46"/>
  <c r="J181"/>
  <c r="AW162"/>
  <c r="AV26"/>
  <c r="O80"/>
  <c r="W191"/>
  <c r="O9"/>
  <c r="AV92"/>
  <c r="K59"/>
  <c r="AH143"/>
  <c r="G117"/>
  <c r="S90"/>
  <c r="AO23"/>
  <c r="Q197"/>
  <c r="S181"/>
  <c r="AW92"/>
  <c r="AU62"/>
  <c r="V87"/>
  <c r="AJ161"/>
  <c r="AG57"/>
  <c r="Z101"/>
  <c r="R176"/>
  <c r="AV59"/>
  <c r="Z190"/>
  <c r="F177"/>
  <c r="S130"/>
  <c r="T10"/>
  <c r="AK85"/>
  <c r="AF91"/>
  <c r="AW59"/>
  <c r="AX63"/>
  <c r="AR205"/>
  <c r="AB147"/>
  <c r="AR195"/>
  <c r="AN200"/>
  <c r="AX187"/>
  <c r="AT67"/>
  <c r="AU35"/>
  <c r="AD61"/>
  <c r="Z62"/>
  <c r="P14"/>
  <c r="N87"/>
  <c r="H178"/>
  <c r="J172"/>
  <c r="P114"/>
  <c r="AW61"/>
  <c r="Y76"/>
  <c r="AU11"/>
  <c r="R135"/>
  <c r="AF110"/>
  <c r="AN112"/>
  <c r="AL124"/>
  <c r="W42"/>
  <c r="O140"/>
  <c r="V62"/>
  <c r="J63"/>
  <c r="AS57"/>
  <c r="AD138"/>
  <c r="J203"/>
  <c r="AD148"/>
  <c r="AT145"/>
  <c r="AN164"/>
  <c r="AG124"/>
  <c r="AF100"/>
  <c r="AI34"/>
  <c r="AF56"/>
  <c r="AH124"/>
  <c r="Y53"/>
  <c r="AD6"/>
  <c r="AB9"/>
  <c r="F12"/>
  <c r="AD196"/>
  <c r="AL20"/>
  <c r="AK167"/>
  <c r="Z52"/>
  <c r="AN151"/>
  <c r="AQ23"/>
  <c r="P88"/>
  <c r="AC131"/>
  <c r="AH166"/>
  <c r="T172"/>
  <c r="AI206"/>
  <c r="AM177"/>
  <c r="AN189"/>
  <c r="S88"/>
  <c r="AW95"/>
  <c r="AL19"/>
  <c r="AX158"/>
  <c r="AR204"/>
  <c r="Q97"/>
  <c r="AJ122"/>
  <c r="AC138"/>
  <c r="AS199"/>
  <c r="G13"/>
  <c r="AP160"/>
  <c r="N119"/>
  <c r="I130"/>
  <c r="AC194"/>
  <c r="K76"/>
  <c r="W145"/>
  <c r="M62"/>
  <c r="AP25"/>
  <c r="S178"/>
  <c r="AA155"/>
  <c r="AD62"/>
  <c r="Q132"/>
  <c r="AP53"/>
  <c r="AL190"/>
  <c r="U31"/>
  <c r="AS19"/>
  <c r="G202"/>
  <c r="AU115"/>
  <c r="N182"/>
  <c r="AJ50"/>
  <c r="X51"/>
  <c r="AP181"/>
  <c r="R168"/>
  <c r="AD48"/>
  <c r="Q194"/>
  <c r="R171"/>
  <c r="AJ169"/>
  <c r="Y195"/>
  <c r="AH145"/>
  <c r="F60"/>
  <c r="AT93"/>
  <c r="F149"/>
  <c r="W53"/>
  <c r="AX189"/>
  <c r="AK55"/>
  <c r="I122"/>
  <c r="AO190"/>
  <c r="AI131"/>
  <c r="AM25"/>
  <c r="O29"/>
  <c r="AU163"/>
  <c r="AL14"/>
  <c r="AG189"/>
  <c r="H126"/>
  <c r="AN56"/>
  <c r="I159"/>
  <c r="U163"/>
  <c r="AC5"/>
  <c r="AN174"/>
  <c r="O155"/>
  <c r="H99"/>
  <c r="V133"/>
  <c r="AE195"/>
  <c r="AR197"/>
  <c r="AJ52"/>
  <c r="J79"/>
  <c r="AG194"/>
  <c r="Z81"/>
  <c r="U27"/>
  <c r="J107"/>
  <c r="N6"/>
  <c r="Y61"/>
  <c r="AF171"/>
  <c r="AF190"/>
  <c r="AT164"/>
  <c r="AT202"/>
  <c r="AP88"/>
  <c r="V129"/>
  <c r="AC59"/>
  <c r="AJ115"/>
  <c r="G8"/>
  <c r="Q67"/>
  <c r="AW149"/>
  <c r="P200"/>
  <c r="Z173"/>
  <c r="Z55"/>
  <c r="AO162"/>
  <c r="I28"/>
  <c r="O177"/>
  <c r="AS133"/>
  <c r="AL120"/>
  <c r="AG131"/>
  <c r="AP188"/>
  <c r="AU87"/>
  <c r="AM14"/>
  <c r="AM127"/>
  <c r="AU191"/>
  <c r="I106"/>
  <c r="U198"/>
  <c r="Z56"/>
  <c r="AV167"/>
  <c r="N63"/>
  <c r="AI100"/>
  <c r="AW112"/>
  <c r="AG38"/>
  <c r="U153"/>
  <c r="X79"/>
  <c r="AK94"/>
  <c r="K88"/>
  <c r="AT131"/>
  <c r="AU38"/>
  <c r="Y43"/>
  <c r="T167"/>
  <c r="N69"/>
  <c r="AA57"/>
  <c r="P139"/>
  <c r="AM159"/>
  <c r="J18"/>
  <c r="AB142"/>
  <c r="T100"/>
  <c r="I151"/>
  <c r="Q49"/>
  <c r="AV119"/>
  <c r="O59"/>
  <c r="AV175"/>
  <c r="N196"/>
  <c r="V6"/>
  <c r="AQ163"/>
  <c r="J163"/>
  <c r="S78"/>
  <c r="AC116"/>
  <c r="Y7"/>
  <c r="W63"/>
  <c r="M70"/>
  <c r="AL16"/>
  <c r="AM15"/>
  <c r="AE30"/>
  <c r="AG169"/>
  <c r="AB99"/>
  <c r="K113"/>
  <c r="AM75"/>
  <c r="AW52"/>
  <c r="T53"/>
  <c r="AV36"/>
  <c r="K26"/>
  <c r="AS161"/>
  <c r="AM117"/>
  <c r="N18"/>
  <c r="T94"/>
  <c r="AN32"/>
  <c r="U6"/>
  <c r="K93"/>
  <c r="AI173"/>
  <c r="AH73"/>
  <c r="AM84"/>
  <c r="AQ106"/>
  <c r="AH29"/>
  <c r="AJ57"/>
  <c r="N144"/>
  <c r="AN192"/>
  <c r="AA197"/>
  <c r="V58"/>
  <c r="AW164"/>
  <c r="AD18"/>
  <c r="AJ72"/>
  <c r="AI40"/>
  <c r="AU71"/>
  <c r="AG198"/>
  <c r="Z172"/>
  <c r="N20"/>
  <c r="AR106"/>
  <c r="X195"/>
  <c r="F138"/>
  <c r="I78"/>
  <c r="AU90"/>
  <c r="AW157"/>
  <c r="AW88"/>
  <c r="L9"/>
  <c r="P204"/>
  <c r="AI196"/>
  <c r="AJ147"/>
  <c r="W81"/>
  <c r="AC41"/>
  <c r="M80"/>
  <c r="R165"/>
  <c r="AB50"/>
  <c r="AD24"/>
  <c r="AQ18"/>
  <c r="AH174"/>
  <c r="AF153"/>
  <c r="O160"/>
  <c r="P157"/>
  <c r="Q60"/>
  <c r="X196"/>
  <c r="AX86"/>
  <c r="AM78"/>
  <c r="AD160"/>
  <c r="P24"/>
  <c r="Y97"/>
  <c r="P171"/>
  <c r="AK110"/>
  <c r="N84"/>
  <c r="P72"/>
  <c r="AR139"/>
  <c r="AN159"/>
  <c r="I134"/>
  <c r="AS125"/>
  <c r="AX77"/>
  <c r="S67"/>
  <c r="Z177"/>
  <c r="AR22"/>
  <c r="AN101"/>
  <c r="AW143"/>
  <c r="Z6"/>
  <c r="AI104"/>
  <c r="T11"/>
  <c r="AU160"/>
  <c r="M175"/>
  <c r="H76"/>
  <c r="AA48"/>
  <c r="AE111"/>
  <c r="AK178"/>
  <c r="N26"/>
  <c r="AQ104"/>
  <c r="AC50"/>
  <c r="AP78"/>
  <c r="P194"/>
  <c r="G182"/>
  <c r="AQ51"/>
  <c r="AU125"/>
  <c r="V104"/>
  <c r="Q76"/>
  <c r="AC198"/>
  <c r="M109"/>
  <c r="AT106"/>
  <c r="R15"/>
  <c r="AH34"/>
  <c r="X35"/>
  <c r="AX133"/>
  <c r="AC142"/>
  <c r="AA36"/>
  <c r="AM57"/>
  <c r="AP62"/>
  <c r="F73"/>
  <c r="W159"/>
  <c r="Q168"/>
  <c r="U39"/>
  <c r="AW110"/>
  <c r="Q175"/>
  <c r="R73"/>
  <c r="AC81"/>
  <c r="Y98"/>
  <c r="S171"/>
  <c r="AD159"/>
  <c r="AQ79"/>
  <c r="AF187"/>
  <c r="AP116"/>
  <c r="AE32"/>
  <c r="X46"/>
  <c r="AR81"/>
  <c r="AH110"/>
  <c r="T191"/>
  <c r="P191"/>
  <c r="AB37"/>
  <c r="U155"/>
  <c r="AU204"/>
  <c r="Z79"/>
  <c r="AX166"/>
  <c r="I53"/>
  <c r="Y190"/>
  <c r="G47"/>
  <c r="F10"/>
  <c r="S164"/>
  <c r="Q39"/>
  <c r="AF9"/>
  <c r="AC177"/>
  <c r="X122"/>
  <c r="N104"/>
  <c r="T49"/>
  <c r="W135"/>
  <c r="AW195"/>
  <c r="AI121"/>
  <c r="P132"/>
  <c r="Q92"/>
  <c r="W205"/>
  <c r="AB130"/>
  <c r="AS95"/>
  <c r="AF117"/>
  <c r="AR143"/>
  <c r="AW20"/>
  <c r="AF17"/>
  <c r="P105"/>
  <c r="O159"/>
  <c r="AQ50"/>
  <c r="AS109"/>
  <c r="O12"/>
  <c r="F185"/>
  <c r="AU47"/>
  <c r="AS55"/>
  <c r="AI195"/>
  <c r="K155"/>
  <c r="U103"/>
  <c r="P100"/>
  <c r="AU70"/>
  <c r="P41"/>
  <c r="AL50"/>
  <c r="AC18"/>
  <c r="F134"/>
  <c r="H149"/>
  <c r="K146"/>
  <c r="AO188"/>
  <c r="I19"/>
  <c r="S159"/>
  <c r="AH88"/>
  <c r="N131"/>
  <c r="L92"/>
  <c r="AM74"/>
  <c r="R60"/>
  <c r="O52"/>
  <c r="AA151"/>
  <c r="W91"/>
  <c r="AK147"/>
  <c r="AF46"/>
  <c r="AH45"/>
  <c r="G10"/>
  <c r="AG58"/>
  <c r="AU46"/>
  <c r="S148"/>
  <c r="AI33"/>
  <c r="Q48"/>
  <c r="S77"/>
  <c r="AR180"/>
  <c r="AP108"/>
  <c r="AV192"/>
  <c r="AI80"/>
  <c r="AD132"/>
  <c r="S152"/>
  <c r="M35"/>
  <c r="AP33"/>
  <c r="AT192"/>
  <c r="S167"/>
  <c r="F204"/>
  <c r="AF69"/>
  <c r="AW130"/>
  <c r="AD95"/>
  <c r="M87"/>
  <c r="W62"/>
  <c r="AT39"/>
  <c r="T77"/>
  <c r="AC31"/>
  <c r="V82"/>
  <c r="R156"/>
  <c r="AV23"/>
  <c r="F137"/>
  <c r="H198"/>
  <c r="M96"/>
  <c r="AM115"/>
  <c r="S19"/>
  <c r="AI84"/>
  <c r="AI49"/>
  <c r="AJ125"/>
  <c r="AF123"/>
  <c r="O132"/>
  <c r="AQ182"/>
  <c r="M75"/>
  <c r="M126"/>
  <c r="AT161"/>
  <c r="P127"/>
  <c r="Q190"/>
  <c r="AB150"/>
  <c r="W105"/>
  <c r="L190"/>
  <c r="S146"/>
  <c r="F82"/>
  <c r="O37"/>
  <c r="N60"/>
  <c r="AK45"/>
  <c r="K97"/>
  <c r="H10"/>
  <c r="Z103"/>
  <c r="AV170"/>
  <c r="M54"/>
  <c r="J9"/>
  <c r="AQ60"/>
  <c r="AR19"/>
  <c r="AK61"/>
  <c r="AW37"/>
  <c r="AC134"/>
  <c r="AK11"/>
  <c r="AF99"/>
  <c r="AV13"/>
  <c r="P18"/>
  <c r="AI88"/>
  <c r="K154"/>
  <c r="AQ52"/>
  <c r="AX6"/>
  <c r="G74"/>
  <c r="Z161"/>
  <c r="Q198"/>
  <c r="AN74"/>
  <c r="AH149"/>
  <c r="M56"/>
  <c r="V128"/>
  <c r="AS70"/>
  <c r="AL21"/>
  <c r="AA45"/>
  <c r="Q134"/>
  <c r="K152"/>
  <c r="AK134"/>
  <c r="AE139"/>
  <c r="AR86"/>
  <c r="AL58"/>
  <c r="AN22"/>
  <c r="AE108"/>
  <c r="AO164"/>
  <c r="AL10"/>
  <c r="AH146"/>
  <c r="AS175"/>
  <c r="G126"/>
  <c r="AI119"/>
  <c r="T173"/>
  <c r="Q50"/>
  <c r="AI175"/>
  <c r="J146"/>
  <c r="T88"/>
  <c r="Y194"/>
  <c r="AD108"/>
  <c r="K173"/>
  <c r="AQ160"/>
  <c r="H194"/>
  <c r="AN180"/>
  <c r="U78"/>
  <c r="AA59"/>
  <c r="AP76"/>
  <c r="AK18"/>
  <c r="P125"/>
  <c r="Y145"/>
  <c r="O200"/>
  <c r="J133"/>
  <c r="AO187"/>
  <c r="O153"/>
  <c r="AO106"/>
  <c r="G48"/>
  <c r="M47"/>
  <c r="AL101"/>
  <c r="I89"/>
  <c r="O19"/>
  <c r="F17"/>
  <c r="O51"/>
  <c r="J141"/>
  <c r="AN155"/>
  <c r="M179"/>
  <c r="AC155"/>
  <c r="AQ40"/>
  <c r="R186"/>
  <c r="P190"/>
  <c r="L113"/>
  <c r="AM12"/>
  <c r="AL206"/>
  <c r="AL48"/>
  <c r="J19"/>
  <c r="R71"/>
  <c r="Q20"/>
  <c r="AD76"/>
  <c r="AG165"/>
  <c r="T149"/>
  <c r="M153"/>
  <c r="AU193"/>
  <c r="AK16"/>
  <c r="AD189"/>
  <c r="U112"/>
  <c r="AB29"/>
  <c r="T203"/>
  <c r="AT124"/>
  <c r="AH148"/>
  <c r="L139"/>
  <c r="R151"/>
  <c r="AK131"/>
  <c r="AR59"/>
  <c r="AI160"/>
  <c r="AD38"/>
  <c r="AT105"/>
  <c r="AN28"/>
  <c r="Q85"/>
  <c r="L164"/>
  <c r="AK163"/>
  <c r="AU22"/>
  <c r="AR43"/>
  <c r="W69"/>
  <c r="V158"/>
  <c r="K9"/>
  <c r="L180"/>
  <c r="M135"/>
  <c r="AF48"/>
  <c r="AC118"/>
  <c r="AS151"/>
  <c r="AH105"/>
  <c r="AE141"/>
  <c r="AS155"/>
  <c r="AM113"/>
  <c r="AE170"/>
  <c r="V192"/>
  <c r="AW32"/>
  <c r="Z104"/>
  <c r="Y85"/>
  <c r="M106"/>
  <c r="J61"/>
  <c r="AH140"/>
  <c r="AF131"/>
  <c r="U151"/>
  <c r="AB82"/>
  <c r="S114"/>
  <c r="AP159"/>
  <c r="K89"/>
  <c r="AT88"/>
  <c r="AI79"/>
  <c r="AL108"/>
  <c r="Z111"/>
  <c r="AM99"/>
  <c r="AU118"/>
  <c r="AW201"/>
  <c r="Z98"/>
  <c r="O58"/>
  <c r="Z129"/>
  <c r="Z142"/>
  <c r="AE13"/>
  <c r="AO35"/>
  <c r="L182"/>
  <c r="U25"/>
  <c r="AG170"/>
  <c r="X170"/>
  <c r="AQ137"/>
  <c r="AV30"/>
  <c r="U92"/>
  <c r="F88"/>
  <c r="Z67"/>
  <c r="AS27"/>
  <c r="AC202"/>
  <c r="S117"/>
  <c r="S118"/>
  <c r="F145"/>
  <c r="AK164"/>
  <c r="Z13"/>
  <c r="I127"/>
  <c r="AV185"/>
  <c r="AF86"/>
  <c r="R154"/>
  <c r="AG64"/>
  <c r="M100"/>
  <c r="AR98"/>
  <c r="AD69"/>
  <c r="O69"/>
  <c r="F173"/>
  <c r="V73"/>
  <c r="I79"/>
  <c r="AN60"/>
  <c r="K204"/>
  <c r="AS12"/>
  <c r="Z66"/>
  <c r="AM189"/>
  <c r="AF205"/>
  <c r="AQ82"/>
  <c r="AI105"/>
  <c r="T99"/>
  <c r="AV17"/>
  <c r="N192"/>
  <c r="P203"/>
  <c r="Y144"/>
  <c r="R11"/>
  <c r="V171"/>
  <c r="AW28"/>
  <c r="L14"/>
  <c r="AI113"/>
  <c r="AP170"/>
  <c r="AM134"/>
  <c r="AF64"/>
  <c r="AK105"/>
  <c r="X59"/>
  <c r="AD157"/>
  <c r="G133"/>
  <c r="AB17"/>
  <c r="AL162"/>
  <c r="V193"/>
  <c r="Y166"/>
  <c r="AN194"/>
  <c r="AP84"/>
  <c r="AQ166"/>
  <c r="AG147"/>
  <c r="N75"/>
  <c r="AD127"/>
  <c r="U176"/>
  <c r="Y172"/>
  <c r="AI153"/>
  <c r="AT122"/>
  <c r="Z59"/>
  <c r="X110"/>
  <c r="N62"/>
  <c r="AS26"/>
  <c r="Q162"/>
  <c r="AK47"/>
  <c r="AH129"/>
  <c r="AR153"/>
  <c r="H34"/>
  <c r="F207"/>
  <c r="AF40"/>
  <c r="AU41"/>
  <c r="AE81"/>
  <c r="U102"/>
  <c r="AK201"/>
  <c r="AG134"/>
  <c r="K127"/>
  <c r="V131"/>
  <c r="W176"/>
  <c r="AB203"/>
  <c r="AR9"/>
  <c r="AR74"/>
  <c r="AS158"/>
  <c r="AV187"/>
  <c r="V66"/>
  <c r="H156"/>
  <c r="AT205"/>
  <c r="AA88"/>
  <c r="J206"/>
  <c r="AL49"/>
  <c r="X88"/>
  <c r="W204"/>
  <c r="AR55"/>
  <c r="W95"/>
  <c r="N79"/>
  <c r="O195"/>
  <c r="H96"/>
  <c r="F160"/>
  <c r="V52"/>
  <c r="T81"/>
  <c r="AU23"/>
  <c r="AL70"/>
  <c r="AR133"/>
  <c r="AV183"/>
  <c r="AJ173"/>
  <c r="AQ16"/>
  <c r="AV196"/>
  <c r="AM126"/>
  <c r="G43"/>
  <c r="AH182"/>
  <c r="P102"/>
  <c r="AG199"/>
  <c r="Z70"/>
  <c r="X165"/>
  <c r="I71"/>
  <c r="F139"/>
  <c r="M89"/>
  <c r="AD177"/>
  <c r="AN116"/>
  <c r="M165"/>
  <c r="AL59"/>
  <c r="AF50"/>
  <c r="Z80"/>
  <c r="AU107"/>
  <c r="AN132"/>
  <c r="AX169"/>
  <c r="AP37"/>
  <c r="AC129"/>
  <c r="AU16"/>
  <c r="AH160"/>
  <c r="AV33"/>
  <c r="AQ44"/>
  <c r="S131"/>
  <c r="AV150"/>
  <c r="AI159"/>
  <c r="O176"/>
  <c r="AL9"/>
  <c r="J83"/>
  <c r="AD14"/>
  <c r="I97"/>
  <c r="W16"/>
  <c r="AM168"/>
  <c r="AX34"/>
  <c r="AC87"/>
  <c r="Q187"/>
  <c r="L132"/>
  <c r="G59"/>
  <c r="AP164"/>
  <c r="AO99"/>
  <c r="AT32"/>
  <c r="AA188"/>
  <c r="W80"/>
  <c r="G204"/>
  <c r="AU80"/>
  <c r="T55"/>
  <c r="AM101"/>
  <c r="Z127"/>
  <c r="H65"/>
  <c r="F24"/>
  <c r="J106"/>
  <c r="AM125"/>
  <c r="AM63"/>
  <c r="N116"/>
  <c r="AQ21"/>
  <c r="Q125"/>
  <c r="T87"/>
  <c r="R150"/>
  <c r="AO104"/>
  <c r="AU108"/>
  <c r="AN126"/>
  <c r="V175"/>
  <c r="AI26"/>
  <c r="AS88"/>
  <c r="F136"/>
  <c r="AH43"/>
  <c r="AC104"/>
  <c r="M185"/>
  <c r="AS177"/>
  <c r="AD152"/>
  <c r="AL40"/>
  <c r="AA156"/>
  <c r="AQ138"/>
  <c r="AO33"/>
  <c r="V146"/>
  <c r="AQ73"/>
  <c r="Z160"/>
  <c r="AE69"/>
  <c r="AQ45"/>
  <c r="Y106"/>
  <c r="AA107"/>
  <c r="AR151"/>
  <c r="Q40"/>
  <c r="L146"/>
  <c r="AD77"/>
  <c r="AQ67"/>
  <c r="H70"/>
  <c r="AM150"/>
  <c r="AU147"/>
  <c r="Z102"/>
  <c r="Y203"/>
  <c r="AF109"/>
  <c r="AK78"/>
  <c r="AV75"/>
  <c r="S125"/>
  <c r="U67"/>
  <c r="U99"/>
  <c r="Y196"/>
  <c r="F38"/>
  <c r="M24"/>
  <c r="R204"/>
  <c r="H170"/>
  <c r="AB184"/>
  <c r="AI42"/>
  <c r="Q130"/>
  <c r="L34"/>
  <c r="N105"/>
  <c r="AP179"/>
  <c r="Z132"/>
  <c r="AJ118"/>
  <c r="AR88"/>
  <c r="G101"/>
  <c r="G175"/>
  <c r="Z108"/>
  <c r="Y16"/>
  <c r="AO125"/>
  <c r="V106"/>
  <c r="O97"/>
  <c r="AM183"/>
  <c r="Q184"/>
  <c r="AW79"/>
  <c r="AK12"/>
  <c r="AE92"/>
  <c r="AS189"/>
  <c r="AP137"/>
  <c r="AB65"/>
  <c r="T69"/>
  <c r="H177"/>
  <c r="AP24"/>
  <c r="M121"/>
  <c r="AV154"/>
  <c r="L197"/>
  <c r="AF204"/>
  <c r="O169"/>
  <c r="AP9"/>
  <c r="AQ177"/>
  <c r="H53"/>
  <c r="AT168"/>
  <c r="AH107"/>
  <c r="AN53"/>
  <c r="L205"/>
  <c r="T71"/>
  <c r="AE159"/>
  <c r="AM202"/>
  <c r="AN109"/>
  <c r="I174"/>
  <c r="AH189"/>
  <c r="AW132"/>
  <c r="X9"/>
  <c r="T108"/>
  <c r="R64"/>
  <c r="P150"/>
  <c r="G25"/>
  <c r="AV122"/>
  <c r="AW172"/>
  <c r="W61"/>
  <c r="P36"/>
  <c r="AS169"/>
  <c r="O60"/>
  <c r="AI64"/>
  <c r="AR6"/>
  <c r="AR207"/>
  <c r="O21"/>
  <c r="AM95"/>
  <c r="AV136"/>
  <c r="AL105"/>
  <c r="AE194"/>
  <c r="U121"/>
  <c r="P83"/>
  <c r="I20"/>
  <c r="Q186"/>
  <c r="AI103"/>
  <c r="AJ165"/>
  <c r="L135"/>
  <c r="AV16"/>
  <c r="AT87"/>
  <c r="F99"/>
  <c r="R96"/>
  <c r="Y91"/>
  <c r="F196"/>
  <c r="AG118"/>
  <c r="AF161"/>
  <c r="F28"/>
  <c r="I80"/>
  <c r="Y75"/>
  <c r="AI161"/>
  <c r="AF146"/>
  <c r="X38"/>
  <c r="F43"/>
  <c r="AP129"/>
  <c r="AE99"/>
  <c r="P76"/>
  <c r="T8"/>
  <c r="N176"/>
  <c r="AR130"/>
  <c r="R115"/>
  <c r="L43"/>
  <c r="AJ85"/>
  <c r="AD131"/>
  <c r="N205"/>
  <c r="AL193"/>
  <c r="AS124"/>
  <c r="AH96"/>
  <c r="AP200"/>
  <c r="F203"/>
  <c r="AB185"/>
  <c r="AD195"/>
  <c r="AH112"/>
  <c r="R138"/>
  <c r="S105"/>
  <c r="R61"/>
  <c r="AL61"/>
  <c r="P98"/>
  <c r="AL175"/>
  <c r="AM97"/>
  <c r="J173"/>
  <c r="T58"/>
  <c r="M98"/>
  <c r="AB24"/>
  <c r="AR14"/>
  <c r="R34"/>
  <c r="AR198"/>
  <c r="AE186"/>
  <c r="AB136"/>
  <c r="Q156"/>
  <c r="AV121"/>
  <c r="Y83"/>
  <c r="V93"/>
  <c r="AW67"/>
  <c r="T171"/>
  <c r="AU172"/>
  <c r="AM111"/>
  <c r="Q189"/>
  <c r="P82"/>
  <c r="T24"/>
  <c r="AF44"/>
  <c r="AC184"/>
  <c r="S40"/>
  <c r="N70"/>
  <c r="AB168"/>
  <c r="U74"/>
  <c r="X102"/>
  <c r="U51"/>
  <c r="AQ68"/>
  <c r="H128"/>
  <c r="AH48"/>
  <c r="AK81"/>
  <c r="Y33"/>
  <c r="AV169"/>
  <c r="AN23"/>
  <c r="P155"/>
  <c r="J142"/>
  <c r="AP117"/>
  <c r="S157"/>
  <c r="M8"/>
  <c r="T126"/>
  <c r="AD79"/>
  <c r="AH93"/>
  <c r="AI171"/>
  <c r="T90"/>
  <c r="Q74"/>
  <c r="AM190"/>
  <c r="AT201"/>
  <c r="AB56"/>
  <c r="F71"/>
  <c r="G145"/>
  <c r="AS204"/>
  <c r="AN10"/>
  <c r="Q15"/>
  <c r="AN137"/>
  <c r="T139"/>
  <c r="L91"/>
  <c r="S31"/>
  <c r="Q158"/>
  <c r="AW57"/>
  <c r="AK140"/>
  <c r="U124"/>
  <c r="U63"/>
  <c r="V206"/>
  <c r="AV203"/>
  <c r="AD137"/>
  <c r="AD32"/>
  <c r="AA44"/>
  <c r="H58"/>
  <c r="W87"/>
  <c r="S110"/>
  <c r="AG116"/>
  <c r="AR157"/>
  <c r="N207"/>
  <c r="AN88"/>
  <c r="V47"/>
  <c r="AD78"/>
  <c r="AI24"/>
  <c r="AO142"/>
  <c r="AU185"/>
  <c r="AT96"/>
  <c r="AS136"/>
  <c r="G7"/>
  <c r="F168"/>
  <c r="V159"/>
  <c r="O124"/>
  <c r="AX73"/>
  <c r="R98"/>
  <c r="AF157"/>
  <c r="AW89"/>
  <c r="AS34"/>
  <c r="P160"/>
  <c r="AH91"/>
  <c r="AW24"/>
  <c r="T160"/>
  <c r="AA10"/>
  <c r="AU149"/>
  <c r="I111"/>
  <c r="Y30"/>
  <c r="P15"/>
  <c r="S51"/>
  <c r="AL95"/>
  <c r="Y151"/>
  <c r="Y183"/>
  <c r="AV8"/>
  <c r="I15"/>
  <c r="T148"/>
  <c r="O162"/>
  <c r="AR152"/>
  <c r="Z7"/>
  <c r="P179"/>
  <c r="AX22"/>
  <c r="H141"/>
  <c r="AK196"/>
  <c r="G102"/>
  <c r="AH87"/>
  <c r="J132"/>
  <c r="O89"/>
  <c r="AE206"/>
  <c r="P27"/>
  <c r="AQ90"/>
  <c r="AW48"/>
  <c r="W197"/>
  <c r="AA92"/>
  <c r="S80"/>
  <c r="G147"/>
  <c r="G97"/>
  <c r="K200"/>
  <c r="Z193"/>
  <c r="AQ34"/>
  <c r="L157"/>
  <c r="M49"/>
  <c r="S98"/>
  <c r="AQ207"/>
  <c r="AJ175"/>
  <c r="T147"/>
  <c r="AI12"/>
  <c r="AU130"/>
  <c r="Y206"/>
  <c r="Z168"/>
  <c r="X130"/>
  <c r="K22"/>
  <c r="V45"/>
  <c r="AF124"/>
  <c r="K207"/>
  <c r="AO50"/>
  <c r="J93"/>
  <c r="L51"/>
  <c r="M10"/>
  <c r="X127"/>
  <c r="Q128"/>
  <c r="P136"/>
  <c r="AW207"/>
  <c r="AA63"/>
  <c r="W98"/>
  <c r="AI60"/>
  <c r="P181"/>
  <c r="AR120"/>
  <c r="M174"/>
  <c r="AU114"/>
  <c r="AJ94"/>
  <c r="AL178"/>
  <c r="Y19"/>
  <c r="AL68"/>
  <c r="W45"/>
  <c r="AW173"/>
  <c r="AD113"/>
  <c r="AX62"/>
  <c r="T182"/>
  <c r="AT53"/>
  <c r="AN96"/>
  <c r="AB57"/>
  <c r="AU155"/>
  <c r="AI43"/>
  <c r="AF193"/>
  <c r="AQ202"/>
  <c r="L42"/>
  <c r="R82"/>
  <c r="AU95"/>
  <c r="AA169"/>
  <c r="N186"/>
  <c r="AG8"/>
  <c r="Z134"/>
  <c r="S72"/>
  <c r="AL113"/>
  <c r="R122"/>
  <c r="X112"/>
  <c r="X135"/>
  <c r="J127"/>
  <c r="AB148"/>
  <c r="L112"/>
  <c r="L116"/>
  <c r="M88"/>
  <c r="M184"/>
  <c r="AG41"/>
  <c r="AL180"/>
  <c r="Q131"/>
  <c r="L172"/>
  <c r="AQ174"/>
  <c r="O16"/>
  <c r="AR194"/>
  <c r="AP52"/>
  <c r="O91"/>
  <c r="O13"/>
  <c r="AD101"/>
  <c r="AH21"/>
  <c r="U188"/>
  <c r="Q188"/>
  <c r="AR20"/>
  <c r="AI65"/>
  <c r="AX191"/>
  <c r="AH133"/>
  <c r="T70"/>
  <c r="AT163"/>
  <c r="X8"/>
  <c r="F55"/>
  <c r="K174"/>
  <c r="AE162"/>
  <c r="AR111"/>
  <c r="AX155"/>
  <c r="AG31"/>
  <c r="H144"/>
  <c r="Z49"/>
  <c r="O6"/>
  <c r="Q152"/>
  <c r="AI44"/>
  <c r="Z175"/>
  <c r="AH164"/>
  <c r="U65"/>
  <c r="AR78"/>
  <c r="AW40"/>
  <c r="Q69"/>
  <c r="AD188"/>
  <c r="O188"/>
  <c r="G132"/>
  <c r="AI87"/>
  <c r="AH163"/>
  <c r="K11"/>
  <c r="M149"/>
  <c r="Y131"/>
  <c r="L105"/>
  <c r="AV83"/>
  <c r="F114"/>
  <c r="T15"/>
  <c r="L76"/>
  <c r="AB162"/>
  <c r="AV139"/>
  <c r="N103"/>
  <c r="F48"/>
  <c r="AI7"/>
  <c r="AI157"/>
  <c r="S66"/>
  <c r="F197"/>
  <c r="R119"/>
  <c r="M129"/>
  <c r="AG26"/>
  <c r="AA144"/>
  <c r="P153"/>
  <c r="S133"/>
  <c r="AL188"/>
  <c r="AE25"/>
  <c r="AR92"/>
  <c r="AH183"/>
  <c r="AX127"/>
  <c r="AT99"/>
  <c r="Q18"/>
  <c r="AB105"/>
  <c r="AG151"/>
  <c r="Z174"/>
  <c r="T68"/>
  <c r="I76"/>
  <c r="AD42"/>
  <c r="AD5"/>
  <c r="S182"/>
  <c r="W19"/>
  <c r="O39"/>
  <c r="AL135"/>
  <c r="J13"/>
  <c r="AM165"/>
  <c r="L201"/>
  <c r="W117"/>
  <c r="AK65"/>
  <c r="AK35"/>
  <c r="AC45"/>
  <c r="F92"/>
  <c r="W138"/>
  <c r="AK183"/>
  <c r="M155"/>
  <c r="H114"/>
  <c r="AW99"/>
  <c r="AE14"/>
  <c r="F131"/>
  <c r="W51"/>
  <c r="AG152"/>
  <c r="M68"/>
  <c r="K74"/>
  <c r="AC58"/>
  <c r="AU202"/>
  <c r="T131"/>
  <c r="W55"/>
  <c r="AT118"/>
  <c r="AW111"/>
  <c r="P124"/>
  <c r="AJ142"/>
  <c r="AC69"/>
  <c r="AR23"/>
  <c r="AS64"/>
  <c r="AX76"/>
  <c r="X94"/>
  <c r="AX199"/>
  <c r="I196"/>
  <c r="G83"/>
  <c r="AB21"/>
  <c r="AE188"/>
  <c r="I186"/>
  <c r="L98"/>
  <c r="AW127"/>
  <c r="AR118"/>
  <c r="X81"/>
  <c r="AX181"/>
  <c r="K167"/>
  <c r="N25"/>
  <c r="AX124"/>
  <c r="AS43"/>
  <c r="AG164"/>
  <c r="AU182"/>
  <c r="AT9"/>
  <c r="AA134"/>
  <c r="AG82"/>
  <c r="F34"/>
  <c r="AP83"/>
  <c r="AK82"/>
  <c r="J36"/>
  <c r="AK69"/>
  <c r="X132"/>
  <c r="H115"/>
  <c r="M152"/>
  <c r="U133"/>
  <c r="AL32"/>
  <c r="N195"/>
  <c r="AM5"/>
  <c r="AF163"/>
  <c r="H100"/>
  <c r="Z18"/>
  <c r="M38"/>
  <c r="AC91"/>
  <c r="K84"/>
  <c r="V18"/>
  <c r="AI106"/>
  <c r="N172"/>
  <c r="M118"/>
  <c r="H138"/>
  <c r="AX131"/>
  <c r="P101"/>
  <c r="H131"/>
  <c r="AH194"/>
  <c r="AG16"/>
  <c r="P63"/>
  <c r="AB89"/>
  <c r="X154"/>
  <c r="AK44"/>
  <c r="T43"/>
  <c r="AJ167"/>
  <c r="L130"/>
  <c r="AT157"/>
  <c r="AF135"/>
  <c r="AF16"/>
  <c r="V201"/>
  <c r="P118"/>
  <c r="X107"/>
  <c r="L41"/>
  <c r="AV176"/>
  <c r="AN17"/>
  <c r="AF136"/>
  <c r="AR193"/>
  <c r="AS53"/>
  <c r="AW12"/>
  <c r="K125"/>
  <c r="L97"/>
  <c r="S198"/>
  <c r="AL60"/>
  <c r="N124"/>
  <c r="AJ98"/>
  <c r="AS48"/>
  <c r="AR122"/>
  <c r="S185"/>
  <c r="AU153"/>
  <c r="AO89"/>
  <c r="AF152"/>
  <c r="AL172"/>
  <c r="G60"/>
  <c r="S81"/>
  <c r="T187"/>
  <c r="AE65"/>
  <c r="AG183"/>
  <c r="F150"/>
  <c r="AO128"/>
  <c r="J32"/>
  <c r="AI48"/>
  <c r="AG122"/>
  <c r="AD198"/>
  <c r="I102"/>
  <c r="H64"/>
  <c r="AD124"/>
  <c r="H74"/>
  <c r="F188"/>
  <c r="AO45"/>
  <c r="AA168"/>
  <c r="AQ25"/>
  <c r="AF128"/>
  <c r="H110"/>
  <c r="AK205"/>
  <c r="W31"/>
  <c r="Q30"/>
  <c r="AV27"/>
  <c r="Q63"/>
  <c r="X23"/>
  <c r="AT10"/>
  <c r="AV62"/>
  <c r="V5"/>
  <c r="AN42"/>
  <c r="AF178"/>
  <c r="X27"/>
  <c r="Y38"/>
  <c r="AQ158"/>
  <c r="AA166"/>
  <c r="AD70"/>
  <c r="I199"/>
  <c r="AM162"/>
  <c r="H66"/>
  <c r="M52"/>
  <c r="AO97"/>
  <c r="AB46"/>
  <c r="H57"/>
  <c r="AF177"/>
  <c r="AI124"/>
  <c r="AD87"/>
  <c r="AH75"/>
  <c r="Q14"/>
  <c r="AC27"/>
  <c r="AH26"/>
  <c r="K75"/>
  <c r="AI169"/>
  <c r="X40"/>
  <c r="S145"/>
  <c r="Y77"/>
  <c r="AS198"/>
  <c r="AM110"/>
  <c r="AF148"/>
  <c r="K191"/>
  <c r="Z60"/>
  <c r="AG14"/>
  <c r="AW117"/>
  <c r="T23"/>
  <c r="AA15"/>
  <c r="Z162"/>
  <c r="N34"/>
  <c r="K55"/>
  <c r="AC17"/>
  <c r="AM85"/>
  <c r="J158"/>
  <c r="AP204"/>
  <c r="AU200"/>
  <c r="G23"/>
  <c r="AM129"/>
  <c r="K82"/>
  <c r="AQ149"/>
  <c r="AD197"/>
  <c r="AB205"/>
  <c r="P61"/>
  <c r="AW171"/>
  <c r="AA178"/>
  <c r="Q195"/>
  <c r="L24"/>
  <c r="K79"/>
  <c r="Y99"/>
  <c r="AW31"/>
  <c r="W109"/>
  <c r="T45"/>
  <c r="T197"/>
  <c r="AJ159"/>
  <c r="AO9"/>
  <c r="O25"/>
  <c r="AN165"/>
  <c r="AJ123"/>
  <c r="T198"/>
  <c r="L65"/>
  <c r="AI170"/>
  <c r="AE118"/>
  <c r="AG10"/>
  <c r="T91"/>
  <c r="M65"/>
  <c r="AK127"/>
  <c r="F201"/>
  <c r="AL156"/>
  <c r="AV179"/>
  <c r="AP120"/>
  <c r="S50"/>
  <c r="K104"/>
  <c r="O191"/>
  <c r="V176"/>
  <c r="AP19"/>
  <c r="AF30"/>
  <c r="H19"/>
  <c r="G67"/>
  <c r="Y58"/>
  <c r="AW80"/>
  <c r="AQ87"/>
  <c r="G184"/>
  <c r="R74"/>
  <c r="AG15"/>
  <c r="V98"/>
  <c r="AH54"/>
  <c r="Q73"/>
  <c r="U35"/>
  <c r="AB116"/>
  <c r="AW153"/>
  <c r="AV96"/>
  <c r="AQ105"/>
  <c r="AD97"/>
  <c r="AX138"/>
  <c r="AI8"/>
  <c r="Q119"/>
  <c r="AM203"/>
  <c r="AT198"/>
  <c r="AL84"/>
  <c r="L115"/>
  <c r="U61"/>
  <c r="AX30"/>
  <c r="AC197"/>
  <c r="AV164"/>
  <c r="AF65"/>
  <c r="AB117"/>
  <c r="AQ164"/>
  <c r="AX79"/>
  <c r="AL142"/>
  <c r="AN176"/>
  <c r="U149"/>
  <c r="AL144"/>
  <c r="M12"/>
  <c r="N130"/>
  <c r="AL91"/>
  <c r="X63"/>
  <c r="AO198"/>
  <c r="AM199"/>
  <c r="W97"/>
  <c r="AO200"/>
  <c r="P22"/>
  <c r="Z119"/>
  <c r="AH161"/>
  <c r="AW131"/>
  <c r="L138"/>
  <c r="V76"/>
  <c r="AK113"/>
  <c r="AI191"/>
  <c r="AC78"/>
  <c r="AW142"/>
  <c r="AC38"/>
  <c r="AE41"/>
  <c r="AS6"/>
  <c r="AT159"/>
  <c r="AN78"/>
  <c r="AK23"/>
  <c r="AI83"/>
  <c r="AX14"/>
  <c r="AH95"/>
  <c r="V118"/>
  <c r="AJ164"/>
  <c r="AU116"/>
  <c r="AK30"/>
  <c r="G137"/>
  <c r="AK104"/>
  <c r="H68"/>
  <c r="AS32"/>
  <c r="AG60"/>
  <c r="AD201"/>
  <c r="AW10"/>
  <c r="J157"/>
  <c r="Q12"/>
  <c r="I138"/>
  <c r="V48"/>
  <c r="AX58"/>
  <c r="AA16"/>
  <c r="O38"/>
  <c r="AX122"/>
  <c r="Q46"/>
  <c r="AP135"/>
  <c r="AP193"/>
  <c r="K91"/>
  <c r="AV144"/>
  <c r="W147"/>
  <c r="AN83"/>
  <c r="AK182"/>
  <c r="AX5"/>
  <c r="AM20"/>
  <c r="U30"/>
  <c r="S119"/>
  <c r="F78"/>
  <c r="AE71"/>
  <c r="AV132"/>
  <c r="AQ13"/>
  <c r="AU201"/>
  <c r="Y78"/>
  <c r="AB174"/>
  <c r="Q122"/>
  <c r="AC100"/>
  <c r="U152"/>
  <c r="H168"/>
  <c r="AH176"/>
  <c r="O139"/>
  <c r="P65"/>
  <c r="AM148"/>
  <c r="K110"/>
  <c r="AT108"/>
  <c r="AV108"/>
  <c r="AK34"/>
  <c r="W134"/>
  <c r="AB86"/>
  <c r="W78"/>
  <c r="U127"/>
  <c r="W102"/>
  <c r="W17"/>
  <c r="K83"/>
  <c r="AD133"/>
  <c r="U85"/>
  <c r="AN145"/>
  <c r="AU165"/>
  <c r="AP80"/>
  <c r="AM30"/>
  <c r="AW71"/>
  <c r="AN103"/>
  <c r="J149"/>
  <c r="K114"/>
  <c r="AV110"/>
  <c r="AB72"/>
  <c r="P55"/>
  <c r="AC34"/>
  <c r="AX185"/>
  <c r="AN11"/>
  <c r="AX119"/>
  <c r="I128"/>
  <c r="M99"/>
  <c r="T127"/>
  <c r="AV61"/>
  <c r="R70"/>
  <c r="Z83"/>
  <c r="AG109"/>
  <c r="J42"/>
  <c r="AG42"/>
  <c r="AN82"/>
  <c r="G57"/>
  <c r="AU186"/>
  <c r="AX182"/>
  <c r="AH98"/>
  <c r="V114"/>
  <c r="L83"/>
  <c r="AM68"/>
  <c r="N189"/>
  <c r="K129"/>
  <c r="T170"/>
  <c r="M107"/>
  <c r="P87"/>
  <c r="V92"/>
  <c r="AF43"/>
  <c r="AW199"/>
  <c r="AR42"/>
  <c r="AJ163"/>
  <c r="AM37"/>
  <c r="AC120"/>
  <c r="K194"/>
  <c r="AJ96"/>
  <c r="AG84"/>
  <c r="AQ65"/>
  <c r="AT90"/>
  <c r="AH86"/>
  <c r="W40"/>
  <c r="G24"/>
  <c r="AE35"/>
  <c r="P97"/>
  <c r="AH57"/>
  <c r="AL140"/>
  <c r="AP162"/>
  <c r="AP56"/>
  <c r="AG108"/>
  <c r="AF21"/>
  <c r="AE46"/>
  <c r="AU83"/>
  <c r="AG88"/>
  <c r="AN104"/>
  <c r="J74"/>
  <c r="AK199"/>
  <c r="AC193"/>
  <c r="AT139"/>
  <c r="H189"/>
  <c r="AB8"/>
  <c r="AM104"/>
  <c r="AA170"/>
  <c r="AO30"/>
  <c r="I113"/>
  <c r="Q53"/>
  <c r="AO71"/>
  <c r="U132"/>
  <c r="H161"/>
  <c r="AQ180"/>
  <c r="O8"/>
  <c r="F187"/>
  <c r="K31"/>
  <c r="U29"/>
  <c r="AF70"/>
  <c r="R106"/>
  <c r="AH81"/>
  <c r="J51"/>
  <c r="W187"/>
  <c r="F67"/>
  <c r="AW160"/>
  <c r="F30"/>
  <c r="AC200"/>
  <c r="AW101"/>
  <c r="AA77"/>
  <c r="AF53"/>
  <c r="AS99"/>
  <c r="Z169"/>
  <c r="AK176"/>
  <c r="AE129"/>
  <c r="AP64"/>
  <c r="K105"/>
  <c r="L66"/>
  <c r="AP125"/>
  <c r="AX200"/>
  <c r="S158"/>
  <c r="AA192"/>
  <c r="AB36"/>
  <c r="AQ71"/>
  <c r="U55"/>
  <c r="AS21"/>
  <c r="F20"/>
  <c r="Y192"/>
  <c r="K100"/>
  <c r="AU68"/>
  <c r="AX35"/>
  <c r="AE96"/>
  <c r="V194"/>
  <c r="U21"/>
  <c r="W86"/>
  <c r="AR187"/>
  <c r="N191"/>
  <c r="AI172"/>
  <c r="AG11"/>
  <c r="K107"/>
  <c r="P161"/>
  <c r="R192"/>
  <c r="AN187"/>
  <c r="Y135"/>
  <c r="AK24"/>
  <c r="AB173"/>
  <c r="M127"/>
  <c r="AE144"/>
  <c r="J169"/>
  <c r="AN26"/>
  <c r="M158"/>
  <c r="L7"/>
  <c r="AQ203"/>
  <c r="AC171"/>
  <c r="W116"/>
  <c r="G193"/>
  <c r="Q8"/>
  <c r="W150"/>
  <c r="O161"/>
  <c r="R190"/>
  <c r="AI165"/>
  <c r="AI78"/>
  <c r="AH77"/>
  <c r="R26"/>
  <c r="J21"/>
  <c r="J86"/>
  <c r="J78"/>
  <c r="Y18"/>
  <c r="AI62"/>
  <c r="L168"/>
  <c r="U113"/>
  <c r="AN40"/>
  <c r="K171"/>
  <c r="AK13"/>
  <c r="AI73"/>
  <c r="W143"/>
  <c r="AP111"/>
  <c r="AW74"/>
  <c r="Z38"/>
  <c r="T96"/>
  <c r="AD171"/>
  <c r="K201"/>
  <c r="AB91"/>
  <c r="AN175"/>
  <c r="AI90"/>
  <c r="L56"/>
  <c r="AG160"/>
  <c r="O182"/>
  <c r="L191"/>
  <c r="AK54"/>
  <c r="AD120"/>
  <c r="R22"/>
  <c r="X92"/>
  <c r="AO51"/>
  <c r="AV97"/>
  <c r="AP142"/>
  <c r="I87"/>
  <c r="AB114"/>
  <c r="H91"/>
  <c r="L142"/>
  <c r="R126"/>
  <c r="AA150"/>
  <c r="AI45"/>
  <c r="AB67"/>
  <c r="AT199"/>
  <c r="AJ127"/>
  <c r="AV56"/>
  <c r="S143"/>
  <c r="AB112"/>
  <c r="AG66"/>
  <c r="AU192"/>
  <c r="V102"/>
  <c r="AH63"/>
  <c r="AG21"/>
  <c r="H30"/>
  <c r="V144"/>
  <c r="J170"/>
  <c r="K156"/>
  <c r="AA11"/>
  <c r="O28"/>
  <c r="AX112"/>
  <c r="Q159"/>
  <c r="T134"/>
  <c r="AH76"/>
  <c r="AJ190"/>
  <c r="AR107"/>
  <c r="AI53"/>
  <c r="V125"/>
  <c r="AW200"/>
  <c r="P146"/>
  <c r="Y35"/>
  <c r="AW150"/>
  <c r="K5"/>
  <c r="J116"/>
  <c r="AN72"/>
  <c r="Z145"/>
  <c r="L101"/>
  <c r="AV28"/>
  <c r="H190"/>
  <c r="S138"/>
  <c r="T26"/>
  <c r="AC166"/>
  <c r="AA190"/>
  <c r="AQ53"/>
  <c r="G72"/>
  <c r="AL62"/>
  <c r="L192"/>
  <c r="G144"/>
  <c r="G33"/>
  <c r="O171"/>
  <c r="AH186"/>
  <c r="AV148"/>
  <c r="Q191"/>
  <c r="U9"/>
  <c r="O204"/>
  <c r="AH138"/>
  <c r="AX57"/>
  <c r="N74"/>
  <c r="AG111"/>
  <c r="X62"/>
  <c r="AW203"/>
  <c r="U17"/>
  <c r="T44"/>
  <c r="AS13"/>
  <c r="AI134"/>
  <c r="AQ86"/>
  <c r="AA49"/>
  <c r="AR54"/>
  <c r="AN47"/>
  <c r="AR5"/>
  <c r="AV205"/>
  <c r="AO90"/>
  <c r="L27"/>
  <c r="T164"/>
  <c r="AE127"/>
  <c r="P29"/>
  <c r="G104"/>
  <c r="V27"/>
  <c r="V77"/>
  <c r="H199"/>
  <c r="AI55"/>
  <c r="AU101"/>
  <c r="T57"/>
  <c r="AG123"/>
  <c r="AM156"/>
  <c r="U33"/>
  <c r="AS33"/>
  <c r="P16"/>
  <c r="J94"/>
  <c r="O130"/>
  <c r="AF191"/>
  <c r="Z8"/>
  <c r="AV102"/>
  <c r="I60"/>
  <c r="K164"/>
  <c r="F56"/>
  <c r="AI187"/>
  <c r="W64"/>
  <c r="AM27"/>
  <c r="AM24"/>
  <c r="W21"/>
  <c r="AB28"/>
  <c r="AF72"/>
  <c r="V68"/>
  <c r="Y188"/>
  <c r="AK155"/>
  <c r="AF14"/>
  <c r="Z158"/>
  <c r="K38"/>
  <c r="V99"/>
  <c r="AK22"/>
  <c r="AM40"/>
  <c r="AA206"/>
  <c r="AM201"/>
  <c r="S153"/>
  <c r="M112"/>
  <c r="AW42"/>
  <c r="AK135"/>
  <c r="O33"/>
  <c r="Y125"/>
  <c r="M85"/>
  <c r="AP68"/>
  <c r="AB123"/>
  <c r="G9"/>
  <c r="F133"/>
  <c r="P77"/>
  <c r="AQ103"/>
  <c r="AJ155"/>
  <c r="AN119"/>
  <c r="Q47"/>
  <c r="H81"/>
  <c r="AQ41"/>
  <c r="V16"/>
  <c r="AP144"/>
  <c r="I67"/>
  <c r="W92"/>
  <c r="AQ61"/>
  <c r="AB19"/>
  <c r="R97"/>
  <c r="S184"/>
  <c r="AG104"/>
  <c r="W41"/>
  <c r="Q206"/>
  <c r="AJ33"/>
  <c r="I170"/>
  <c r="I115"/>
  <c r="AL176"/>
  <c r="AF150"/>
  <c r="AA18"/>
  <c r="N17"/>
  <c r="AI66"/>
  <c r="AR69"/>
  <c r="R49"/>
  <c r="G154"/>
  <c r="W54"/>
  <c r="I34"/>
  <c r="J88"/>
  <c r="AF130"/>
  <c r="S38"/>
  <c r="AA43"/>
  <c r="Q66"/>
  <c r="Y198"/>
  <c r="L10"/>
  <c r="S57"/>
  <c r="H132"/>
  <c r="AK86"/>
  <c r="V148"/>
  <c r="V43"/>
  <c r="F164"/>
  <c r="J15"/>
  <c r="AN140"/>
  <c r="AU156"/>
  <c r="V20"/>
  <c r="AT151"/>
  <c r="AK187"/>
  <c r="AP147"/>
  <c r="O11"/>
  <c r="AG28"/>
  <c r="V30"/>
  <c r="AC26"/>
  <c r="S160"/>
  <c r="AA72"/>
  <c r="O147"/>
  <c r="AA125"/>
  <c r="AX140"/>
  <c r="AH33"/>
  <c r="Q70"/>
  <c r="T62"/>
  <c r="U137"/>
  <c r="AS182"/>
  <c r="AL168"/>
  <c r="M46"/>
  <c r="AE202"/>
  <c r="Q26"/>
  <c r="AS28"/>
  <c r="AP72"/>
  <c r="X96"/>
  <c r="O66"/>
  <c r="AD21"/>
  <c r="AH204"/>
  <c r="AP105"/>
  <c r="T138"/>
  <c r="AG178"/>
  <c r="K21"/>
  <c r="I18"/>
  <c r="K7"/>
  <c r="O57"/>
  <c r="AI176"/>
  <c r="AN162"/>
  <c r="M200"/>
  <c r="AW174"/>
  <c r="AO84"/>
  <c r="AE113"/>
  <c r="AQ189"/>
  <c r="AE45"/>
  <c r="X113"/>
  <c r="L186"/>
  <c r="AB75"/>
  <c r="N149"/>
  <c r="M159"/>
  <c r="O73"/>
  <c r="AM22"/>
  <c r="AX27"/>
  <c r="AQ122"/>
  <c r="AK203"/>
  <c r="G100"/>
  <c r="P69"/>
  <c r="Y137"/>
  <c r="U138"/>
  <c r="G143"/>
  <c r="AS193"/>
  <c r="H93"/>
  <c r="M40"/>
  <c r="T201"/>
  <c r="R104"/>
  <c r="F130"/>
  <c r="I10"/>
  <c r="AL37"/>
  <c r="Z63"/>
  <c r="I91"/>
  <c r="S5"/>
  <c r="AW6"/>
  <c r="W124"/>
  <c r="P104"/>
  <c r="L11"/>
  <c r="J58"/>
  <c r="AD41"/>
  <c r="AC139"/>
  <c r="AJ203"/>
  <c r="AL152"/>
  <c r="U162"/>
  <c r="Z165"/>
  <c r="AW16"/>
  <c r="J66"/>
  <c r="U32"/>
  <c r="Z91"/>
  <c r="T76"/>
  <c r="AK83"/>
  <c r="AN50"/>
  <c r="W52"/>
  <c r="T13"/>
  <c r="U207"/>
  <c r="AP141"/>
  <c r="AN122"/>
  <c r="J39"/>
  <c r="AE167"/>
  <c r="AM149"/>
  <c r="G179"/>
  <c r="Q64"/>
  <c r="V137"/>
  <c r="AT190"/>
  <c r="AP93"/>
  <c r="AB83"/>
  <c r="AK99"/>
  <c r="AA117"/>
  <c r="H113"/>
  <c r="Y60"/>
  <c r="AP157"/>
  <c r="M143"/>
  <c r="AX194"/>
  <c r="S86"/>
  <c r="AX176"/>
  <c r="V7"/>
  <c r="AA133"/>
  <c r="AR57"/>
  <c r="AK151"/>
  <c r="AV173"/>
  <c r="AG159"/>
  <c r="AT65"/>
  <c r="O120"/>
  <c r="U179"/>
  <c r="AH89"/>
  <c r="AB6"/>
  <c r="AI10"/>
  <c r="AV46"/>
  <c r="X67"/>
  <c r="AB11"/>
  <c r="W37"/>
  <c r="AP8"/>
  <c r="U171"/>
  <c r="AC39"/>
  <c r="AL148"/>
  <c r="F127"/>
  <c r="X164"/>
  <c r="AS157"/>
  <c r="AS83"/>
  <c r="AM144"/>
  <c r="X119"/>
  <c r="R142"/>
  <c r="I32"/>
  <c r="AB160"/>
  <c r="AC47"/>
  <c r="I64"/>
  <c r="AD81"/>
  <c r="G134"/>
  <c r="AF203"/>
  <c r="F100"/>
  <c r="AW68"/>
  <c r="AP6"/>
  <c r="AV141"/>
  <c r="P91"/>
  <c r="AV52"/>
  <c r="AM196"/>
  <c r="Y178"/>
  <c r="AH154"/>
  <c r="AV89"/>
  <c r="AE176"/>
  <c r="V11"/>
  <c r="G198"/>
  <c r="AJ139"/>
  <c r="AD115"/>
  <c r="AN170"/>
  <c r="X149"/>
  <c r="V170"/>
  <c r="Z26"/>
  <c r="AH175"/>
  <c r="Q129"/>
  <c r="AC163"/>
  <c r="AV88"/>
  <c r="L95"/>
  <c r="P201"/>
  <c r="AN163"/>
  <c r="W66"/>
  <c r="AG53"/>
  <c r="AC53"/>
  <c r="AD153"/>
  <c r="AG157"/>
  <c r="AG117"/>
  <c r="R28"/>
  <c r="P163"/>
  <c r="AS172"/>
  <c r="AS176"/>
  <c r="R128"/>
  <c r="AC103"/>
  <c r="J77"/>
  <c r="Y173"/>
  <c r="AE48"/>
  <c r="Z47"/>
  <c r="AJ132"/>
  <c r="AP128"/>
  <c r="AL202"/>
  <c r="T86"/>
  <c r="AS156"/>
  <c r="J47"/>
  <c r="K203"/>
  <c r="AE31"/>
  <c r="K135"/>
  <c r="O26"/>
  <c r="AJ7"/>
  <c r="AS190"/>
  <c r="AD49"/>
  <c r="AU55"/>
  <c r="K142"/>
  <c r="F8"/>
  <c r="Y57"/>
  <c r="M194"/>
  <c r="S85"/>
  <c r="I31"/>
  <c r="AE56"/>
  <c r="O156"/>
  <c r="AV25"/>
  <c r="AQ185"/>
  <c r="AG78"/>
  <c r="AX26"/>
  <c r="AF114"/>
  <c r="AU151"/>
  <c r="V39"/>
  <c r="AG39"/>
  <c r="Z139"/>
  <c r="AW158"/>
  <c r="W75"/>
  <c r="J200"/>
  <c r="AV151"/>
  <c r="K196"/>
  <c r="AH184"/>
  <c r="P172"/>
  <c r="AC32"/>
  <c r="AP22"/>
  <c r="X93"/>
  <c r="AV94"/>
  <c r="P137"/>
  <c r="AO34"/>
  <c r="AG71"/>
  <c r="U100"/>
  <c r="W14"/>
  <c r="W148"/>
  <c r="H109"/>
  <c r="AT166"/>
  <c r="W162"/>
  <c r="R202"/>
  <c r="R197"/>
  <c r="S172"/>
  <c r="AS150"/>
  <c r="AG155"/>
  <c r="M105"/>
  <c r="AQ27"/>
  <c r="S149"/>
  <c r="M94"/>
  <c r="AW148"/>
  <c r="T119"/>
  <c r="AL45"/>
  <c r="O170"/>
  <c r="AA199"/>
  <c r="AU145"/>
  <c r="I188"/>
  <c r="AM9"/>
  <c r="T168"/>
  <c r="AP49"/>
  <c r="AF164"/>
  <c r="Z180"/>
  <c r="I144"/>
  <c r="AW65"/>
  <c r="K161"/>
  <c r="X145"/>
  <c r="AF125"/>
  <c r="V180"/>
  <c r="AB5"/>
  <c r="AO153"/>
  <c r="AU89"/>
  <c r="AC80"/>
  <c r="AU127"/>
  <c r="AD158"/>
  <c r="AL197"/>
  <c r="Y70"/>
  <c r="N200"/>
  <c r="AL186"/>
  <c r="AP90"/>
  <c r="J46"/>
  <c r="AD122"/>
  <c r="AV38"/>
  <c r="I38"/>
  <c r="AE185"/>
  <c r="AQ176"/>
  <c r="AA24"/>
  <c r="G153"/>
  <c r="AJ34"/>
  <c r="AV106"/>
  <c r="AW109"/>
  <c r="I176"/>
  <c r="K102"/>
  <c r="I74"/>
  <c r="W170"/>
  <c r="Q144"/>
  <c r="AH80"/>
  <c r="AC85"/>
  <c r="AW128"/>
  <c r="U104"/>
  <c r="S154"/>
  <c r="AL163"/>
  <c r="AU207"/>
  <c r="J178"/>
  <c r="V89"/>
  <c r="G94"/>
  <c r="U160"/>
  <c r="AE49"/>
  <c r="M142"/>
  <c r="AK132"/>
  <c r="W172"/>
  <c r="T85"/>
  <c r="AU210"/>
  <c r="AN90"/>
  <c r="S166"/>
  <c r="AB191"/>
  <c r="R77"/>
  <c r="AV31"/>
  <c r="AL5"/>
  <c r="F91"/>
  <c r="AI21"/>
  <c r="AN35"/>
  <c r="AE137"/>
  <c r="AG90"/>
  <c r="AE175"/>
  <c r="AV158"/>
  <c r="Z112"/>
  <c r="AW151"/>
  <c r="AM92"/>
  <c r="Y162"/>
  <c r="J70"/>
  <c r="O143"/>
  <c r="J72"/>
  <c r="AM96"/>
  <c r="L8"/>
  <c r="AI102"/>
  <c r="O201"/>
  <c r="AV193"/>
  <c r="H118"/>
  <c r="AL12"/>
  <c r="Z182"/>
  <c r="AB88"/>
  <c r="Y46"/>
  <c r="Q110"/>
  <c r="T114"/>
  <c r="K193"/>
  <c r="AF36"/>
  <c r="AW191"/>
  <c r="L96"/>
  <c r="Z20"/>
  <c r="H154"/>
  <c r="S23"/>
  <c r="W8"/>
  <c r="W165"/>
  <c r="AH178"/>
  <c r="AB103"/>
  <c r="AK50"/>
  <c r="F189"/>
  <c r="G62"/>
  <c r="X20"/>
  <c r="X105"/>
  <c r="P186"/>
  <c r="F83"/>
  <c r="AW136"/>
  <c r="K157"/>
  <c r="AF79"/>
  <c r="AQ42"/>
  <c r="AB149"/>
  <c r="AS167"/>
  <c r="T106"/>
  <c r="AP34"/>
  <c r="AS113"/>
  <c r="AA56"/>
  <c r="J196"/>
  <c r="AT195"/>
  <c r="AG119"/>
  <c r="H102"/>
  <c r="Y141"/>
  <c r="U140"/>
  <c r="Y13"/>
  <c r="Q140"/>
  <c r="AM11"/>
  <c r="AV6"/>
  <c r="AW100"/>
  <c r="AV64"/>
  <c r="V190"/>
  <c r="AR159"/>
  <c r="R117"/>
  <c r="AX17"/>
  <c r="N183"/>
  <c r="I49"/>
  <c r="AP17"/>
  <c r="I16"/>
  <c r="AP65"/>
  <c r="AL31"/>
  <c r="AK92"/>
  <c r="Y103"/>
  <c r="N178"/>
  <c r="AO145"/>
  <c r="AM142"/>
  <c r="O184"/>
  <c r="AK125"/>
  <c r="Y21"/>
  <c r="K148"/>
  <c r="AE12"/>
  <c r="AG19"/>
  <c r="AI146"/>
  <c r="I148"/>
  <c r="AU141"/>
  <c r="AD128"/>
  <c r="R55"/>
  <c r="AO203"/>
  <c r="R174"/>
  <c r="J17"/>
  <c r="AK19"/>
  <c r="U199"/>
  <c r="AK51"/>
  <c r="AL30"/>
  <c r="AP165"/>
  <c r="I204"/>
  <c r="AD86"/>
  <c r="S205"/>
  <c r="K166"/>
  <c r="AN79"/>
  <c r="X179"/>
  <c r="AI162"/>
  <c r="I156"/>
  <c r="Z157"/>
  <c r="W44"/>
  <c r="X58"/>
  <c r="F202"/>
  <c r="AD50"/>
  <c r="AW90"/>
  <c r="AU85"/>
  <c r="AJ102"/>
  <c r="AL66"/>
  <c r="V205"/>
  <c r="AD16"/>
  <c r="AK184"/>
  <c r="W190"/>
  <c r="AK154"/>
  <c r="Y67"/>
  <c r="G127"/>
  <c r="X83"/>
  <c r="AG51"/>
  <c r="X45"/>
  <c r="U83"/>
  <c r="AC106"/>
  <c r="AW102"/>
  <c r="AR75"/>
  <c r="M90"/>
  <c r="Z40"/>
  <c r="U37"/>
  <c r="J59"/>
  <c r="K65"/>
  <c r="AG203"/>
  <c r="AJ105"/>
  <c r="H180"/>
  <c r="AF90"/>
  <c r="M146"/>
  <c r="AH118"/>
  <c r="K103"/>
  <c r="Q150"/>
  <c r="W82"/>
  <c r="X139"/>
  <c r="AP73"/>
  <c r="H97"/>
  <c r="AT152"/>
  <c r="AG150"/>
  <c r="AX103"/>
  <c r="AL147"/>
  <c r="AJ141"/>
  <c r="Y86"/>
  <c r="AL87"/>
  <c r="P32"/>
  <c r="Y65"/>
  <c r="S122"/>
  <c r="AV109"/>
  <c r="Y154"/>
  <c r="AC126"/>
  <c r="P147"/>
  <c r="F171"/>
  <c r="AV14"/>
  <c r="AR188"/>
  <c r="M116"/>
  <c r="Q177"/>
  <c r="L70"/>
  <c r="L21"/>
  <c r="H124"/>
  <c r="AI183"/>
  <c r="N8"/>
  <c r="Y193"/>
  <c r="AQ151"/>
  <c r="AX195"/>
  <c r="G188"/>
  <c r="L67"/>
  <c r="AD100"/>
  <c r="AU40"/>
  <c r="Y14"/>
  <c r="AC164"/>
  <c r="AV37"/>
  <c r="AI168"/>
  <c r="AW83"/>
  <c r="AU50"/>
  <c r="AW139"/>
  <c r="AD123"/>
  <c r="U81"/>
  <c r="AC206"/>
  <c r="AO70"/>
  <c r="I207"/>
  <c r="G177"/>
  <c r="AR18"/>
  <c r="Y205"/>
  <c r="N98"/>
  <c r="AV120"/>
  <c r="F156"/>
  <c r="AV142"/>
  <c r="AH106"/>
  <c r="Z93"/>
  <c r="AF142"/>
  <c r="AO173"/>
  <c r="AD27"/>
  <c r="AK76"/>
  <c r="L127"/>
  <c r="J100"/>
  <c r="AX157"/>
  <c r="S92"/>
  <c r="S128"/>
  <c r="Q104"/>
  <c r="M11"/>
  <c r="AT167"/>
  <c r="AB161"/>
  <c r="F22"/>
  <c r="I198"/>
  <c r="L198"/>
  <c r="AG179"/>
  <c r="AF162"/>
  <c r="AH162"/>
  <c r="Q181"/>
  <c r="AC156"/>
  <c r="U89"/>
  <c r="AK152"/>
  <c r="AX18"/>
  <c r="P7"/>
  <c r="H146"/>
  <c r="M188"/>
  <c r="AH70"/>
  <c r="Z170"/>
  <c r="AC20"/>
  <c r="K85"/>
  <c r="AJ138"/>
  <c r="AL139"/>
  <c r="G141"/>
  <c r="I158"/>
  <c r="AQ72"/>
  <c r="AQ63"/>
  <c r="X159"/>
  <c r="H201"/>
  <c r="AV40"/>
  <c r="AA194"/>
  <c r="T46"/>
  <c r="AU152"/>
  <c r="AX15"/>
  <c r="T196"/>
  <c r="K36"/>
  <c r="X85"/>
  <c r="AB10"/>
  <c r="N199"/>
  <c r="I152"/>
  <c r="AS72"/>
  <c r="X177"/>
  <c r="T152"/>
  <c r="AT200"/>
  <c r="Y123"/>
  <c r="AR44"/>
  <c r="I117"/>
  <c r="AM6"/>
  <c r="S96"/>
  <c r="AW94"/>
  <c r="G58"/>
  <c r="N66"/>
  <c r="AK198"/>
  <c r="AE119"/>
  <c r="R59"/>
  <c r="AU30"/>
  <c r="O197"/>
  <c r="M193"/>
  <c r="Q31"/>
  <c r="R118"/>
  <c r="AT7"/>
  <c r="AS50"/>
  <c r="T40"/>
  <c r="AM135"/>
  <c r="AV49"/>
  <c r="AN55"/>
  <c r="F120"/>
  <c r="AP92"/>
  <c r="O202"/>
  <c r="N76"/>
  <c r="H12"/>
  <c r="F186"/>
  <c r="W24"/>
  <c r="S204"/>
  <c r="L120"/>
  <c r="S27"/>
  <c r="AV93"/>
  <c r="V115"/>
  <c r="R90"/>
  <c r="AN123"/>
  <c r="AN93"/>
  <c r="AX114"/>
  <c r="AJ90"/>
  <c r="AN92"/>
  <c r="AX91"/>
  <c r="AN111"/>
  <c r="AK210"/>
  <c r="AP89"/>
  <c r="S194"/>
  <c r="AK62"/>
  <c r="S22"/>
  <c r="AW193"/>
  <c r="F108"/>
  <c r="U125"/>
  <c r="AE33"/>
  <c r="AH141"/>
  <c r="I30"/>
  <c r="Z185"/>
  <c r="AS130"/>
  <c r="AQ32"/>
  <c r="N177"/>
  <c r="U200"/>
  <c r="R184"/>
  <c r="M113"/>
  <c r="AF45"/>
  <c r="Z149"/>
  <c r="T202"/>
  <c r="AR128"/>
  <c r="W34"/>
  <c r="L40"/>
  <c r="AQ121"/>
  <c r="AQ145"/>
  <c r="R188"/>
  <c r="N29"/>
  <c r="AG77"/>
  <c r="AP133"/>
  <c r="O165"/>
  <c r="U49"/>
  <c r="AR83"/>
  <c r="AL73"/>
  <c r="AB140"/>
  <c r="AB25"/>
  <c r="AG125"/>
  <c r="W104"/>
  <c r="AH199"/>
  <c r="W164"/>
  <c r="AG29"/>
  <c r="AH84"/>
  <c r="J52"/>
  <c r="R68"/>
  <c r="AR136"/>
  <c r="AB68"/>
  <c r="AF78"/>
  <c r="AF138"/>
  <c r="AX11"/>
  <c r="AE53"/>
  <c r="AD12"/>
  <c r="AG156"/>
  <c r="T27"/>
  <c r="G165"/>
  <c r="Q201"/>
  <c r="V119"/>
  <c r="V49"/>
  <c r="K182"/>
  <c r="AV134"/>
  <c r="I6"/>
  <c r="S7"/>
  <c r="O206"/>
  <c r="G37"/>
  <c r="AS69"/>
  <c r="AA162"/>
  <c r="W122"/>
  <c r="J195"/>
  <c r="AW35"/>
  <c r="AQ33"/>
  <c r="L124"/>
  <c r="AU39"/>
  <c r="AG175"/>
  <c r="M198"/>
  <c r="I92"/>
  <c r="F165"/>
  <c r="AK75"/>
  <c r="AB95"/>
  <c r="I88"/>
  <c r="S193"/>
  <c r="I43"/>
  <c r="AA147"/>
  <c r="J131"/>
  <c r="Q138"/>
  <c r="AU29"/>
  <c r="Y114"/>
  <c r="L150"/>
  <c r="F122"/>
  <c r="O110"/>
  <c r="AA154"/>
  <c r="AF120"/>
  <c r="F104"/>
  <c r="AN29"/>
  <c r="AV9"/>
  <c r="AS145"/>
  <c r="AS52"/>
  <c r="AG91"/>
  <c r="AJ36"/>
  <c r="Y182"/>
  <c r="AC141"/>
  <c r="S129"/>
  <c r="L18"/>
  <c r="AF52"/>
  <c r="S17"/>
  <c r="AV50"/>
  <c r="AW21"/>
  <c r="AK43"/>
  <c r="U108"/>
  <c r="S84"/>
  <c r="AD147"/>
  <c r="AD36"/>
  <c r="AS127"/>
  <c r="AD40"/>
  <c r="AE156"/>
  <c r="V185"/>
  <c r="AX70"/>
  <c r="X90"/>
  <c r="J43"/>
  <c r="N36"/>
  <c r="AU102"/>
  <c r="G170"/>
  <c r="F195"/>
  <c r="V19"/>
  <c r="R56"/>
  <c r="N156"/>
  <c r="AP151"/>
  <c r="AE165"/>
  <c r="AJ38"/>
  <c r="AN149"/>
  <c r="L35"/>
  <c r="O180"/>
  <c r="R120"/>
  <c r="P126"/>
  <c r="W151"/>
  <c r="N80"/>
  <c r="AP148"/>
  <c r="Z143"/>
  <c r="I123"/>
  <c r="K170"/>
  <c r="I81"/>
  <c r="AR26"/>
  <c r="M33"/>
  <c r="V51"/>
  <c r="AL56"/>
  <c r="O10"/>
  <c r="L165"/>
  <c r="AB131"/>
  <c r="V33"/>
  <c r="AC40"/>
  <c r="M207"/>
  <c r="AU96"/>
  <c r="M145"/>
  <c r="AK175"/>
  <c r="V132"/>
  <c r="M183"/>
  <c r="AH203"/>
  <c r="L17"/>
  <c r="AJ40"/>
  <c r="AE74"/>
  <c r="AJ59"/>
  <c r="G136"/>
  <c r="AS66"/>
  <c r="W171"/>
  <c r="S207"/>
  <c r="T20"/>
  <c r="AC196"/>
  <c r="R139"/>
  <c r="AU81"/>
  <c r="P138"/>
  <c r="O23"/>
  <c r="AJ157"/>
  <c r="N154"/>
  <c r="AP48"/>
  <c r="AQ113"/>
  <c r="AU28"/>
  <c r="Y37"/>
  <c r="AE5"/>
  <c r="V70"/>
  <c r="AI155"/>
  <c r="AB74"/>
  <c r="N86"/>
  <c r="J197"/>
  <c r="S120"/>
  <c r="AB51"/>
  <c r="AO102"/>
  <c r="S115"/>
  <c r="AR67"/>
  <c r="N145"/>
  <c r="Z97"/>
  <c r="F159"/>
  <c r="V108"/>
  <c r="K117"/>
  <c r="X131"/>
  <c r="AW187"/>
  <c r="AV126"/>
  <c r="AS132"/>
  <c r="AI185"/>
  <c r="V110"/>
  <c r="AW159"/>
  <c r="AQ169"/>
  <c r="O85"/>
  <c r="AN193"/>
  <c r="AG139"/>
  <c r="X29"/>
  <c r="J137"/>
  <c r="Y105"/>
  <c r="AS115"/>
  <c r="G20"/>
  <c r="M180"/>
  <c r="AA121"/>
  <c r="AS89"/>
  <c r="AR162"/>
  <c r="AD82"/>
  <c r="AL149"/>
  <c r="AC179"/>
  <c r="V56"/>
  <c r="K35"/>
  <c r="AA71"/>
  <c r="AW62"/>
  <c r="T189"/>
  <c r="I48"/>
  <c r="AK115"/>
  <c r="AE16"/>
  <c r="AX151"/>
  <c r="T25"/>
  <c r="AM123"/>
  <c r="AR167"/>
  <c r="AU190"/>
  <c r="AO39"/>
  <c r="AR123"/>
  <c r="AW192"/>
  <c r="Q25"/>
  <c r="M29"/>
  <c r="X97"/>
  <c r="X210"/>
  <c r="AX92"/>
  <c r="AS114"/>
  <c r="AN38"/>
  <c r="AS123"/>
  <c r="AS111"/>
  <c r="AT110"/>
  <c r="Y110"/>
  <c r="AN91"/>
  <c r="AX93"/>
  <c r="AS94"/>
  <c r="AN108"/>
  <c r="AI142"/>
  <c r="AM210"/>
  <c r="AO171"/>
  <c r="G135"/>
  <c r="AN173"/>
  <c r="AB210"/>
  <c r="AX147"/>
  <c r="Z135"/>
  <c r="F141"/>
  <c r="AN153"/>
  <c r="AX142"/>
  <c r="AT186"/>
  <c r="G30"/>
  <c r="AS152"/>
  <c r="AS147"/>
  <c r="AN141"/>
  <c r="U186"/>
  <c r="AE183"/>
  <c r="AE44"/>
  <c r="AE60"/>
  <c r="AI111"/>
  <c r="AT136"/>
  <c r="AE106"/>
  <c r="AE134"/>
  <c r="O141"/>
  <c r="AN110"/>
  <c r="P9"/>
  <c r="AT95"/>
  <c r="AJ95"/>
  <c r="N128"/>
  <c r="AI128"/>
  <c r="AE180"/>
  <c r="AT135"/>
  <c r="J210"/>
  <c r="AO152"/>
  <c r="AX123"/>
  <c r="AX90"/>
  <c r="AI123"/>
  <c r="AT178"/>
  <c r="AN114"/>
  <c r="AS90"/>
  <c r="AT128"/>
  <c r="AO107"/>
  <c r="AS110"/>
  <c r="AX111"/>
  <c r="T18"/>
  <c r="AN54"/>
  <c r="AR210"/>
  <c r="AQ83"/>
  <c r="AT18"/>
  <c r="AE177"/>
  <c r="AD90"/>
  <c r="AJ130"/>
  <c r="AS91"/>
  <c r="AE174"/>
  <c r="AE178"/>
  <c r="AE182"/>
  <c r="AE193"/>
  <c r="AO6"/>
  <c r="AS135"/>
  <c r="T210"/>
  <c r="AO110"/>
  <c r="AO44"/>
  <c r="AT62"/>
  <c r="AO5"/>
  <c r="AT111"/>
  <c r="AT149"/>
  <c r="AO126"/>
  <c r="AO136"/>
  <c r="AO61"/>
  <c r="U107"/>
  <c r="AJ111"/>
  <c r="AJ77"/>
  <c r="AO197"/>
  <c r="T93"/>
  <c r="K210"/>
  <c r="W210"/>
  <c r="P95"/>
  <c r="AJ5"/>
  <c r="AN94"/>
  <c r="AX152"/>
  <c r="AS44"/>
  <c r="AO15"/>
  <c r="AO95"/>
  <c r="AE93"/>
  <c r="AP210"/>
  <c r="AW210"/>
  <c r="AJ181"/>
  <c r="AL210"/>
  <c r="AJ179"/>
  <c r="AO204"/>
  <c r="AT14"/>
  <c r="AJ184"/>
  <c r="AO179"/>
  <c r="AT54"/>
  <c r="AJ178"/>
  <c r="AO76"/>
  <c r="AT174"/>
  <c r="AO117"/>
  <c r="AO22"/>
  <c r="AT76"/>
  <c r="AN135"/>
  <c r="AS210"/>
  <c r="AO196"/>
  <c r="AE196"/>
  <c r="AT140"/>
  <c r="AJ183"/>
  <c r="AJ133"/>
  <c r="AT28"/>
  <c r="AJ140"/>
  <c r="AJ79"/>
  <c r="AT74"/>
  <c r="AE172"/>
  <c r="AT24"/>
  <c r="AE197"/>
  <c r="AO177"/>
  <c r="AT77"/>
  <c r="AT183"/>
  <c r="AX110"/>
  <c r="AJ56"/>
  <c r="AT154"/>
  <c r="AJ196"/>
  <c r="AO180"/>
  <c r="AO140"/>
  <c r="AT6"/>
  <c r="AO28"/>
  <c r="AO20"/>
  <c r="AT182"/>
  <c r="AT82"/>
  <c r="AJ22"/>
  <c r="AJ193"/>
  <c r="AT180"/>
  <c r="AJ189"/>
  <c r="AJ75"/>
  <c r="AT81"/>
  <c r="AO54"/>
  <c r="AO27"/>
  <c r="AO183"/>
  <c r="AO174"/>
  <c r="AJ197"/>
  <c r="AT177"/>
  <c r="AT117"/>
  <c r="AJ17"/>
  <c r="AO24"/>
  <c r="AJ177"/>
  <c r="AJ48"/>
  <c r="AT21"/>
  <c r="AT193"/>
  <c r="AT181"/>
  <c r="AJ97"/>
  <c r="AT130"/>
  <c r="AO77"/>
  <c r="AE181"/>
  <c r="AE189"/>
  <c r="AJ204"/>
  <c r="AT17"/>
  <c r="AO73"/>
  <c r="AJ174"/>
  <c r="AO172"/>
  <c r="AT189"/>
  <c r="AO74"/>
  <c r="AT29"/>
  <c r="AJ20"/>
  <c r="AT196"/>
  <c r="AO184"/>
  <c r="AJ120"/>
  <c r="AO154"/>
  <c r="AO210"/>
  <c r="AJ210"/>
  <c r="AT197"/>
  <c r="AO178"/>
  <c r="AT172"/>
  <c r="AT204"/>
  <c r="AO130"/>
  <c r="AJ74"/>
  <c r="AT27"/>
  <c r="AJ182"/>
  <c r="AJ171"/>
  <c r="AO189"/>
  <c r="AO79"/>
  <c r="AT20"/>
  <c r="AT184"/>
  <c r="AT179"/>
  <c r="AJ172"/>
  <c r="AJ112"/>
  <c r="AO14"/>
  <c r="AO182"/>
  <c r="AS107"/>
  <c r="AO116"/>
  <c r="AT72"/>
  <c r="AO17"/>
  <c r="AO83"/>
  <c r="AO21"/>
  <c r="AT107"/>
  <c r="AO78"/>
  <c r="AJ6"/>
  <c r="AT15"/>
  <c r="AJ116"/>
  <c r="AT79"/>
  <c r="AO170"/>
  <c r="AJ54"/>
  <c r="AO72"/>
  <c r="AJ29"/>
  <c r="Z107"/>
  <c r="Z210"/>
  <c r="AO16"/>
  <c r="AJ15"/>
  <c r="AJ24"/>
  <c r="AO18"/>
  <c r="AO19"/>
  <c r="AJ110"/>
  <c r="AJ16"/>
  <c r="AT16"/>
  <c r="AJ78"/>
  <c r="AJ154"/>
  <c r="AT78"/>
  <c r="AO29"/>
  <c r="AT19"/>
  <c r="AJ21"/>
  <c r="P6"/>
  <c r="AJ117"/>
  <c r="AO82"/>
  <c r="AJ73"/>
  <c r="AT116"/>
  <c r="AJ170"/>
  <c r="AJ83"/>
  <c r="AJ82"/>
  <c r="AT83"/>
  <c r="AJ27"/>
  <c r="AJ18"/>
  <c r="AJ14"/>
  <c r="AJ19"/>
  <c r="AN210"/>
  <c r="AN107"/>
  <c r="Y210"/>
  <c r="Y107"/>
  <c r="AO135"/>
  <c r="AJ135"/>
  <c r="AE107"/>
  <c r="AX107"/>
  <c r="AD107"/>
  <c r="AI107"/>
  <c r="AI210"/>
  <c r="R210"/>
  <c r="U182"/>
  <c r="AT48"/>
  <c r="P148"/>
  <c r="AU106"/>
  <c r="AG17"/>
  <c r="L89"/>
  <c r="AN63"/>
  <c r="AV81"/>
  <c r="S107"/>
  <c r="I114"/>
  <c r="AL185"/>
  <c r="S196"/>
  <c r="AV197"/>
  <c r="AF97"/>
  <c r="AC192"/>
  <c r="U40"/>
  <c r="V83"/>
  <c r="AO109"/>
  <c r="AE77"/>
  <c r="AE161"/>
  <c r="AP158"/>
  <c r="F101"/>
  <c r="AG52"/>
  <c r="F179"/>
  <c r="AV87"/>
  <c r="U147"/>
  <c r="AV84"/>
  <c r="F57"/>
  <c r="N117"/>
  <c r="L39"/>
  <c r="AS164"/>
  <c r="L174"/>
  <c r="S54"/>
  <c r="AB58"/>
  <c r="AD43"/>
  <c r="AG163"/>
  <c r="AH131"/>
  <c r="U70"/>
  <c r="T145"/>
  <c r="W12"/>
  <c r="AE94"/>
  <c r="Z201"/>
  <c r="N161"/>
  <c r="AM169"/>
  <c r="K111"/>
  <c r="AV35"/>
  <c r="R111"/>
  <c r="V142"/>
  <c r="AN134"/>
  <c r="Q171"/>
  <c r="AR121"/>
  <c r="AG112"/>
  <c r="AC188"/>
  <c r="AW134"/>
  <c r="N159"/>
  <c r="AC189"/>
  <c r="AP199"/>
  <c r="N16"/>
  <c r="I8"/>
  <c r="R31"/>
  <c r="AX21"/>
  <c r="AG121"/>
  <c r="AR96"/>
  <c r="L63"/>
  <c r="F174"/>
  <c r="AC110"/>
  <c r="AJ101"/>
  <c r="AG40"/>
  <c r="T159"/>
  <c r="AE54"/>
  <c r="U43"/>
  <c r="AR8"/>
  <c r="AG167"/>
  <c r="I73"/>
  <c r="AL103"/>
  <c r="AA30"/>
  <c r="H35"/>
  <c r="L36"/>
  <c r="X146"/>
  <c r="X55"/>
  <c r="AO169"/>
  <c r="AE29"/>
  <c r="L69"/>
  <c r="K94"/>
  <c r="H56"/>
  <c r="J84"/>
  <c r="H191"/>
  <c r="AN190"/>
  <c r="AA171"/>
  <c r="L181"/>
  <c r="H187"/>
  <c r="L23"/>
  <c r="AA80"/>
  <c r="P8"/>
  <c r="F182"/>
  <c r="I68"/>
  <c r="AN43"/>
  <c r="AB90"/>
  <c r="AN156"/>
  <c r="AA141"/>
  <c r="AK98"/>
  <c r="Z154"/>
  <c r="AP99"/>
  <c r="AE187"/>
  <c r="AD68"/>
  <c r="AJ8"/>
  <c r="N127"/>
  <c r="L6"/>
  <c r="L118"/>
  <c r="AA55"/>
  <c r="AS186"/>
  <c r="K49"/>
  <c r="AI85"/>
  <c r="Z36"/>
  <c r="AM65"/>
  <c r="J49"/>
  <c r="I46"/>
  <c r="O149"/>
  <c r="Y22"/>
  <c r="AR90"/>
  <c r="AQ56"/>
  <c r="M169"/>
  <c r="Q44"/>
  <c r="T188"/>
  <c r="AP51"/>
  <c r="X191"/>
  <c r="J177"/>
  <c r="AJ198"/>
  <c r="AD200"/>
  <c r="AS30"/>
  <c r="R114"/>
  <c r="AK149"/>
  <c r="J33"/>
  <c r="G116"/>
  <c r="U210"/>
  <c r="G18"/>
  <c r="G90"/>
  <c r="AL57"/>
  <c r="H210"/>
  <c r="AX164"/>
  <c r="AT210"/>
  <c r="F39"/>
  <c r="AD210"/>
  <c r="G92"/>
  <c r="F112"/>
  <c r="L210"/>
  <c r="F18"/>
  <c r="N110"/>
  <c r="G119"/>
  <c r="G41"/>
  <c r="M210"/>
  <c r="F42"/>
  <c r="F6"/>
  <c r="P210"/>
  <c r="O92"/>
  <c r="F116"/>
  <c r="F119"/>
  <c r="G40"/>
  <c r="F41"/>
  <c r="G118"/>
  <c r="G113"/>
  <c r="O113"/>
  <c r="F52"/>
  <c r="AX33"/>
  <c r="N113"/>
  <c r="T30"/>
  <c r="O152"/>
  <c r="F40"/>
  <c r="K183"/>
  <c r="F19"/>
  <c r="F45"/>
  <c r="F54"/>
  <c r="AQ85"/>
  <c r="O111"/>
  <c r="F44"/>
  <c r="F118"/>
  <c r="G45"/>
  <c r="G54"/>
  <c r="G39"/>
  <c r="F135"/>
  <c r="G6"/>
  <c r="G52"/>
  <c r="O128"/>
  <c r="G112"/>
  <c r="N90"/>
  <c r="G44"/>
  <c r="G42"/>
  <c r="AE210"/>
  <c r="AX210"/>
  <c r="L170"/>
  <c r="AP94"/>
  <c r="AM33"/>
  <c r="AD106"/>
  <c r="AM56"/>
  <c r="G19"/>
  <c r="N210"/>
  <c r="F210"/>
  <c r="G210"/>
  <c r="O90"/>
  <c r="O210"/>
  <c r="H14"/>
  <c r="U165"/>
  <c r="AF37"/>
  <c r="G128"/>
  <c r="R178"/>
  <c r="AQ78"/>
  <c r="AK46"/>
  <c r="AL191"/>
  <c r="AA76"/>
  <c r="F200"/>
  <c r="AA38"/>
  <c r="M172"/>
  <c r="Z151"/>
  <c r="AN154"/>
  <c r="AN69"/>
  <c r="AV125"/>
  <c r="AO201"/>
  <c r="V36"/>
  <c r="J71"/>
  <c r="S189"/>
  <c r="AD65"/>
  <c r="G81"/>
  <c r="AO57"/>
  <c r="K46"/>
  <c r="AI82"/>
  <c r="X125"/>
  <c r="S15"/>
  <c r="Q24"/>
  <c r="AG186"/>
  <c r="AF34"/>
  <c r="L80"/>
  <c r="AA108"/>
  <c r="AT101"/>
  <c r="Z152"/>
  <c r="AK156"/>
  <c r="AM103"/>
  <c r="K140"/>
  <c r="K34"/>
  <c r="AC151"/>
  <c r="AT40"/>
  <c r="V152"/>
  <c r="AK159"/>
  <c r="P173"/>
  <c r="G200"/>
  <c r="P180"/>
  <c r="V140"/>
  <c r="M73"/>
  <c r="Y153"/>
  <c r="K17"/>
  <c r="AM172"/>
  <c r="AJ47"/>
  <c r="AR16"/>
  <c r="P33"/>
  <c r="AB23"/>
  <c r="AG171"/>
  <c r="P5"/>
  <c r="F110"/>
  <c r="R46"/>
  <c r="AG188"/>
  <c r="AF183"/>
  <c r="H204"/>
  <c r="U23"/>
  <c r="AP168"/>
  <c r="AI152"/>
  <c r="AA91"/>
  <c r="AI89"/>
  <c r="V44"/>
  <c r="L156"/>
  <c r="T56"/>
  <c r="AA83"/>
  <c r="AN99"/>
  <c r="AV200"/>
  <c r="R132"/>
  <c r="H179"/>
  <c r="AI180"/>
  <c r="L137"/>
  <c r="AF107"/>
  <c r="J161"/>
  <c r="AO114"/>
  <c r="AS23"/>
  <c r="AH5"/>
  <c r="L161"/>
  <c r="AH136"/>
  <c r="AC149"/>
  <c r="AA180"/>
  <c r="Y130"/>
  <c r="AH13"/>
  <c r="Z57"/>
  <c r="AA176"/>
  <c r="AQ144"/>
  <c r="G161"/>
  <c r="AU60"/>
  <c r="W7"/>
  <c r="AB187"/>
  <c r="AB143"/>
  <c r="G87"/>
  <c r="S101"/>
  <c r="AF185"/>
  <c r="J167"/>
  <c r="J67"/>
  <c r="AO88"/>
  <c r="AL181"/>
  <c r="V64"/>
  <c r="AU88"/>
  <c r="T179"/>
  <c r="AW166"/>
  <c r="W33"/>
  <c r="T165"/>
  <c r="AH17"/>
  <c r="AQ162"/>
  <c r="AP55"/>
  <c r="Q106"/>
  <c r="I83"/>
  <c r="AA95"/>
  <c r="AF23"/>
  <c r="AW184"/>
  <c r="AG93"/>
  <c r="AX31"/>
  <c r="L204"/>
  <c r="V96"/>
  <c r="L94"/>
  <c r="AR166"/>
  <c r="AU166"/>
  <c r="M204"/>
  <c r="Y95"/>
  <c r="AM72"/>
  <c r="N50"/>
  <c r="J138"/>
  <c r="AP28"/>
  <c r="S151"/>
  <c r="J139"/>
  <c r="AX170"/>
  <c r="W177"/>
  <c r="AQ125"/>
  <c r="AJ128"/>
  <c r="K195"/>
  <c r="AN100"/>
  <c r="V17"/>
  <c r="AS61"/>
  <c r="AR80"/>
  <c r="V9"/>
  <c r="P170"/>
  <c r="AS31"/>
  <c r="AI138"/>
  <c r="AC25"/>
  <c r="O114"/>
  <c r="M160"/>
  <c r="Y59"/>
  <c r="AL182"/>
  <c r="AC173"/>
  <c r="AC74"/>
  <c r="AS7"/>
  <c r="H147"/>
  <c r="H202"/>
  <c r="Q105"/>
  <c r="AU117"/>
  <c r="H182"/>
  <c r="O76"/>
  <c r="G169"/>
  <c r="F14"/>
  <c r="AI35"/>
  <c r="AH85"/>
  <c r="L144"/>
  <c r="U172"/>
  <c r="Y12"/>
  <c r="K188"/>
  <c r="AN62"/>
  <c r="AM128"/>
  <c r="S121"/>
  <c r="AV147"/>
  <c r="AO69"/>
  <c r="AS149"/>
  <c r="AU93"/>
  <c r="AR158"/>
  <c r="I200"/>
  <c r="AH74"/>
  <c r="AQ29"/>
  <c r="AP202"/>
  <c r="Q182"/>
  <c r="AL121"/>
  <c r="AM69"/>
  <c r="AG80"/>
  <c r="AR144"/>
  <c r="AM41"/>
  <c r="AC57"/>
  <c r="U115"/>
  <c r="N153"/>
  <c r="L160"/>
  <c r="AH168"/>
  <c r="W67"/>
  <c r="Q34"/>
  <c r="AE47"/>
  <c r="H145"/>
  <c r="AB104"/>
  <c r="AX80"/>
  <c r="AF63"/>
  <c r="AJ168"/>
  <c r="G167"/>
  <c r="N146"/>
  <c r="AJ200"/>
  <c r="T63"/>
  <c r="AN81"/>
  <c r="G181"/>
  <c r="AJ152"/>
  <c r="AN27"/>
  <c r="R30"/>
  <c r="J102"/>
  <c r="S6"/>
  <c r="Y181"/>
  <c r="I149"/>
  <c r="Y177"/>
  <c r="W99"/>
  <c r="Z44"/>
  <c r="AJ13"/>
  <c r="AP130"/>
  <c r="S169"/>
  <c r="O135"/>
  <c r="Z122"/>
  <c r="Q116"/>
  <c r="F147"/>
  <c r="AX56"/>
  <c r="T135"/>
  <c r="H98"/>
  <c r="H116"/>
  <c r="AK124"/>
  <c r="AG181"/>
  <c r="AX51"/>
  <c r="AN207"/>
  <c r="AF113"/>
  <c r="AK60"/>
  <c r="O183"/>
  <c r="I63"/>
  <c r="Y150"/>
  <c r="T190"/>
  <c r="AT42"/>
  <c r="AQ62"/>
  <c r="AU142"/>
  <c r="AC191"/>
  <c r="AS196"/>
  <c r="H43"/>
  <c r="V71"/>
  <c r="O196"/>
  <c r="K72"/>
  <c r="K139"/>
  <c r="AW106"/>
  <c r="G3" i="5"/>
  <c r="D2"/>
  <c r="A2"/>
  <c r="N107" i="13" l="1"/>
  <c r="AE208"/>
  <c r="AE211" s="1"/>
  <c r="AF208"/>
  <c r="AF211" s="1"/>
  <c r="AS208"/>
  <c r="AS211" s="1"/>
  <c r="Z208"/>
  <c r="Z211" s="1"/>
  <c r="P208"/>
  <c r="P211" s="1"/>
  <c r="AL208"/>
  <c r="AL211" s="1"/>
  <c r="AQ208"/>
  <c r="AQ211" s="1"/>
  <c r="AT208"/>
  <c r="AT211" s="1"/>
  <c r="X208"/>
  <c r="X211" s="1"/>
  <c r="U208"/>
  <c r="U211" s="1"/>
  <c r="AU208"/>
  <c r="AU211" s="1"/>
  <c r="Y208"/>
  <c r="Y211" s="1"/>
  <c r="AD208"/>
  <c r="AD211" s="1"/>
  <c r="M208"/>
  <c r="M211" s="1"/>
  <c r="AM208"/>
  <c r="AM211" s="1"/>
  <c r="AB208"/>
  <c r="AB211" s="1"/>
  <c r="W208"/>
  <c r="W211" s="1"/>
  <c r="AV208"/>
  <c r="AV211" s="1"/>
  <c r="AJ208"/>
  <c r="AJ211" s="1"/>
  <c r="R208"/>
  <c r="R211" s="1"/>
  <c r="T208"/>
  <c r="T211" s="1"/>
  <c r="AW208"/>
  <c r="AW211" s="1"/>
  <c r="L208"/>
  <c r="L211" s="1"/>
  <c r="S208"/>
  <c r="S211" s="1"/>
  <c r="V208"/>
  <c r="V211" s="1"/>
  <c r="K208"/>
  <c r="K211" s="1"/>
  <c r="AH208"/>
  <c r="AH211" s="1"/>
  <c r="Q208"/>
  <c r="Q211" s="1"/>
  <c r="AK208"/>
  <c r="AK211" s="1"/>
  <c r="AI208"/>
  <c r="AI211" s="1"/>
  <c r="AP208"/>
  <c r="AP211" s="1"/>
  <c r="AG208"/>
  <c r="AG211" s="1"/>
  <c r="N208"/>
  <c r="N211" s="1"/>
  <c r="J208"/>
  <c r="J211" s="1"/>
  <c r="AO208"/>
  <c r="AO211" s="1"/>
  <c r="F208"/>
  <c r="F211" s="1"/>
  <c r="AR208"/>
  <c r="AR211" s="1"/>
  <c r="G208"/>
  <c r="G211" s="1"/>
  <c r="AA208"/>
  <c r="AA211" s="1"/>
  <c r="H208"/>
  <c r="H211" s="1"/>
  <c r="AN208"/>
  <c r="AN211" s="1"/>
  <c r="AC208"/>
  <c r="AC211" s="1"/>
  <c r="AX208"/>
  <c r="AX211" s="1"/>
  <c r="I208"/>
  <c r="I211" s="1"/>
  <c r="O208"/>
  <c r="O211" s="1"/>
  <c r="B2" i="5"/>
  <c r="H3"/>
  <c r="E2"/>
  <c r="E4"/>
  <c r="B4"/>
  <c r="H5"/>
</calcChain>
</file>

<file path=xl/comments1.xml><?xml version="1.0" encoding="utf-8"?>
<comments xmlns="http://schemas.openxmlformats.org/spreadsheetml/2006/main">
  <authors>
    <author>Автор</author>
  </authors>
  <commentList>
    <comment ref="AR744" authorId="0">
      <text>
        <r>
          <rPr>
            <b/>
            <sz val="9"/>
            <color indexed="81"/>
            <rFont val="Tahoma"/>
            <family val="2"/>
            <charset val="204"/>
          </rPr>
          <t>Автор:</t>
        </r>
        <r>
          <rPr>
            <sz val="9"/>
            <color indexed="81"/>
            <rFont val="Tahoma"/>
            <family val="2"/>
            <charset val="204"/>
          </rPr>
          <t xml:space="preserve">
Наименование неправильное</t>
        </r>
      </text>
    </comment>
    <comment ref="AR772"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t>
        </r>
      </text>
    </comment>
    <comment ref="AR775"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
</t>
        </r>
      </text>
    </comment>
  </commentList>
</comments>
</file>

<file path=xl/sharedStrings.xml><?xml version="1.0" encoding="utf-8"?>
<sst xmlns="http://schemas.openxmlformats.org/spreadsheetml/2006/main" count="19643" uniqueCount="3341">
  <si>
    <t>Диапазон</t>
  </si>
  <si>
    <t>Количество НПА</t>
  </si>
  <si>
    <t>Количество обязательств</t>
  </si>
  <si>
    <t>Последняя заполненная строка НПА</t>
  </si>
  <si>
    <t>Количество строк на в полномочиях</t>
  </si>
  <si>
    <t>Последняя заполненная строка ПОЛНОМОЧИЯ</t>
  </si>
  <si>
    <t>Последняя заполненная строка ОБЯЗАТЕЛЬСТВА</t>
  </si>
  <si>
    <t>Наименование полномочия, расходного обязательства</t>
  </si>
  <si>
    <t>Код расходов по бюджетной классификации 
Российской Федерации</t>
  </si>
  <si>
    <t>наименование
(полное)</t>
  </si>
  <si>
    <t>код</t>
  </si>
  <si>
    <t xml:space="preserve">наименование </t>
  </si>
  <si>
    <t>наименование</t>
  </si>
  <si>
    <t>раздел</t>
  </si>
  <si>
    <t>подраздел</t>
  </si>
  <si>
    <t>целевая статья</t>
  </si>
  <si>
    <t>Главный распорядитель средств бюджета города Ставрополя</t>
  </si>
  <si>
    <t xml:space="preserve">код главы  </t>
  </si>
  <si>
    <t>Нормативное правовое регулирование, определяющее финансовое обеспечение и порядок расходования бюджетных средств</t>
  </si>
  <si>
    <t>нормативные правовые акты, договоры, соглашения Российской Федерации</t>
  </si>
  <si>
    <t>нормативные правовые акты, договоры, соглашения Ставропольского края</t>
  </si>
  <si>
    <t>дата вступления в силу, срок действия</t>
  </si>
  <si>
    <t>вид расходов</t>
  </si>
  <si>
    <t>плановый период</t>
  </si>
  <si>
    <t>глава</t>
  </si>
  <si>
    <t>параграф</t>
  </si>
  <si>
    <t>статья</t>
  </si>
  <si>
    <t>часть</t>
  </si>
  <si>
    <t>пункт</t>
  </si>
  <si>
    <t>подпункт</t>
  </si>
  <si>
    <t>абзац</t>
  </si>
  <si>
    <t>приложение</t>
  </si>
  <si>
    <t>Методика расчета оценки</t>
  </si>
  <si>
    <t xml:space="preserve">Оценка стоимости полномочий </t>
  </si>
  <si>
    <t>наименование, номер и дата</t>
  </si>
  <si>
    <t>структурная единица</t>
  </si>
  <si>
    <t>Объем бюджетных ассигнований на исполнение расходного обязательства (руб.)</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</si>
  <si>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</si>
  <si>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</si>
  <si>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</si>
  <si>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</si>
  <si>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</si>
  <si>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план</t>
  </si>
  <si>
    <t>факт</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</si>
  <si>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</si>
  <si>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t>
  </si>
  <si>
    <t>12</t>
  </si>
  <si>
    <t>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</si>
  <si>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</si>
  <si>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1)3</t>
  </si>
  <si>
    <t>1)1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</si>
  <si>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</si>
  <si>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</si>
  <si>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t>
  </si>
  <si>
    <t>13</t>
  </si>
  <si>
    <t>244</t>
  </si>
  <si>
    <t>03</t>
  </si>
  <si>
    <t>Расходы на обеспечение функций органов местного самоуправления города Ставрополя</t>
  </si>
  <si>
    <t>122</t>
  </si>
  <si>
    <t>129</t>
  </si>
  <si>
    <t>852</t>
  </si>
  <si>
    <t>853</t>
  </si>
  <si>
    <t>121</t>
  </si>
  <si>
    <t>02</t>
  </si>
  <si>
    <t>нормативный</t>
  </si>
  <si>
    <t>плановый</t>
  </si>
  <si>
    <t>Федеральный закон от 02.03.2007 N 25-ФЗ "О муниципальной службе в Российской Федерации"</t>
  </si>
  <si>
    <t>2 в целом</t>
  </si>
  <si>
    <t>Поощрение муниципального служащего в связи с выходом на страховую пенсию по старости (инвалидности)</t>
  </si>
  <si>
    <t>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</si>
  <si>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</si>
  <si>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организации досуга и обеспечения жителей городского округа услугами организаций культуры</t>
  </si>
  <si>
    <t>08</t>
  </si>
  <si>
    <t>формирование и содержание муниципального архива</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</si>
  <si>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</si>
  <si>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</si>
  <si>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9</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</si>
  <si>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</si>
  <si>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</si>
  <si>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Расходы на выплаты по оплате труда работников органов местного самоуправления города Ставрополя</t>
  </si>
  <si>
    <t>321</t>
  </si>
  <si>
    <t>Расходы на выплаты на основании исполнительных листов судебных органов</t>
  </si>
  <si>
    <t>831</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</si>
  <si>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</si>
  <si>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</si>
  <si>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</si>
  <si>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t>
  </si>
  <si>
    <t>05</t>
  </si>
  <si>
    <t>создание условий для развития туризма</t>
  </si>
  <si>
    <t>по составлению списков кандидатов в присяжные заседатели</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</si>
  <si>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</si>
  <si>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2.1.3. владение, пользование и распоряжение имуществом, находящимся в муниципальной собственности городского округа</t>
  </si>
  <si>
    <t>Закон Ставропольского края от 02.03.2005 № 12-кз "О местном самоуправлении в Ставропольском крае"</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</si>
  <si>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</si>
  <si>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</si>
  <si>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</si>
  <si>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</si>
  <si>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2.1.44. 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</si>
  <si>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Закон Ставропольского края от 02.03.2005 № 12-кз  "О местном самоуправлении в Ставропольском крае"</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</si>
  <si>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</si>
  <si>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Федеральный закон от 02.03.2007 N 25-ФЗ "О муниципальной службе в Российской Федерации"
</t>
  </si>
  <si>
    <t>7</t>
  </si>
  <si>
    <t>26</t>
  </si>
  <si>
    <t>01.06.2007, не установлена</t>
  </si>
  <si>
    <t xml:space="preserve">Закон Ставропольского края от 24.12.2007 N 78-кз "Об отдельных вопросах муниципальной службы в Ставропольском крае" </t>
  </si>
  <si>
    <t>26.12.2007, не установлена</t>
  </si>
  <si>
    <t>9810010050</t>
  </si>
  <si>
    <t>870</t>
  </si>
  <si>
    <t>Федеральный закон  от 06.10.2003 № 131-ФЗ "Об общих принципах организации местного самоуправления в Российской Федерации"</t>
  </si>
  <si>
    <t>01.01.2009, не установлена</t>
  </si>
  <si>
    <t>05.03.2005, не установлена</t>
  </si>
  <si>
    <t>16</t>
  </si>
  <si>
    <t>участие в предупреждении и ликвидации последствий чрезвычайных ситуаций в границах городского округа</t>
  </si>
  <si>
    <t>9810020020</t>
  </si>
  <si>
    <t>Резервный фонд администрации города Ставрополя</t>
  </si>
  <si>
    <t>06</t>
  </si>
  <si>
    <t>7310010010</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</si>
  <si>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</si>
  <si>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</si>
  <si>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7310010020</t>
  </si>
  <si>
    <t>7310010050</t>
  </si>
  <si>
    <t>Обслуживание муниципального долга города Ставрополя</t>
  </si>
  <si>
    <t>730</t>
  </si>
  <si>
    <t>10Б0120010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</si>
  <si>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</si>
  <si>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</si>
  <si>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 1</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</si>
  <si>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</si>
  <si>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</si>
  <si>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09</t>
  </si>
  <si>
    <t>2.1.54 организация и осуществление мероприятий по работе с детьми и молодежью в городском округе</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</si>
  <si>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</si>
  <si>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</si>
  <si>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 3</t>
  </si>
  <si>
    <t>2.1.53 оказание поддержки социально ориентированным некоммерческим организациям, благотворительной деятельности и добровольчеству</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</si>
  <si>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</si>
  <si>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2.4.1.7. на оплату жилищно-коммунальных услуг отдельным категориям граждан</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</si>
  <si>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</si>
  <si>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</si>
  <si>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</si>
  <si>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</si>
  <si>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</si>
  <si>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</si>
  <si>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Плановый</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</si>
  <si>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</si>
  <si>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Нормативный</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</si>
  <si>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</si>
  <si>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</si>
  <si>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401000007</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</si>
  <si>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</si>
  <si>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401000035</t>
  </si>
  <si>
    <t>создание условий для массового отдыха жителей городского округа и организация обустройства мест массового отдыха населения</t>
  </si>
  <si>
    <t>1) 01.01.2009, не установлена,                      2) 01.06.2007, не установлена</t>
  </si>
  <si>
    <t>1) 9 2) 10 в целом</t>
  </si>
  <si>
    <t xml:space="preserve">1) 05.03.2005, не установлена,                    2) 26.12.2007, не установлена </t>
  </si>
  <si>
    <t>1) 01.01.2009, не установлена,                 2) 01.06.2007, не установлена</t>
  </si>
  <si>
    <t xml:space="preserve">1) 05.03.2005, не установлена,             2) 26.12.2007, не установлена </t>
  </si>
  <si>
    <t xml:space="preserve">участие в предупреждении и ликвидации последствий чрезвычайных ситуаций в границах городского округа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</si>
  <si>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</si>
  <si>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</si>
  <si>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401000046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</si>
  <si>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</si>
  <si>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</si>
  <si>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</si>
  <si>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401000050</t>
  </si>
  <si>
    <t>2.1.50. осуществление мероприятий по обеспечению безопасности людей на водных объектах, охране их жизни и здоровья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</si>
  <si>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</si>
  <si>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3 2) 6</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</si>
  <si>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</si>
  <si>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</si>
  <si>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Организация ритуальных услуг и содержание мест захоронения</t>
  </si>
  <si>
    <t>1) 17 2) 22</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</si>
  <si>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</si>
  <si>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</si>
  <si>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</si>
  <si>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Код </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</si>
  <si>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</si>
  <si>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</si>
  <si>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</si>
  <si>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2.1.28 создание условий для обеспечения жителей городского округа услугами связи, общественного питания, торговли и бытового обслуживания</t>
  </si>
  <si>
    <t>2.1.30 создание условий для организации досуга и обеспечения жителей гордского окруна услугами организации культуры</t>
  </si>
  <si>
    <t>402000001</t>
  </si>
  <si>
    <t>402000002</t>
  </si>
  <si>
    <t>обслуживание долговых обязательств в части процентов, пеней и штрафных санкций по полученным бюджетным кредитам</t>
  </si>
  <si>
    <t xml:space="preserve"> на формирование и содержание архивных фондов субъекта Российской Федерации</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</si>
  <si>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</si>
  <si>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</si>
  <si>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404020040</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</si>
  <si>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</si>
  <si>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</si>
  <si>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9810020050</t>
  </si>
  <si>
    <t>комитет финансов и бюджета администрации города Ставрополя</t>
  </si>
  <si>
    <t xml:space="preserve">1)1 2) 1 </t>
  </si>
  <si>
    <t xml:space="preserve">1)1  2) 1 </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</si>
  <si>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</si>
  <si>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9830022381</t>
  </si>
  <si>
    <t>обеспечение первичных мер пожарной безопасности в границах мунципального округа, городского округа</t>
  </si>
  <si>
    <t>текущий 2020 г.</t>
  </si>
  <si>
    <t>очередной 2021 г.</t>
  </si>
  <si>
    <t>2023 г</t>
  </si>
  <si>
    <t xml:space="preserve"> отчетный 2019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</si>
  <si>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</si>
  <si>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05.04.1999,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</si>
  <si>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</si>
  <si>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1, 8</t>
  </si>
  <si>
    <t>Федеральный закон  от 30.03.1999 № 52-ФЗ "О санитарно-эпидемиологическом благополучии населения"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</si>
  <si>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</si>
  <si>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отчетный 2020 г.</t>
  </si>
  <si>
    <t>текущий 2021 г.</t>
  </si>
  <si>
    <t>очередной 2022 г.</t>
  </si>
  <si>
    <t>2024 г</t>
  </si>
  <si>
    <t>индексации</t>
  </si>
  <si>
    <t>Реестр расходных обязательств муниципального образования города Ставрополя Ставропрольского края на 2020-2024 годы</t>
  </si>
  <si>
    <t>нормативные правовые акты, договоры, соглашения города Ставрополя</t>
  </si>
  <si>
    <t>на "01" октября 2021 г.</t>
  </si>
  <si>
    <t>9810075490</t>
  </si>
  <si>
    <t xml:space="preserve">Расходы на выплаты по оплате труда работников органов местного самоуправления города Ставрополя </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</si>
  <si>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</si>
  <si>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Российской Федерации от 08.06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распоряжение Правительства Российской Федерации от 8 июня 2021 г. N 1509-р
</t>
  </si>
  <si>
    <t>Постановление администрации города Ставрополя Ставропольского края от 10.09.2021 № 2032 ""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</si>
  <si>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</si>
  <si>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 04.04.2008, 19.07.2020;                                      2) 20.07.2020, не установлена</t>
  </si>
  <si>
    <t>1)02.02.2020, не установлена;                                               2) 28.10.2005, не установлена</t>
  </si>
  <si>
    <t>4 в целом</t>
  </si>
  <si>
    <t>25.08.2021, не установлен</t>
  </si>
  <si>
    <t>1) 06.06.2011, не установлена;                           2) 28.10.2005, не установлена</t>
  </si>
  <si>
    <t>29.10.2003, не установлена</t>
  </si>
  <si>
    <t>1) 02.02.2020, не установлена;                      2) 16.047.2015, не установлена</t>
  </si>
  <si>
    <t>16.04.2015, не установлена</t>
  </si>
  <si>
    <t>1) 02.02.2020, не установлена;                      2) 16.04.2015, не установлена</t>
  </si>
  <si>
    <t>1) 1;                      2) 1, 2;                3) 1</t>
  </si>
  <si>
    <t>1) 08.10.2014, не установлена;                     2) 02.07.2011, не установлена;                  3) 29.11.2011, не установлена</t>
  </si>
  <si>
    <t>28.10.2005, не установлена</t>
  </si>
  <si>
    <t>Решение Ставропольской государственной Думы от 29.10.2003 № 216 "Об утверждении Положения опорядке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</si>
  <si>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</si>
  <si>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</si>
  <si>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</si>
  <si>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</si>
  <si>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Решение Старопольской городской Думы от 28.09.2005 № 117 "Об утверждении Положения о бюджетном процеесе в городе Ставрополе"</t>
  </si>
  <si>
    <t>Постановление администрации города Ставрополя от 25.08.2021 № 1903 "Об установлении расходного обязательства муниципального образования города Ставрополя Ставропольского края"</t>
  </si>
  <si>
    <t>1)Постановление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                                       2) Постановление Администрации города Ставрополя от 02.07.2020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</si>
  <si>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                                          2) Постановление Администрации города Ставрополя от 02.07.2020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</si>
  <si>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                             2) Постановление Администрации города Ставрополя от 02.07.2020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</si>
  <si>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</si>
  <si>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</si>
  <si>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</si>
  <si>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 xml:space="preserve">1) Решение Ставропольской городской Думы от  29.01.2020 № 415 "Об утверждении положения о комитете финансов администрации города Ставрополя";                            2) Решение Старопольской городской Думы от 28.09.2005 № 117 "Об утверждении Положения о бюджетном процеесе в городе Ставрополе"                           </t>
  </si>
  <si>
    <t xml:space="preserve"> </t>
  </si>
  <si>
    <t>1) п.2.1, абз. 9-12;     2) п.5, абз.8</t>
  </si>
  <si>
    <t>1) р.3 п.13 пп 1, абз.37;    2) гл.2 ст.8 п. 36</t>
  </si>
  <si>
    <t>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</si>
  <si>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Профилактика и устранение последствий распространения коронавирусной инфекции на территории города Ставрополя</t>
  </si>
  <si>
    <t>1) п.3 в целом;   2) гл.3 ст.14 п.1,2 в целом</t>
  </si>
  <si>
    <t>1) р.1 п.7;      2) п.2 подпп 2.1 п.п.2, 4, 5, 6, 7, 10, 11</t>
  </si>
  <si>
    <t>п.2 п.п 2.1, п.п 11</t>
  </si>
  <si>
    <t>1) р.1 п.7;      2) п.2 подпп 2.1 п.п.11</t>
  </si>
  <si>
    <t>гл.2 ст.7 п.1 подп. 40,41</t>
  </si>
  <si>
    <t>Ставропольская городская Дума</t>
  </si>
  <si>
    <t>1) Федеральный закон "О муниципальной службе в Российской федерации" №25-ФЗ от 02.03.2007                                                     2) Федеральный закон "Об общих принципах организации местного самоуправления в Российской Федерации" №131-ФЗ от 06.10.2003</t>
  </si>
  <si>
    <t>1) 6   2) 6</t>
  </si>
  <si>
    <t>1)23 2)35</t>
  </si>
  <si>
    <t>1)3 2)15</t>
  </si>
  <si>
    <t xml:space="preserve">                         2)1</t>
  </si>
  <si>
    <t>1) 01.06.2007,                 не установлена                 2) 01.01.2009,                 не установлена</t>
  </si>
  <si>
    <t xml:space="preserve">1) Закон Ставропольского края от 24.12.2007 №78-кз "Об отдельных вопросах муниципальной службы в Ставропольском крае"                                                                                                                                                                                                                                                    2)Закон Ставропольского края от 02.03.2005  № 12-кз "О местном самоуправлении в Ставропольском крае" </t>
  </si>
  <si>
    <t>2)3</t>
  </si>
  <si>
    <t>1)11 2)12</t>
  </si>
  <si>
    <t>1)1 2)1</t>
  </si>
  <si>
    <t>1)2 в целом 2)3</t>
  </si>
  <si>
    <t xml:space="preserve">1)26.12.2007,                 не установлена   2)05.03.2005,                  не установлена </t>
  </si>
  <si>
    <t>1)Решение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 2) 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</si>
  <si>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1)п2                                                 2)ст.2 п.2.1 пп.7.11</t>
  </si>
  <si>
    <t>1) 29.10.2003, не установлена                2) 16.04.2015, не установлена</t>
  </si>
  <si>
    <t>7010010010</t>
  </si>
  <si>
    <t>Федеральный закон "Об общих принципах организации местного самоуправления в Российской Федерации" № 131-ФЗ от 06.10.2003</t>
  </si>
  <si>
    <t>35</t>
  </si>
  <si>
    <t>15</t>
  </si>
  <si>
    <t>01.01.2009,                    не установлена</t>
  </si>
  <si>
    <t xml:space="preserve">Закон Ставропольского края от 02.03.2005  № 12-кз "О местном самоуправлении в Ставропольском крае" </t>
  </si>
  <si>
    <t>05.03.2005,                    не установлена</t>
  </si>
  <si>
    <t>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</si>
  <si>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t>
  </si>
  <si>
    <t>123</t>
  </si>
  <si>
    <t>ст.2 п.2.1 пп.2,3,4,5,6,8,10</t>
  </si>
  <si>
    <t>Федеральный закон"О санитарно-эпидемиологическом благополучии населения" № 52-ФЗ от 30.03.1999</t>
  </si>
  <si>
    <t>247</t>
  </si>
  <si>
    <t>851</t>
  </si>
  <si>
    <t>1) 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                                                                                      3) Постановление председателя Ставропольской городской Думы №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</si>
  <si>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1)1 2)1 3)1</t>
  </si>
  <si>
    <t>1) 08.10.2014, не установлена, 2) 30.12.2016, не установлена, 3) 11.01.2017, не установлена</t>
  </si>
  <si>
    <t>7010010020</t>
  </si>
  <si>
    <t>05.03.2005,                   не установлена</t>
  </si>
  <si>
    <t>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t>
  </si>
  <si>
    <t>п.2</t>
  </si>
  <si>
    <t>7020010010</t>
  </si>
  <si>
    <t>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</si>
  <si>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7020010020</t>
  </si>
  <si>
    <t>05.03.2005,                  не установлена</t>
  </si>
  <si>
    <t>7030010010</t>
  </si>
  <si>
    <t>08.10.2014, не установлена</t>
  </si>
  <si>
    <t>7030010020</t>
  </si>
  <si>
    <t>05.03.2005,                          не установлена</t>
  </si>
  <si>
    <t>05.03.2005,                         не установлена</t>
  </si>
  <si>
    <t>ст.2 п.2.1    пп.1</t>
  </si>
  <si>
    <t>7040098710</t>
  </si>
  <si>
    <t>Расходы на оказание информационных услуг средствами массовой информации</t>
  </si>
  <si>
    <t>Федеральный закон "О муниципальной службе в Российской Федерации" № 25-ФЗ от 02.03.2007</t>
  </si>
  <si>
    <t>01.06.2007 не установлена</t>
  </si>
  <si>
    <t>Закон Ставропольского края от 24.12.2007  № 78-кз  "Об отдельных вопросах муниципальной службы в Ставропольском крае"</t>
  </si>
  <si>
    <t>26.12.2007 не установлена</t>
  </si>
  <si>
    <t>10.1</t>
  </si>
  <si>
    <t>7010010050</t>
  </si>
  <si>
    <t>4020000010113нормативный</t>
  </si>
  <si>
    <t>Администрация города Ставрополя</t>
  </si>
  <si>
    <t>Федеральный закон от 06.10.2003 N 131-ФЗ  "Об общих принципах организации местного самоуправления в Российской Федерации"</t>
  </si>
  <si>
    <t>Закон Ставропольского края от 15.10.2008 N 61-кз  "О развитии и поддержке малого и среднего предпринимательства"</t>
  </si>
  <si>
    <t>9 в целом</t>
  </si>
  <si>
    <t>18.10.2008,не установлена</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</si>
  <si>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</si>
  <si>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11.06.2017, не установлена</t>
  </si>
  <si>
    <t>1210160130</t>
  </si>
  <si>
    <t>Предоставление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t>
  </si>
  <si>
    <t>811</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</si>
  <si>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</si>
  <si>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26.07.2017, не установлена</t>
  </si>
  <si>
    <t>Предоставление субсидий субъектам малого и среднего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t>
  </si>
  <si>
    <t>813</t>
  </si>
  <si>
    <t>Решение Ставропольской городской Думы от 11.05.2016 N 847 "Об Уставе муниципального образования города Ставрополя Ставропольского края"</t>
  </si>
  <si>
    <t>ст.8 п.37</t>
  </si>
  <si>
    <t>21.05.2016, не установлена</t>
  </si>
  <si>
    <t>Расходы на реализацию мероприятий, направленных на развитие малого и среднего предпринимательства на территории города Ставрополя</t>
  </si>
  <si>
    <t>633</t>
  </si>
  <si>
    <t>ст.10 ч.1 п.15</t>
  </si>
  <si>
    <t>Расходы на информирование об инвестиционных возможностях города Ставрополя</t>
  </si>
  <si>
    <t>16.1</t>
  </si>
  <si>
    <t xml:space="preserve">Закон Ставропольского края от 02.03.2005 N 12-кз  "О местном самоуправлении в Ставропольском крае" </t>
  </si>
  <si>
    <t xml:space="preserve">Решение Ставропольской городской Думы от 11.05.2016 N 847 "Об Уставе муниципального образования города Ставрополя Ставропольского края"  </t>
  </si>
  <si>
    <t>ст.9 п.7 ч.1</t>
  </si>
  <si>
    <t>Расходы на повышение туристической привлекательности города Ставрополя, развитие внутреннего и въездного туризма в городе Ставрополе</t>
  </si>
  <si>
    <t>ст.51</t>
  </si>
  <si>
    <t xml:space="preserve"> 21.05.2016, не установлена</t>
  </si>
  <si>
    <t>Обеспечение членства в международных, общероссийских и региональных объединениях муниципальных образований (оплата членских взносов)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</si>
  <si>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</si>
  <si>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пп.9</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</si>
  <si>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</si>
  <si>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ст.42 ч.2 п.8</t>
  </si>
  <si>
    <t>Расходы на развитие и обеспечение функционирования информационного общества в городе Ставрополе</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</si>
  <si>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</si>
  <si>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 xml:space="preserve"> Решение Ставропольской городской Думы от 11.05.2016 N 847 "Об Уставе муниципального образования города Ставрополя Ставропольского края"  </t>
  </si>
  <si>
    <t>ст.10 ч.1 п.11</t>
  </si>
  <si>
    <t>Расходы на официальное опубликование муниципальных правовых актов города Ставрополя в газете «Вечерний Ставрополь»</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</si>
  <si>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</si>
  <si>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Федеральный закон от 27.07.2010 N 210-ФЗ  "Об организации предоставления государственных и муниципальных услуг"</t>
  </si>
  <si>
    <t>6 в целом</t>
  </si>
  <si>
    <t>30.07.2010, не установлена</t>
  </si>
  <si>
    <t xml:space="preserve">Решение Ставропольской городской Думы от 11.05.2016 N 847 "Об Уставе муниципального образования города Ставрополя Ставропольского края"
</t>
  </si>
  <si>
    <t>ст.10 ч.1 п.3</t>
  </si>
  <si>
    <t>Расходы на обеспечение деятельности (оказание услуг) муниципальных учреждений</t>
  </si>
  <si>
    <t>111</t>
  </si>
  <si>
    <t>112</t>
  </si>
  <si>
    <t>119</t>
  </si>
  <si>
    <t xml:space="preserve">ст.10 ч.1 п.3
</t>
  </si>
  <si>
    <t>7.1</t>
  </si>
  <si>
    <t>ст.8 п.8</t>
  </si>
  <si>
    <t>Расходы на реализацию мероприятий, направленных на повышение уровня безопасности жизнедеятельности города Ставрополя</t>
  </si>
  <si>
    <t>Закон Ставропольского края от 24.12.2007 N 78-кз "Об отдельных вопросах муниципальной службы в Ставропольском крае"</t>
  </si>
  <si>
    <t>10 в целом</t>
  </si>
  <si>
    <t>26.12.2007,не установлена</t>
  </si>
  <si>
    <t>Решение Ставропольской городской Думы от 29.10.2003 N 216 "Об утверждении Положения о порядке выплаты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</si>
  <si>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10 в целом </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</si>
  <si>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</si>
  <si>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пп.5, 11</t>
  </si>
  <si>
    <t>п.2.1 пп.5- 11</t>
  </si>
  <si>
    <t>01.01.2016, не установлена</t>
  </si>
  <si>
    <t xml:space="preserve">1) Федеральный закон от 02.03.2007 N 25-ФЗ "О муниципальной службе в Российской Федерации"
</t>
  </si>
  <si>
    <t xml:space="preserve">6
</t>
  </si>
  <si>
    <t xml:space="preserve">22
</t>
  </si>
  <si>
    <t xml:space="preserve">1
</t>
  </si>
  <si>
    <t xml:space="preserve">
</t>
  </si>
  <si>
    <t xml:space="preserve">                     01.06.2007, не установлена
</t>
  </si>
  <si>
    <t xml:space="preserve">Закон Ставропольского края от 24.12.2007 N 78-кз "Об отдельных вопросах муниципальной службы в Ставропольском крае"
</t>
  </si>
  <si>
    <t xml:space="preserve">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</si>
  <si>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t>
  </si>
  <si>
    <t xml:space="preserve">08.10.2014, не установлена
</t>
  </si>
  <si>
    <t xml:space="preserve">             01.06.2007, не установлена
</t>
  </si>
  <si>
    <t xml:space="preserve"> Федеральный закон от 02.03.2007 N 25-ФЗ "О муниципальной службе в Российской Федерации"
</t>
  </si>
  <si>
    <t>01.06.2007,не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</si>
  <si>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</si>
  <si>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r>
      <t xml:space="preserve">формирование и содержание муниципального </t>
    </r>
    <r>
      <rPr>
        <sz val="10"/>
        <rFont val="Times New Roman Cyr"/>
        <charset val="204"/>
      </rPr>
      <t>архива</t>
    </r>
  </si>
  <si>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</si>
  <si>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                     27.10.2004, не установлена
                    30.07.2010, не установлена
</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</si>
  <si>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</si>
  <si>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ст.49 ч.2 п.9</t>
  </si>
  <si>
    <t xml:space="preserve">1
</t>
  </si>
  <si>
    <t xml:space="preserve">                     27.10.2004, не установлена
                     30.07.2010, не установлена</t>
  </si>
  <si>
    <t xml:space="preserve">                     27.10.2004, не установлена
                     30.07.2010, не установлена
</t>
  </si>
  <si>
    <t>1)  Решение Ставропольской городской Думы от 11.05.2016 N 847 "Об Уставе муниципального образования города Ставрополя Ставропольского края"  
2)Постановление администрации города Ставрополя от 26.12.2012 № 4090 "О создании муниципального казенного учреждения «Хозяйственное управление администрации города Ставрополя» путем изменения типа существующего муниципального бюджетного учреждения «Хозяйственное управление администрации города Ставрополя»"</t>
  </si>
  <si>
    <t xml:space="preserve">    </t>
  </si>
  <si>
    <t xml:space="preserve">
1</t>
  </si>
  <si>
    <t>21.05.2016, не установлена
26.12.2012, не установлена</t>
  </si>
  <si>
    <t>21.05.2016, не установлена
26.12.2012, не установлена</t>
  </si>
  <si>
    <t>601</t>
  </si>
  <si>
    <t>п.2.1 пп.1-6, 11</t>
  </si>
  <si>
    <t xml:space="preserve">Федеральный закон от 30.03.1999 N 52-ФЗ "О санитарно-эпидемиологического благополучия населения"
</t>
  </si>
  <si>
    <t>Финансовое обеспечение мероприятий, связанных с профилактикой и устранением последствий распространения коронавирусной инфекции</t>
  </si>
  <si>
    <t>Закон Ставропольского края от 02.03.2005 N 12-кз  "О местном самоуправлении в Ставропольском крае"</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</si>
  <si>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</si>
  <si>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Федеральный закон от 22.10.2004 N 125-ФЗ  "Об архивном деле в Российской Федерации"</t>
  </si>
  <si>
    <t>27.10.2004,  не установлена</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</si>
  <si>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</si>
  <si>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2 в целом
5 в целом</t>
  </si>
  <si>
    <t xml:space="preserve">01.01.2005,не установлена
</t>
  </si>
  <si>
    <t>49</t>
  </si>
  <si>
    <t>2</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</si>
  <si>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</si>
  <si>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</si>
  <si>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</si>
  <si>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 в целом</t>
  </si>
  <si>
    <t xml:space="preserve">1) Закон Ставропольского края от 05.03.2007 N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2)Закон Ставропольского края от 10.04.2008 N 20-кз "Об административных правонарушениях в Ставропольском крае"
3) Закон Ставоропльского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</si>
  <si>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Расходы на осуществление переданных государственных полномочий Ставропольского края по созданию административных комиссий</t>
  </si>
  <si>
    <t xml:space="preserve">Федеральный закон от 02.03.2007 N 25-ФЗ "О муниципальной службе в Российской Федерации" </t>
  </si>
  <si>
    <t>26.12.2007,   не установлена</t>
  </si>
  <si>
    <t>по составлению (изменению)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</si>
  <si>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</si>
  <si>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23.08.2004, не установлена</t>
  </si>
  <si>
    <t>ст.10 п.1 ч.15</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</si>
  <si>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</si>
  <si>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Закон Ставропольского края от 08.07.1994 N 4-кз "О статусе депутата Думы Ставропольского края" </t>
  </si>
  <si>
    <t>33</t>
  </si>
  <si>
    <t>15.08.1994,   не установлена</t>
  </si>
  <si>
    <t>ст.10. ч.1 п.15</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</si>
  <si>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</si>
  <si>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0710120060</t>
  </si>
  <si>
    <t>Расходы на проведение культурно-массовых мероприятий в городе Ставрополе</t>
  </si>
  <si>
    <t>8.1</t>
  </si>
  <si>
    <t>ст.67 п.9 ч.1</t>
  </si>
  <si>
    <t>13Б0120450</t>
  </si>
  <si>
    <t>Расходы на реализацию мероприятий, направленных на повышение профессионального уровня муниципальных служащих</t>
  </si>
  <si>
    <t>Федеральный закон от 25.12.2008 N 273-ФЗ  "О противодействии коррупции"</t>
  </si>
  <si>
    <t>30.12.2008,  не установлена</t>
  </si>
  <si>
    <t xml:space="preserve">Закон Ставропольского края от 04.05.2009 N 25-кз "О противодействии коррупции в Ставропольском крае" </t>
  </si>
  <si>
    <t>5</t>
  </si>
  <si>
    <t>07.05.2009, не установлена</t>
  </si>
  <si>
    <t>ст.42 ч.2 п.57</t>
  </si>
  <si>
    <t>13Б0220620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</si>
  <si>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</si>
  <si>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1410398710</t>
  </si>
  <si>
    <t>1420411010</t>
  </si>
  <si>
    <t>8</t>
  </si>
  <si>
    <t>15102S7730</t>
  </si>
  <si>
    <t>Проведение информационно-пропагандистских мероприятий, направленных на профилактику идеологии терроризма, за счет средств местного бюджета</t>
  </si>
  <si>
    <t>ст.8 ч.1. п.40</t>
  </si>
  <si>
    <t>1520320100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</si>
  <si>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</si>
  <si>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350</t>
  </si>
  <si>
    <t>14</t>
  </si>
  <si>
    <t>1520420670</t>
  </si>
  <si>
    <t>Расходы на реализацию мероприятий, направленных на предупреждение правонарушений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</si>
  <si>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t>
  </si>
  <si>
    <t>ст.8 п.38</t>
  </si>
  <si>
    <t>1530120370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</si>
  <si>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</si>
  <si>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1530220370</t>
  </si>
  <si>
    <t>1530320370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</si>
  <si>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</si>
  <si>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Постановление администрации 
города Ставрополя от 26.07.2017 N 1321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</si>
  <si>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1
</t>
  </si>
  <si>
    <t xml:space="preserve">27.07.2017, не установлена
</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</si>
  <si>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</si>
  <si>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</si>
  <si>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631</t>
  </si>
  <si>
    <t>7110010010</t>
  </si>
  <si>
    <t>7110010050</t>
  </si>
  <si>
    <t>7110011010</t>
  </si>
  <si>
    <t xml:space="preserve">7110011010 </t>
  </si>
  <si>
    <t xml:space="preserve">Расходы на обеспечение деятельности (оказание услуг) муниципальных учреждений             </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</si>
  <si>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</si>
  <si>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7120010020</t>
  </si>
  <si>
    <t>Администрация  города Ставрополя</t>
  </si>
  <si>
    <t>401000001</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</si>
  <si>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t>
  </si>
  <si>
    <t xml:space="preserve">Федеральный закон от 06.10.2003 № 131- ФЗ  "Об общих принципах организации местного самоуправления в Российской Федерации" </t>
  </si>
  <si>
    <t xml:space="preserve">Закон Ставропольского края 02.03.2005 N 12-кз "О местном самоуправлении в Ставропольском крае" </t>
  </si>
  <si>
    <t>7130021040</t>
  </si>
  <si>
    <t>Расходы на уплату административного штрафа</t>
  </si>
  <si>
    <t>9810020860</t>
  </si>
  <si>
    <t>Проведение выборов в органы местного самоуправления</t>
  </si>
  <si>
    <t>880</t>
  </si>
  <si>
    <t>9821220640</t>
  </si>
  <si>
    <t>9821411010</t>
  </si>
  <si>
    <t>п.2.1 пп.11</t>
  </si>
  <si>
    <t>9821420630</t>
  </si>
  <si>
    <t>9821420710</t>
  </si>
  <si>
    <t>Комитет по управлению муниципальным имуществом города Ставрополя</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</si>
  <si>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</si>
  <si>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</si>
  <si>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</si>
  <si>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п.2.3       
2) ст.4, ч.3 </t>
  </si>
  <si>
    <t>1)01.03.2015, не установлена
2)04.06.2014, не установлена</t>
  </si>
  <si>
    <t>7220020970</t>
  </si>
  <si>
    <t>Расходы на уплату налога на добавленную стоимость в связи с реализацией муниципального имущества физическим лицам</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</si>
  <si>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</si>
  <si>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2)ст.4, ч.3 </t>
  </si>
  <si>
    <t>1)01.03.2015, не установлена
2)04.06.2014, не установлена</t>
  </si>
  <si>
    <t>11Б0220030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</si>
  <si>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</si>
  <si>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9821120030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</si>
  <si>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</si>
  <si>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</si>
  <si>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11Б0220070</t>
  </si>
  <si>
    <t>Расходы на содержание объектов муниципальной казны города Ставрополя в части нежилых помещений</t>
  </si>
  <si>
    <t>243</t>
  </si>
  <si>
    <t>9821120070</t>
  </si>
  <si>
    <t xml:space="preserve">1) р.2, п.2. 3     
2) ст.4, ч.3 </t>
  </si>
  <si>
    <t>11Б0321550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</si>
  <si>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</si>
  <si>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11Б0120340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</si>
  <si>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</si>
  <si>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9821120340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</si>
  <si>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</si>
  <si>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t>
  </si>
  <si>
    <t>11Б0221120</t>
  </si>
  <si>
    <t>Расходы на уплату взносов на капитальный ремонт общего имущества в многоквартирных домах</t>
  </si>
  <si>
    <t>9821121120</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</si>
  <si>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</si>
  <si>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 xml:space="preserve">р.3, п.3.7 .5 </t>
  </si>
  <si>
    <t>01.03.2015,не установлена</t>
  </si>
  <si>
    <t>9810020950</t>
  </si>
  <si>
    <t>Снос многоквартирных домов в городе Ставрополе, признанных аварийными и подлежащими сносу (в том числе проектно-сметная документация)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</si>
  <si>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</si>
  <si>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</si>
  <si>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</si>
  <si>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9810020960</t>
  </si>
  <si>
    <t>Выплата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</si>
  <si>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412</t>
  </si>
  <si>
    <t xml:space="preserve">р.3, п.3.7.4, 3.7.5 </t>
  </si>
  <si>
    <t>0620221750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</si>
  <si>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краевого бюджета</t>
  </si>
  <si>
    <t xml:space="preserve">Закон Ставропольского края от 02.03.2005 № 12-кз "О местном самоуправлении в Ставропольском крае"
2)Соглашение от 25.12.2019 №1-2019/В между министерством строительства и архитектуры Ставропольского края и администрацией города Ставрополя о предоставлении в 2019 году субсидии из бюджета Ставропольского края бюджету города Ставрополя на выплату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t>
  </si>
  <si>
    <t xml:space="preserve">
2)2</t>
  </si>
  <si>
    <t>1)9</t>
  </si>
  <si>
    <t xml:space="preserve">
2)2.3</t>
  </si>
  <si>
    <t>05.03.2005, не установлена 2)25.12.2019-31.12.2019</t>
  </si>
  <si>
    <t>06202S7060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</si>
  <si>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местного бюджета</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</si>
  <si>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</si>
  <si>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
</t>
  </si>
  <si>
    <t xml:space="preserve">
2)2.2
</t>
  </si>
  <si>
    <t xml:space="preserve">05.03.2005, не установлена 2)21.08.2020-31.12.2020
</t>
  </si>
  <si>
    <t>06202S8630</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</si>
  <si>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</si>
  <si>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2)2.1</t>
  </si>
  <si>
    <t>05.03.2005, не установлена 2)21.08.2020-31.12.2020</t>
  </si>
  <si>
    <t xml:space="preserve">1) 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</si>
  <si>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</si>
  <si>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 xml:space="preserve">1)  9
</t>
  </si>
  <si>
    <t xml:space="preserve">                                                                                                                 
2)2.1
3)2.1</t>
  </si>
  <si>
    <t>06101L4970</t>
  </si>
  <si>
    <t>Предоставление молодым семьям социальных выплат на приобретение (строительство) жилья</t>
  </si>
  <si>
    <t>322</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</si>
  <si>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</si>
  <si>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t>
  </si>
  <si>
    <t xml:space="preserve"> 
2)2.3
3)2.2</t>
  </si>
  <si>
    <t xml:space="preserve">1)05.03.2005, не установлена;
2)22.01.2020-31.12.2020
3)25.01.2021-31.12.2021  </t>
  </si>
  <si>
    <t>р.3, п.3.7.4, 3.7.5</t>
  </si>
  <si>
    <t>Предоставление молодым семьям социальных выплат на приобретение (строительство) жилья за счет средств краевого бюджета</t>
  </si>
  <si>
    <t>организация в соответствии с федеральным законом выполнения комплексных кадастровых работ и утверждение карты-плана территории</t>
  </si>
  <si>
    <t xml:space="preserve">1)Федеральный закон от 06.10.2003 № 131-ФЗ  "Об общих принципах организации местного самоуправления в Российской Федерации"
2)Федеральный закон от 24.07.2007 № 221-ФЗ «О кадастровой деятельности»   </t>
  </si>
  <si>
    <t>1)3                            
2)4.1</t>
  </si>
  <si>
    <t>1)16
2)42.2</t>
  </si>
  <si>
    <t>1)43
2)1в цело 2 в целом</t>
  </si>
  <si>
    <t>1)01.01.2009, не установлена
2)01.03.2008,не установлена</t>
  </si>
  <si>
    <t xml:space="preserve">р.2, п.2.3; р. 3, п. 3.3, п.п. 3.3.17 </t>
  </si>
  <si>
    <t>02Б0120160</t>
  </si>
  <si>
    <t>Расходы на выполнение комплексных кадастровых работ применительно к кадастровым кварталам, в границах которых расположены территории садоводства и огородничества на территории города Ставрополя</t>
  </si>
  <si>
    <t xml:space="preserve">
3</t>
  </si>
  <si>
    <t xml:space="preserve"> 
16</t>
  </si>
  <si>
    <t xml:space="preserve"> 
 1</t>
  </si>
  <si>
    <t xml:space="preserve">
 43</t>
  </si>
  <si>
    <t>11Б0320180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</si>
  <si>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</si>
  <si>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</si>
  <si>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1)3            
2)6</t>
  </si>
  <si>
    <t>1)17       
2)23</t>
  </si>
  <si>
    <t>1)1         
2)3</t>
  </si>
  <si>
    <t xml:space="preserve">1) 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</si>
  <si>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</si>
  <si>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</si>
  <si>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2)11</t>
  </si>
  <si>
    <t>1)1
2)1</t>
  </si>
  <si>
    <t>2) 2 в целом</t>
  </si>
  <si>
    <t>1)05.03.2005, не установлена 2)26.12.2007,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</si>
  <si>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</si>
  <si>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29.10.2003, 
не установлена</t>
  </si>
  <si>
    <t>7210010010</t>
  </si>
  <si>
    <t>Федеральный закон от 06.10.2003 № 131-ФЗ "Об общих принципах организации местного самоуправления в Российской Федерации"</t>
  </si>
  <si>
    <t>17</t>
  </si>
  <si>
    <t xml:space="preserve"> 1   </t>
  </si>
  <si>
    <t xml:space="preserve">3 </t>
  </si>
  <si>
    <t>р.2, п.2.1,п.п.11</t>
  </si>
  <si>
    <t>16.04.2015,не установлена</t>
  </si>
  <si>
    <t xml:space="preserve">1)Федеральный закон от 06.10.2003 № 131-ФЗ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</si>
  <si>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1)17
2)2</t>
  </si>
  <si>
    <t>1)3
2)2</t>
  </si>
  <si>
    <t xml:space="preserve">
2)3</t>
  </si>
  <si>
    <t>1)01.01.2009, не установлена;
2)05.04.1999, не установлена</t>
  </si>
  <si>
    <t xml:space="preserve">1)Закон Ставропольского края от 02.03.2005 № 12-кз  "О местном самоуправлении в Ставропольском крае"
</t>
  </si>
  <si>
    <t>3;15</t>
  </si>
  <si>
    <t xml:space="preserve">Решение Ставропольской городской Думы от 30.09.2014 № 553  "Об утверждении Положения об оплате труда главы города Ставрополя,депутатов Ставропольской городской Думы,осуществляющих свои полномочия на постоянной основе, муниципальных служащих города Ставрополя " </t>
  </si>
  <si>
    <t>08.10.2014,не установлена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</si>
  <si>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</si>
  <si>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р.1,п.1.4,1.6</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</si>
  <si>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</si>
  <si>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1)3         
2)6</t>
  </si>
  <si>
    <t xml:space="preserve">1)17          
2)22 </t>
  </si>
  <si>
    <t>1)1  
2)1</t>
  </si>
  <si>
    <t xml:space="preserve">1)3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</si>
  <si>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</si>
  <si>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</si>
  <si>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2)10 в целом</t>
  </si>
  <si>
    <t>1)05.03.2005, не установлена,      2)26.12.2007,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</si>
  <si>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</si>
  <si>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</si>
  <si>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3)29.11.2011, не установлена</t>
  </si>
  <si>
    <t>7210010020</t>
  </si>
  <si>
    <t>Федеральный закон от 02.03.2007 № 25-ФЗ "О муниципальной службе в Российской федерации"</t>
  </si>
  <si>
    <t>Закон Ставропольского края от 24.12.200  № 78-кз "Об отдельных вопросах муниципальной службы в Ставропольском крае"</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</si>
  <si>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</si>
  <si>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п.2.1 абзацы 9-12                    2) п.5 абзац 8</t>
  </si>
  <si>
    <t>1) 04.04.2008,  
19.07.2020       2) 20.07.2020   не установлена</t>
  </si>
  <si>
    <t>7210010050</t>
  </si>
  <si>
    <t>16       76</t>
  </si>
  <si>
    <t>Закон Ставропольского края  от 02.03.2005 № 12-кз"О местном самоуправлении в Ставропольском крае"</t>
  </si>
  <si>
    <t xml:space="preserve">9 </t>
  </si>
  <si>
    <t>р.1,п.1.6</t>
  </si>
  <si>
    <t>7210020050</t>
  </si>
  <si>
    <t>9810021350</t>
  </si>
  <si>
    <t>Иные вопросы, связанные с общегосударственным управлением</t>
  </si>
  <si>
    <t xml:space="preserve">Постановление правительства Российской Федерации от 08.06.2021 №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 </t>
  </si>
  <si>
    <t>08.06.2021, не установлена</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</si>
  <si>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</si>
  <si>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11.08.2021,не установлена</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</si>
  <si>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</si>
  <si>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10.09.2021,не установлена
</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</si>
  <si>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</si>
  <si>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0720921720</t>
  </si>
  <si>
    <t>Расходы на установление зоны охраны объектов культурного наследия на территории города Ставрополя</t>
  </si>
  <si>
    <t>0720921750</t>
  </si>
  <si>
    <t xml:space="preserve">Разработка научно-проектной документации ремонтно-реставрационных работ объекта культурного наследия регионального значения "Азово-Донской банк", первая половина XIX века, расположенного по адресу:г. Ставрополь,просп. К.Маркса,68   </t>
  </si>
  <si>
    <t xml:space="preserve">1)Закон Ставропольского края от 02.03.2005 № 12-кз "О местном самоуправлении в Ставропольском крае";
2) Соглашение от 24.01.2020 №МС/2020-082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 социальных выплат на приобретение (строительство) жилья </t>
  </si>
  <si>
    <t xml:space="preserve">              
2)2</t>
  </si>
  <si>
    <t xml:space="preserve">  
2)2.2</t>
  </si>
  <si>
    <t>1)05.03.2005, не установлена;    
2)24.01.2020-31.12.2020</t>
  </si>
  <si>
    <t>06101S4970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</si>
  <si>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местного бюджета</t>
  </si>
  <si>
    <t xml:space="preserve">              
2)2</t>
  </si>
  <si>
    <t xml:space="preserve">  
2)2.2</t>
  </si>
  <si>
    <t>1)05.03.2005, не установлена;    
2)24.01.2020-31.12.2020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</si>
  <si>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краевого бюджета</t>
  </si>
  <si>
    <t xml:space="preserve">1)Закон Ставропольского края от 02.03.2005 № 12-кз "О местном самоуправлении в Ставропольском крае";
2)Соглашение от 24.01.2020 №МС/2020-050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семьям,имеющим трех и более детей, социальных выплат на приобретение (строительство) жилья                                                                                                                                                                                                                                                                               </t>
  </si>
  <si>
    <t xml:space="preserve">
2)2.2</t>
  </si>
  <si>
    <t xml:space="preserve">1)05.03.2005, не установлена;
2)24.01.2020-31.12.2020 </t>
  </si>
  <si>
    <t>06101S7980</t>
  </si>
  <si>
    <t>Предоставление молодым семьям,имеющим трех и более детей, социальных выплат на приобретение (строительство) жилья за счет средств краевого бюджета</t>
  </si>
  <si>
    <t xml:space="preserve">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</si>
  <si>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
2)2</t>
  </si>
  <si>
    <t xml:space="preserve">
2)2.3</t>
  </si>
  <si>
    <t>05.03.2005, не установлена 2)10.09.2019-31.12.2019</t>
  </si>
  <si>
    <t>1)01.03.2015, не установлена
2)04.06.2014, не установлена</t>
  </si>
  <si>
    <t>062F36748S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</si>
  <si>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</si>
  <si>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05.03.2005, не установлена
2)10.09.2019-31.12.2019</t>
  </si>
  <si>
    <t>062F3S6580</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</si>
  <si>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</si>
  <si>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1)Закон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</si>
  <si>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1)1
</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</si>
  <si>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</si>
  <si>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</si>
  <si>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</si>
  <si>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</si>
  <si>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t>
  </si>
  <si>
    <t xml:space="preserve">
2)2
</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</si>
  <si>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</si>
  <si>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</si>
  <si>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</si>
  <si>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</si>
  <si>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</si>
  <si>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</si>
  <si>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</si>
  <si>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1)Закон Ставропольского края от 02.03.2005 № 12-кз "О местном самоуправлении в Ставропольском крае"                                                                                                                                                                                                                           
2) Соглашение от 11.04.2019 №МС/2019-017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молодым семьям,являющихся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лет,социальных выплат на приобретение (строительство) жилья      </t>
  </si>
  <si>
    <t xml:space="preserve">               
2)2</t>
  </si>
  <si>
    <t xml:space="preserve">  
</t>
  </si>
  <si>
    <t>1)05.03.2005 , не установлена 
2)11.04.2019-31.12.2019</t>
  </si>
  <si>
    <t>98206S7520</t>
  </si>
  <si>
    <t>Предоставление молодым семьям, являющимся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 социальных выплат на приобретение (строительство) жилья в 2018 году за счет средств краевого бюджета</t>
  </si>
  <si>
    <t xml:space="preserve">Закон Ставропольского края от 02.03.2005 № 12-кз "О местном самоуправлении в Ставропольском крае"                                                                                                                                                                                                             2) Соглашение  от 11.04.2019 г. № ИМС/2019-010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t>
  </si>
  <si>
    <t xml:space="preserve">               
2)2</t>
  </si>
  <si>
    <t xml:space="preserve">
2)2.2</t>
  </si>
  <si>
    <t>1)05.03.2005, не установлена  
2)11.04.2019-31.12.2019</t>
  </si>
  <si>
    <t xml:space="preserve">ст.4, ч.3 </t>
  </si>
  <si>
    <t>04.06.2014,не установлена</t>
  </si>
  <si>
    <t>98206S7660</t>
  </si>
  <si>
    <t>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за счет средств краевого бюджета</t>
  </si>
  <si>
    <t>р.2,п.2.1 п.п.11</t>
  </si>
  <si>
    <t>1410120630</t>
  </si>
  <si>
    <t>1410220630</t>
  </si>
  <si>
    <t>1510420350</t>
  </si>
  <si>
    <t>4010000010113Плановый</t>
  </si>
  <si>
    <t>4020000020113Плановый</t>
  </si>
  <si>
    <t>4020000250113Плановый</t>
  </si>
  <si>
    <t>1)Постановление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2) Решение Ставропольской государственной Думы от 28.09.2005 № 117 "Об утверждении Положения о бюджетном процессе в городе Ставрополе"</t>
  </si>
  <si>
    <t>4010000010111Нормативный</t>
  </si>
  <si>
    <t>4020000010106Нормативный</t>
  </si>
  <si>
    <t>4020000010113Нормативный</t>
  </si>
  <si>
    <t>4020000250106Нормативный</t>
  </si>
  <si>
    <t>4020000020106Нормативный</t>
  </si>
  <si>
    <t>4020000031301Нормативный</t>
  </si>
  <si>
    <t>4020000041301Нормативный</t>
  </si>
  <si>
    <t>комитет экономического развития и торговли администрации города Ставрополя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</si>
  <si>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</si>
  <si>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 2, пп.2.1,    пп 2,3,4,5</t>
  </si>
  <si>
    <t>составление и рассмотрение проекта бюджета муниципильного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</si>
  <si>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владение, пользование и распоряжение имуществом, находящимся в муниципальной собственности городского округа</t>
  </si>
  <si>
    <t>9810060180</t>
  </si>
  <si>
    <t>Расходы на предоставление муниципальному унитарному предприятию парихматерских услуг салон "Красоты" города Ставрополя  субсидии в виде взноса муниципального образования города Ставрополя Ставропольского края в уставной фонд</t>
  </si>
  <si>
    <t>создание условий для обеспечения жителей городского округа услугами связи, общественного питания, торговли и бытового обслуживания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</si>
  <si>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</si>
  <si>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 не установлена</t>
  </si>
  <si>
    <t>0320280240</t>
  </si>
  <si>
    <t>Предоставление льгот на бытовые услуги по помывке в общем отделении бань отдельным категориям граждан</t>
  </si>
  <si>
    <t>создание условий для организации досуга и обеспечения жителей городского округа услугами организации культуры</t>
  </si>
  <si>
    <t>01.01.2009,  не установлена</t>
  </si>
  <si>
    <t>Расходы на предоставление культурно-массовых мероприятий в городе Ставрополе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</si>
  <si>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</si>
  <si>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Решение Ставропольской городской Думы от 25.10.2017 № 162 "О Порядке демонтажа (перемещения) самовольно (незаконно) установленных некапитальных нестационарных сооружений не территории города Ставрополя"</t>
  </si>
  <si>
    <t>раздел 1, п. 5, абз. 1,2</t>
  </si>
  <si>
    <t>01.01.2018, не установлена</t>
  </si>
  <si>
    <t>7420021620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</si>
  <si>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</si>
  <si>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605</t>
  </si>
  <si>
    <t>9810021620</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</si>
  <si>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</si>
  <si>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</si>
  <si>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</si>
  <si>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 2</t>
  </si>
  <si>
    <t>Федеральный закон от 30.03.1999 № 52-ФЗ "Об санитарно-эпилемиологическом благополучии населения"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</si>
  <si>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</si>
  <si>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7410010020</t>
  </si>
  <si>
    <t>Расходы на выплаты по оплате труда   работников органов местного самоуправления  города Ставрополя</t>
  </si>
  <si>
    <t>7410010050</t>
  </si>
  <si>
    <t>комитет экономического развития  и торговли администрации города Ставрополя</t>
  </si>
  <si>
    <t>7410020050</t>
  </si>
  <si>
    <t>Постановление администрации города Ставрополя от  02.02.2021 № 178 "О комитете экономического развития и торговли администрации города Ставрополя"</t>
  </si>
  <si>
    <t xml:space="preserve"> раздел 3, п. 52</t>
  </si>
  <si>
    <t>05.02.2021, не установлена</t>
  </si>
  <si>
    <t>1520120660</t>
  </si>
  <si>
    <t>Расходы на реализацию мероприятий, направленных на профилактику правонарушений в городе Ставрополе</t>
  </si>
  <si>
    <t>1210220480</t>
  </si>
  <si>
    <t>1210320480</t>
  </si>
  <si>
    <t>ст.9  ч.1 п.7</t>
  </si>
  <si>
    <t>1220420650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</si>
  <si>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</si>
  <si>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Расходы на повышение туристической привлекательности города Ставрополя, развитие внутреннего и вьездного туризма в городе Ставрополе</t>
  </si>
  <si>
    <t xml:space="preserve">Постановление Правительства Российской Федерации  от 08.06.2021 № 873 "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t>
  </si>
  <si>
    <t>Правительство Ставропольского края от 11.08.2021 № 400-п " О поощерениив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Ф5едерации"</t>
  </si>
  <si>
    <t>Постановление администрации города Ставрополя Ставропольского края от 10.09.2021 № 2032 "О поощерении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</si>
  <si>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4020000080113нормативный</t>
  </si>
  <si>
    <t>4010000300801плановый</t>
  </si>
  <si>
    <t>4010000430113плановый</t>
  </si>
  <si>
    <t>4020000020113нормативный</t>
  </si>
  <si>
    <t>606</t>
  </si>
  <si>
    <t>комитет образования администрации города Ставрополя</t>
  </si>
  <si>
    <t>Закон Ставропольского края от 02.03.2005 № 12-кз "О местном самоуправлении в Ставрпольском крае"</t>
  </si>
  <si>
    <t xml:space="preserve">Постановление администрации города Ставрополя № 1392 от 03.08.2017 "Об утверждении Положения о комитете образования администрации города Ставрополя" </t>
  </si>
  <si>
    <t xml:space="preserve">п. 23 пп. 49 </t>
  </si>
  <si>
    <t>03.08.2017, не установлена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</si>
  <si>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</si>
  <si>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Федеральный закон от 29.12.2012 № 273-ФЗ "Об образовании в Российской Федерации"</t>
  </si>
  <si>
    <t>1, 5</t>
  </si>
  <si>
    <t>01.09.2013, не установлена</t>
  </si>
  <si>
    <t>Закон Ставропольского края от 30.07.2013 № 72 -кз "Об образовании"</t>
  </si>
  <si>
    <t>п. 23 пп. 27</t>
  </si>
  <si>
    <t>0110111010</t>
  </si>
  <si>
    <t>п. 23 пп. 7</t>
  </si>
  <si>
    <t>612</t>
  </si>
  <si>
    <t>622</t>
  </si>
  <si>
    <t>5, 7</t>
  </si>
  <si>
    <t>0110611010</t>
  </si>
  <si>
    <t>п. 23 пп. 49</t>
  </si>
  <si>
    <t>1510420380</t>
  </si>
  <si>
    <t>Расходы на создание безопасных условий функционирования муниципальных учреждений</t>
  </si>
  <si>
    <t>1) Закон Ставропольского края от 30.07.2013 № 72 -кз "Об образовании"; 2) Соглашение от 16.01.2020 № 07701000-1-2020-003 о предоставлении субсидии из бюджета Ставропольского края бюджету города Ставрополя на реализацию мероприятий по созданию в дошкольных образовательных организациях Ставропольского края условий для получения детьми-инвалидами качественного образования</t>
  </si>
  <si>
    <t xml:space="preserve">1) 11 </t>
  </si>
  <si>
    <t>2) 1.1, 2.1, 2.2</t>
  </si>
  <si>
    <t>1) 01.09.2013, не установлена; 2) 16.01.2020 - 31.12.2020</t>
  </si>
  <si>
    <t>01106L0270</t>
  </si>
  <si>
    <t>Реализация мероприятий государственной программы Российской Федерации "Доступная среда"</t>
  </si>
  <si>
    <t>1, 7</t>
  </si>
  <si>
    <t>9821520350</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</si>
  <si>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</si>
  <si>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</si>
  <si>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</si>
  <si>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 xml:space="preserve">1) 1, 5                                     </t>
  </si>
  <si>
    <t>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</si>
  <si>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</si>
  <si>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</si>
  <si>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</si>
  <si>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1; 2) 1</t>
  </si>
  <si>
    <t>1) 01.09.2013, не установлена;  2) 27.06.2004, не установлена</t>
  </si>
  <si>
    <t>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t>
  </si>
  <si>
    <t>1) 1, 2</t>
  </si>
  <si>
    <t>2) п. 23 пп. 7</t>
  </si>
  <si>
    <t>1) 10.04.2016, не установлена; 2)  03.08.2017, не установлена</t>
  </si>
  <si>
    <t>1620220550</t>
  </si>
  <si>
    <t>Обеспечение пожарной безопасности в муниципальных учреждениях образования, культуры, физической культуры и спорта города Ставрополя</t>
  </si>
  <si>
    <t>1) 1;    2) 3</t>
  </si>
  <si>
    <t>1) 9;          2) 19</t>
  </si>
  <si>
    <t xml:space="preserve"> 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</si>
  <si>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</si>
  <si>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</si>
  <si>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</si>
  <si>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1;     2) 2</t>
  </si>
  <si>
    <t>1) 9;  2) 8 в целом</t>
  </si>
  <si>
    <t xml:space="preserve">1) 01.09.2013, не установлена; 2) 27.11.2009, не установлена        </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</si>
  <si>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</si>
  <si>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2) 3</t>
  </si>
  <si>
    <t>1) 11;   2) 12</t>
  </si>
  <si>
    <t>1) 1;  2) 1</t>
  </si>
  <si>
    <t>2) 14</t>
  </si>
  <si>
    <t>1) 01.09.2013, не установлена; 2) 05.03.2005, не установлена</t>
  </si>
  <si>
    <t>17Б0120490</t>
  </si>
  <si>
    <t>Расходы на проведение мероприятий по энергосбережению и повышению энергоэффективности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</si>
  <si>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</si>
  <si>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0110211010</t>
  </si>
  <si>
    <t>611</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</si>
  <si>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</si>
  <si>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1) 01.01.2009, не установлена; 2) 01.09.2013, не установлена</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</si>
  <si>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3)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</si>
  <si>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23 пп.7; 2) п. 2, 3, 5, 6, 7;             3) п. 2, 3</t>
  </si>
  <si>
    <t xml:space="preserve">1) 03.08.2017, не установлена; 2) 08.05.2021, не установлена; 3) 15.05.2021, не утановлена </t>
  </si>
  <si>
    <t>9820111010</t>
  </si>
  <si>
    <t>621</t>
  </si>
  <si>
    <t>1)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 2) постановление администрации города Ставрополя № 1392 от 03.08.2017 "Об утверждении Положения о комитете образования администрации города Ставрополя"; 3)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4)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</si>
  <si>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15; 2) п. 23 пп. 7; 3) п. 2, 3, 5, 6, 7;             4) п. 2, 3</t>
  </si>
  <si>
    <t xml:space="preserve">1) 05.12.2015, не установлена;2) 03.08.2017, не установлена; 3) 08.05.2021, не установлена; 4) 15.05.2021, не утановлена </t>
  </si>
  <si>
    <t>Постановление администрации города Ставрополя от 31.01.2019 № 196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</si>
  <si>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п. 1, 2, 19</t>
  </si>
  <si>
    <t>08.02.2019, не установлена</t>
  </si>
  <si>
    <t>п. 23 пп.7</t>
  </si>
  <si>
    <t>1) Федеральный закон от 29.12.2012 № 273-ФЗ "Об образовании в Российской Федерации"; 2) Федеральный закон от 10.12.1995 № 196-ФЗ "О безопасности дорожного движения"</t>
  </si>
  <si>
    <t>1) 1; 2) 2</t>
  </si>
  <si>
    <t>1) 9; 2) 6</t>
  </si>
  <si>
    <t>1) 1; 2) 4</t>
  </si>
  <si>
    <t>1) 1, 7</t>
  </si>
  <si>
    <t>2) 7, 10, 11</t>
  </si>
  <si>
    <t xml:space="preserve">1) 01.09.2013, не установлена; 2) 11.12.1995, не установлена
</t>
  </si>
  <si>
    <t>042R321730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</si>
  <si>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 Ставропольского края"</t>
  </si>
  <si>
    <t>п. 23 пп. 8</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</si>
  <si>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</si>
  <si>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</si>
  <si>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</si>
  <si>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1) 1 в целом</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</si>
  <si>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</si>
  <si>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</si>
  <si>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</si>
  <si>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01.09.2013, не установлена; 2) 27.06.2004, не установлена</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</si>
  <si>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</si>
  <si>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20.08.2021 № 60 между министерством образования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Ставропольского края Субсидии на проведение капитального ремонта зданий и сооружений муниципальных образовательных организаций</t>
  </si>
  <si>
    <t>1) 11</t>
  </si>
  <si>
    <t>2) 1.1, 2.1, 2.2, 2.4</t>
  </si>
  <si>
    <t>1) 01.09.2013, не установлена; 2) 22.08.2021 - 31.12.2021</t>
  </si>
  <si>
    <t>01106S7210</t>
  </si>
  <si>
    <t>Проведение капитального ремонта зданий и сооружений муниципальных образовательных организаций</t>
  </si>
  <si>
    <t>1) Закон Ставропольского края от 30.07.2013 № 72 -кз "Об образовании"; 2) Соглашение от 22.01.2020 № 85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работ по капитальному ремонту кровель в муниципальных общеобразовательных организациях</t>
  </si>
  <si>
    <t>1) 01.09.2013, не установлена; 2) 22.01.2020 - 31.12.2020</t>
  </si>
  <si>
    <t>01106S7300</t>
  </si>
  <si>
    <t xml:space="preserve">Проведение работ по капитальному ремонту кровель в муниципальных общеобразовательных организациях </t>
  </si>
  <si>
    <t>1) Закон Ставропольского края от 30.07.2013 № 72-кз "Об образовании"; 2) Соглашение от 22.01.2020 № 131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благоустройство территорий муниципальных общеобразовательных организаций</t>
  </si>
  <si>
    <t>01106S7680</t>
  </si>
  <si>
    <t xml:space="preserve">Благоустройство территорий муниципальных общеобразовательных организаций </t>
  </si>
  <si>
    <t>1) Закон Ставропольского края от 30.07.2013 № 72 -кз "Об образовании"; 2) Соглашение от 21.01.2021 № 07701000-1-2020-015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</si>
  <si>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01.09.2013, не установлена; 2) 21.01.2021 - 31.12.2021</t>
  </si>
  <si>
    <t>01106L2550</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</si>
  <si>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</si>
  <si>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 xml:space="preserve">1) 1, 2, 5                                     </t>
  </si>
  <si>
    <t>18.1</t>
  </si>
  <si>
    <t>18Б0220360</t>
  </si>
  <si>
    <t>Расходы на реализацию мероприятий, направленных на создание условий для развития казачества на территории города Ставрополя</t>
  </si>
  <si>
    <t>1) Постановление Правительства Ставропольского края от 19.09.2019 № 413-п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2) Соглашение от 12.11.2020 № 290 между министерством образования Ставропольского края и администрацией города Ставрополя Ставропольского края о предоставлении из бюджета Ставропольского края иного межбюджетного трансферта бюджетам муниципальных образований Ставропольского края в 2020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</si>
  <si>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2) 1.1, 2.1</t>
  </si>
  <si>
    <t>1) п. 5, 7</t>
  </si>
  <si>
    <t>1) 19.09.2019, не установлена: 2) от 12.11.2020 - 31.12.2020</t>
  </si>
  <si>
    <t>0110577760</t>
  </si>
  <si>
    <t>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</si>
  <si>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</si>
  <si>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1) 01.09.2013, не установлена; 2) 25.09.2020 - 31.12.2023</t>
  </si>
  <si>
    <t>0110253030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</si>
  <si>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</si>
  <si>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</si>
  <si>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1) Постановление администрации города Ставрополя от 17.12.2015 № 2857 "Об утверждении финансовых норм питания обучающихся и порядке обеспечения питанием обучающихся муниципальных общеобразовательных учреждений города Ставрополя"; 2) постановление администрации города Ставрополя от 06.03.2020 № 339 "Об осуществлении в 2020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ежемесячной денежной компенсации взамен предоставления бесплатного двухразового питания обучающимся с ограниченными возможностями здоровья и получающим образование на дому"; 3) постановление администрации города Ставрополя от 29.12.2020 № 2227 "Об утверждении Порядка выплаты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 Ставрополя, получающих образование на дому"; 4) постановление администрации города Ставрополя от 03.02.2021 № 190 "Об осуществлении в 2021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t>
  </si>
  <si>
    <t>2) 1; 4) 1</t>
  </si>
  <si>
    <t>1) п. 2, 3, 6, 10, 20; 3) 2, 3, 9, 12</t>
  </si>
  <si>
    <t>1) 22.12.2015 - 12.01.2021; 2) 06.03.2020 - 31.12.2020; 3) 15.01.2021, не установлена; 4) 03.02.2021 - 31.12.2021</t>
  </si>
  <si>
    <t>0110280260</t>
  </si>
  <si>
    <t>Компенсация в денежном эквиваленте за питание обучающихся с ограниченными возможностями здоровья, получающих образование на дому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</si>
  <si>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</si>
  <si>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2, 7</t>
  </si>
  <si>
    <t>0110311010</t>
  </si>
  <si>
    <t>2, 5</t>
  </si>
  <si>
    <t>Постановление администрации г. Ставрополя от 27.08.2021 № 1921 "О внедрении системы персонифицированного финансирования дополнительного образования детей в муниципальном образовании городе Ставрополе Ставропольского края"</t>
  </si>
  <si>
    <t>01.09.2021, не утановлена</t>
  </si>
  <si>
    <t>0110811011</t>
  </si>
  <si>
    <t>Расходы на обеспечение функционирования модели персонифицированного финансирования дополнительного образования детей</t>
  </si>
  <si>
    <t>15104S8790</t>
  </si>
  <si>
    <t>Проведение антитеррористических мероприятий в муниципальных образовательных организациях</t>
  </si>
  <si>
    <t>1) Федеральный закон от 29.12.2012 № 273-ФЗ "Об образовании в Российской Федерации";                                               2) Федеральный закон от 21.12.1994 № 69-ФЗ "О пожарной безопасности"</t>
  </si>
  <si>
    <t xml:space="preserve">1) 1 </t>
  </si>
  <si>
    <t>1) 2, 5</t>
  </si>
  <si>
    <t xml:space="preserve">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 </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</si>
  <si>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</si>
  <si>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22.01.2020 № 135 между Министерством образования Ставропольского края и администрацией города Ставрополя о предоставлении из бюджета Ставропольского края бюджету бюджет города Ставрополя Субсидии на проведение работ по замене оконных блоков в муниципальных образовательных организациях</t>
  </si>
  <si>
    <t>01106S6690</t>
  </si>
  <si>
    <t>Проведение работ по замене оконных блоков в муниципальных образовательных организациях</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</si>
  <si>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</si>
  <si>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1, 2, 5</t>
  </si>
  <si>
    <t>0110411010</t>
  </si>
  <si>
    <t xml:space="preserve">п. 23 пп. 1 </t>
  </si>
  <si>
    <t>0110420330</t>
  </si>
  <si>
    <t>Расходы на проведение мероприятий по оздоровлению детей</t>
  </si>
  <si>
    <t xml:space="preserve">п. 23 пп. 7 </t>
  </si>
  <si>
    <t>1) Федеральный закон от 29.12.2012 № 273-ФЗ "Об образовании в Российской Федерации";                                     2) Федеральный закон от 21.12.1994 № 69-ФЗ "О пожарной безопасности"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</si>
  <si>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</si>
  <si>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п. 23 пп. 27 </t>
  </si>
  <si>
    <t>0110811010</t>
  </si>
  <si>
    <t>1) Федеральный закон от 29.12.2012 № 273-ФЗ "Об образовании в Российской Федерации";                        2) Федеральный закон от 21.12.1994 № 69-ФЗ "О пожарной безопасности"</t>
  </si>
  <si>
    <t>7510011010</t>
  </si>
  <si>
    <t>1 в целом</t>
  </si>
  <si>
    <t>0110520240</t>
  </si>
  <si>
    <t>Проведение общественно значимых мероприятий в сфере образования, мероприятий для детей и молодежи</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</si>
  <si>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</si>
  <si>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</si>
  <si>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</si>
  <si>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7510010010</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</si>
  <si>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</si>
  <si>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п. 2 пп. 2.1 пп. 2, 4, 5, 6, 10, 11</t>
  </si>
  <si>
    <t>п. 2 пп. 2.1 пп. 2</t>
  </si>
  <si>
    <t xml:space="preserve">п. 2 пп. 2.1 пп. 2 </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</si>
  <si>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</si>
  <si>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11.08.2021,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</si>
  <si>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</si>
  <si>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10.09.2021, не установлена</t>
  </si>
  <si>
    <t xml:space="preserve">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t>
  </si>
  <si>
    <t>1) 6; 2) 3</t>
  </si>
  <si>
    <t>1) 22 в целом; 2) 17</t>
  </si>
  <si>
    <t>2) 1</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</si>
  <si>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</si>
  <si>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Ставрпольском крае"</t>
  </si>
  <si>
    <t>1) 10 в целом; 2) 9</t>
  </si>
  <si>
    <t>1) 26.12.2007, не установлена; 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</si>
  <si>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</si>
  <si>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</si>
  <si>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1) 08.10.2014, не установлена; 2) 02.07.2011, не установлена; 3) 29.11.2011, не установлена</t>
  </si>
  <si>
    <t>7510010020</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</si>
  <si>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</si>
  <si>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4</t>
  </si>
  <si>
    <t xml:space="preserve">9;                      34;        37                </t>
  </si>
  <si>
    <t>1;            2;                                        2.1</t>
  </si>
  <si>
    <t>7;                                        2</t>
  </si>
  <si>
    <t>1) Закон Ставропольского края от 30.07.2013 № 72 -кз "Об образовании"; 2) Соглашение от 25.08.2020 № № 07701000-1-2020-009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3) Соглашение от 21.01.2021 № 07701000-1-2021-003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</si>
  <si>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1) 11;                             15           </t>
  </si>
  <si>
    <t>1) 1;                         6</t>
  </si>
  <si>
    <t xml:space="preserve">2) 1.1, 2.1, 2.2; 3) 1.1, 2.1, 2.2 </t>
  </si>
  <si>
    <t>1) 01.09.2013, не установлена; 2) 25.08.2020 - 31.12.2020;               3) 21.01.2021 - 31.12.2023</t>
  </si>
  <si>
    <t>п. 23 пп. 50</t>
  </si>
  <si>
    <t>01102L3040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</si>
  <si>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</si>
  <si>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Закон Ставропольского края от 30.07.2013 № 72 -кз "Об образовании"; 2) постановление Правительства Ставропольского края от 28.08.2020 № 460-п "Об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</si>
  <si>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1) 15</t>
  </si>
  <si>
    <t>1) 7</t>
  </si>
  <si>
    <t>2) п. 6, абз. 2</t>
  </si>
  <si>
    <t>1) 01.09.2013, не установлена; 2) 01.09.2020, не установлена</t>
  </si>
  <si>
    <t>0110290260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</si>
  <si>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</si>
  <si>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1) Федеральный закон от 29.12.2012 № 273-ФЗ "Об образовании в Российской Федерации"; 2) Федеральный закон от 30.03.1999 № 52-ФЗ "О санитарно-эпидемиологическом благополучии населения"</t>
  </si>
  <si>
    <t>1) 9; 2) 2</t>
  </si>
  <si>
    <t xml:space="preserve">1) 1; </t>
  </si>
  <si>
    <t>1) 1, 7;      2) 2</t>
  </si>
  <si>
    <t>1) 01.09.2013, не установлена; 2) 05.04.1999, не установлена</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</si>
  <si>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</si>
  <si>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11; 2) 12</t>
  </si>
  <si>
    <t>2) 15</t>
  </si>
  <si>
    <t>1) 7; 2) 2</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</si>
  <si>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</si>
  <si>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 п. 23 пп. 7</t>
  </si>
  <si>
    <t>1) 03.08.2017, не установлена; 2) 19.05.2020,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</si>
  <si>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</si>
  <si>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1; 2) 1; 3) 1</t>
  </si>
  <si>
    <t>1) 19.05.2020, не установлена; 2) 08.06.2020, не установлена; 3) 11.08.2020,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</si>
  <si>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</si>
  <si>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2, 7;      2) 2</t>
  </si>
  <si>
    <t>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</si>
  <si>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19.05.2020,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</si>
  <si>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30.03.1999 № 52-ФЗ "О санитарно-эпидемиологическом благополучии населения"</t>
  </si>
  <si>
    <t>1) 3;                  2) 1</t>
  </si>
  <si>
    <t>1) 17;              2) 2</t>
  </si>
  <si>
    <t>1) 3; 2) 2</t>
  </si>
  <si>
    <t>1) Закон Ставропольского края от 02.03.2005 № 12-кз "О местном самоуправлении в Ставрпольском крае"; 2) Закон Ставропольского края от 02.03.2005 № 12-кз "О местном самоуправлении в Ставропольском крае"</t>
  </si>
  <si>
    <t>1) 3;  2) 3</t>
  </si>
  <si>
    <t>1) 9; 2) 12</t>
  </si>
  <si>
    <t>1) 05.03.2005, не установлена; 2) 01.08.2014, не установлена</t>
  </si>
  <si>
    <t>ст. 2 п. 2.1 пп. 2, 4, 5, 6, 10, 11</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</si>
  <si>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</si>
  <si>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 4;   2) 4</t>
  </si>
  <si>
    <t>1) 20; 2) 34</t>
  </si>
  <si>
    <t>1) 5 в целом;                 2) 2</t>
  </si>
  <si>
    <t>2) 7</t>
  </si>
  <si>
    <t>9;        12</t>
  </si>
  <si>
    <t>1;         1</t>
  </si>
  <si>
    <t>1) Решение Ставропольской городской Думы от 14.05.2021 № 563 "Об установлении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 2) постановление администрации города Ставрополя от 21.05.2021 № 1084 "Об утверждении Порядка предоставления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t>
  </si>
  <si>
    <t>2) п. 2, 4, 5</t>
  </si>
  <si>
    <t xml:space="preserve">1) 19.05.2021, не установлена; 2) 30.05.2021, не установлена
</t>
  </si>
  <si>
    <t>0110280890</t>
  </si>
  <si>
    <t>Предоставление мер социальной поддержки на осуществление частичной оплаты стоимости путевки</t>
  </si>
  <si>
    <t>0110380890</t>
  </si>
  <si>
    <t>Федеральный закон от 02.03.2007 № 25-ФЗ  "О муниципальной службе в Российской Федерации"</t>
  </si>
  <si>
    <t>23</t>
  </si>
  <si>
    <t>7510076200</t>
  </si>
  <si>
    <t>Расходы на организацию и осуществление деятельности по опеке и попечительству в области образования</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</si>
  <si>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</si>
  <si>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</si>
  <si>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 xml:space="preserve">ст. 2 п. 2.1 пп. 2, 4, 5, 6, 10, 11 </t>
  </si>
  <si>
    <t>1) 22; 2) 17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</si>
  <si>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</si>
  <si>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</si>
  <si>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</si>
  <si>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Закон Ставропольского края от 07.11.2014 № 102 -кз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</si>
  <si>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4;                            6</t>
  </si>
  <si>
    <t xml:space="preserve">                        1;                        1</t>
  </si>
  <si>
    <t xml:space="preserve">                            1</t>
  </si>
  <si>
    <t>01.01.2015, не установлена</t>
  </si>
  <si>
    <t>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</si>
  <si>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 1, 2, 15</t>
  </si>
  <si>
    <t>07.02.2019, не установлена</t>
  </si>
  <si>
    <t>0110277160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</si>
  <si>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</si>
  <si>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</si>
  <si>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п. 1, 2, 14</t>
  </si>
  <si>
    <t>0110177170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</si>
  <si>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</si>
  <si>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</si>
  <si>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Закон Ставропольского края от 10.07.2007 № 35-кз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</si>
  <si>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11.07.2007,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</si>
  <si>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06.03.2020 № 337 "Об осуществлении в 2020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3) постановление администрации города Ставрополя от 20.01.2021 № 69 "Об осуществлении в 2021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</si>
  <si>
    <t>2) 1;  3) 1</t>
  </si>
  <si>
    <t xml:space="preserve">1) п. 22  </t>
  </si>
  <si>
    <t>1) 03.08.2017, не установлена; 2) 06.03.2020 - 31.12.2020; 3) 20.01.2021 - 31.12.2021</t>
  </si>
  <si>
    <t>0110176140</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</si>
  <si>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</si>
  <si>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323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</si>
  <si>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</si>
  <si>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Федеральный закон от 21.12.1996 № 159-ФЗ "О дополнительных гарантиях по социальной поддержке детей-сирот и детей, оставшихся без попечения родителей"</t>
  </si>
  <si>
    <t>5, 6, 9</t>
  </si>
  <si>
    <t>23.12.1996, не установлена</t>
  </si>
  <si>
    <t>Закон Ставропольского края от 31.12.2004 № 120-кз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</si>
  <si>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4;                                  6</t>
  </si>
  <si>
    <t xml:space="preserve">                                     1;                        1</t>
  </si>
  <si>
    <t>4;                                        1</t>
  </si>
  <si>
    <t>01.01.2005, не установлена</t>
  </si>
  <si>
    <t>Постановление администрации города Ставрополя от 03.08.2017 № 1392 "Об утверждении Положения о комитете образования администрации города Ставрополя"</t>
  </si>
  <si>
    <t>п. 22, 23 пп. 14 пп. "б"</t>
  </si>
  <si>
    <t>0110778120</t>
  </si>
  <si>
    <t>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</si>
  <si>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2;                                        1</t>
  </si>
  <si>
    <t>п. 22, 23 пп. 14 пп. "в"</t>
  </si>
  <si>
    <t>0110778130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</si>
  <si>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</si>
  <si>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</si>
  <si>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4.1</t>
  </si>
  <si>
    <t>22.05.1995, не установлена</t>
  </si>
  <si>
    <t>1) Закон Ставропольского края от 13.06.2013 № 51-кз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</si>
  <si>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1;             4;                             6;                                        2)                 5</t>
  </si>
  <si>
    <t>1) 01.01.2014, не установлена;  2) 01.01.2010, не установлена</t>
  </si>
  <si>
    <t>п. 22, п. 23 пп. 4, 14 пп. "г"</t>
  </si>
  <si>
    <t>0110778140</t>
  </si>
  <si>
    <t>Выплата единовременного пособия усыновителям</t>
  </si>
  <si>
    <t>на организацию и осуществление деятельности по опеке и попечительству</t>
  </si>
  <si>
    <t>Федеральный закон от 24.04.2008 № 48-ФЗ  "Об опеке и попечительстве"</t>
  </si>
  <si>
    <t>1.1</t>
  </si>
  <si>
    <t>01.09.2008, не установлена</t>
  </si>
  <si>
    <t>1;                  4;                  6</t>
  </si>
  <si>
    <t xml:space="preserve">                       1;                                   1</t>
  </si>
  <si>
    <t>п. 22, 23 пп. 14 пп. "а"</t>
  </si>
  <si>
    <t>0110778110</t>
  </si>
  <si>
    <t>Выплата денежных средств на содержание ребенка опекуну (попечителю)</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</si>
  <si>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</si>
  <si>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Закон Ставропольского края от 03.07.2013 № 72-кз "Об образовании"</t>
  </si>
  <si>
    <t>п. 23 пп.27</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</si>
  <si>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</si>
  <si>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</si>
  <si>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 Закон Ставропольского края от 03.07.2013 № 72-кз "Об образовании", 2) Постановление Правительства Ставропольского края от 18.03.2009 № 84-п "О порядке воспитания и обучения детей-инвалидов на дому и расчета размера компенсации затрат родителей (законных представителей) на эти цели"</t>
  </si>
  <si>
    <t>1) 5</t>
  </si>
  <si>
    <t xml:space="preserve">1) 5  </t>
  </si>
  <si>
    <t>2) п. 14, 16</t>
  </si>
  <si>
    <t>1) 01.09.2013, не установлена;   2) 18.03.2009, не установлена</t>
  </si>
  <si>
    <t>п. 23 пп.49</t>
  </si>
  <si>
    <t>Комитет культуры и молодежной политики администрации города Ставрополя</t>
  </si>
  <si>
    <t>Закон Российской Федерации от 06.10.2003 № 131-ФЗ "Об общих принципах организации местного самоуправления в Российской Федерации"</t>
  </si>
  <si>
    <t>Постановление администрации города Ставрополя от 02.02.2016 № 207 " О комитете культуры и молодежной политики администрации города Ставрополя"</t>
  </si>
  <si>
    <t>п.15 пп. 13</t>
  </si>
  <si>
    <t>02.02.2016,   не установлена</t>
  </si>
  <si>
    <t>0330320530</t>
  </si>
  <si>
    <t>Расходы на создание условий для беспрепятственного доступа маломобильных групп населения к объектам городской инфраструктуры</t>
  </si>
  <si>
    <t>п.15 пп. 3, 8</t>
  </si>
  <si>
    <t>02.02.2016  не установлена</t>
  </si>
  <si>
    <t>0720111010</t>
  </si>
  <si>
    <t>Федеральный закон от 30.03.1999 № 52-ФЗ "О санитарно-эпидемологическом благополучии населения"</t>
  </si>
  <si>
    <t xml:space="preserve">комитет культуры и молодежной политики администрации города Ставрополя </t>
  </si>
  <si>
    <t>п.15 пп. 13, 14</t>
  </si>
  <si>
    <t>02.02.2016,  не установлена</t>
  </si>
  <si>
    <t>0720521230</t>
  </si>
  <si>
    <t>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 проведение фестивалей и конкурсов исполнительского мастерства</t>
  </si>
  <si>
    <t>п.15 пп. 6, 13</t>
  </si>
  <si>
    <t>0720621280</t>
  </si>
  <si>
    <t>Расходы на модернизацию материально-технической базы муниципальных учреждений в сфере культуры города Ставрополя</t>
  </si>
  <si>
    <t xml:space="preserve"> 02.02.2016,  не установлена</t>
  </si>
  <si>
    <t>0720621740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</si>
  <si>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</si>
  <si>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0720721680</t>
  </si>
  <si>
    <t>Расходы на реконструкцию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 36 за счет средств местного бюджета</t>
  </si>
  <si>
    <t>464</t>
  </si>
  <si>
    <t xml:space="preserve">1) Закон Ставропольского края от 02.03.2005 № 12-кз "О местном самоуправлении в Ставропольском крае"                                                                                                           2) Соглашение от 20.02.2020 № 3-2 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</si>
  <si>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
1) 1      
2) 2
</t>
  </si>
  <si>
    <t>1) 9</t>
  </si>
  <si>
    <t xml:space="preserve">
2)1.1, 1.2, 2.1, 2.2
</t>
  </si>
  <si>
    <t xml:space="preserve">1)05.03.2005, не установлена
2) 20.02.2020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</si>
  <si>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</si>
  <si>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t>
  </si>
  <si>
    <t xml:space="preserve">02.02.2016,   не установлена
</t>
  </si>
  <si>
    <t>07207S7492</t>
  </si>
  <si>
    <t>Субсидии на строительство (реконструкцию) объектов муниципальных учреждений в сфере культуры (реконструкция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Пирогова,36)</t>
  </si>
  <si>
    <t>п.15 пп. 6</t>
  </si>
  <si>
    <t>0720920400</t>
  </si>
  <si>
    <t>Расходы на реализацию мероприятий, направленных на сохранение историко-культурного наследия города Ставрополя</t>
  </si>
  <si>
    <t xml:space="preserve">1) Закон Ставропольского края от 02.03.2005 № 12-кз "О местном самоуправлении в Ставропольском крае"                                                                                                         2) Соглашение от 17.01.2020 № 07701000-1-2019-012 между министрством культуры Ставропольского края и администрацией города Ставрополя Ставропольского края о предоставлении субсидии в 2020 году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3)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</si>
  <si>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2) 1, 2      
3) 1, 2   
</t>
  </si>
  <si>
    <t xml:space="preserve">
2)1.1, 1.2, 2.1, 2.2,   2.3
3) 1.1, 1.2, 2.1, 2.2,   2.3
</t>
  </si>
  <si>
    <t xml:space="preserve">1) 05.03.2005, не установлена
2) 17.01.2020
31.12.2020
3) 29.01.2021
31.12.2021
</t>
  </si>
  <si>
    <t>072A155195</t>
  </si>
  <si>
    <t>Государственная поддержка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</si>
  <si>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607</t>
  </si>
  <si>
    <t xml:space="preserve">1) Закон Ставропольского края от 02.03.2005 № 12-кз "О местном самоуправлении в Ставропольском крае"                                                                                                              2) Соглашение от 17.01.2020 № 07701000-1-2019-012 между министрством культуры Ставропольского края и администрацией города Ставрополя Ставропольского края о предоставлении субсидии в 2020 году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3)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</si>
  <si>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1) 1, 2      
2) 1, 2
</t>
  </si>
  <si>
    <t xml:space="preserve">
2) 1.1, 1.2, 2.1, 2.2,   2.3
3) 1.1, 1.2, 2.1, 2.2,   2.3
</t>
  </si>
  <si>
    <t xml:space="preserve">02.02.2016,   не установлена
</t>
  </si>
  <si>
    <t>п.15 пп. 59</t>
  </si>
  <si>
    <t>Закон Российской Федерации от 21.12.1994 № 69-ФЗ "О пожарной безопасности"</t>
  </si>
  <si>
    <t>2, 3</t>
  </si>
  <si>
    <t>10      19</t>
  </si>
  <si>
    <t xml:space="preserve">3     6 </t>
  </si>
  <si>
    <t>26.12.1994, не установлена</t>
  </si>
  <si>
    <t>Закон Ставропольского края от 07.06.2004 № 41-кз "О пожарной безопасности"</t>
  </si>
  <si>
    <t>2,
11</t>
  </si>
  <si>
    <t>1,
1</t>
  </si>
  <si>
    <t>27.06.2004, не установлена</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</si>
  <si>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</si>
  <si>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</si>
  <si>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1) 10.04.2016,    не установлена
 2) 13.01.2012   31.12.2020
3) 01.01.2021,    не установлена</t>
  </si>
  <si>
    <t>10, 19</t>
  </si>
  <si>
    <t xml:space="preserve">1) Закон Российской Федерации от 06.10.2003 № 131-ФЗ "Об общих принципах организации местного самоуправления в Российской Федерации"
</t>
  </si>
  <si>
    <t xml:space="preserve"> 3
</t>
  </si>
  <si>
    <t xml:space="preserve">
</t>
  </si>
  <si>
    <t xml:space="preserve">16
</t>
  </si>
  <si>
    <t xml:space="preserve">1 
</t>
  </si>
  <si>
    <t xml:space="preserve">01.01.2009, не установлена
</t>
  </si>
  <si>
    <t>9820720400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</si>
  <si>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</si>
  <si>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 3
2) 7
</t>
  </si>
  <si>
    <t xml:space="preserve">1) 16
2) 24, 
25,
26
</t>
  </si>
  <si>
    <t xml:space="preserve">1) 1
2) 1; 2
1 в целом
1 
</t>
  </si>
  <si>
    <t xml:space="preserve"> 1) 4
</t>
  </si>
  <si>
    <t xml:space="preserve">1) 01.01.2009, не установлена
2) 27.11.2009, не установлена
</t>
  </si>
  <si>
    <t>п.15 пп.  13</t>
  </si>
  <si>
    <t>Расходы на проведение мероприятий по энергосбережению и повышению энергетической эффективности</t>
  </si>
  <si>
    <t>п.15 пп. 8</t>
  </si>
  <si>
    <t>п.15 пп. 11</t>
  </si>
  <si>
    <t>п.15   пп. 8</t>
  </si>
  <si>
    <t>0430420300</t>
  </si>
  <si>
    <t>Расходы на прочие мероприятия по благоустройству территории города Ставрополя</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</si>
  <si>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</si>
  <si>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
  2) 2</t>
  </si>
  <si>
    <t xml:space="preserve">
2) 2.1, 2.2,
</t>
  </si>
  <si>
    <t xml:space="preserve">1) 05.03.2005, не установлена,
2) 24.01.2020
31.12.2020 
</t>
  </si>
  <si>
    <t xml:space="preserve">Постановление администрации города Ставрополя от 02.02.2016 № 207 " О комитете культуры и молодежной политики администрации города </t>
  </si>
  <si>
    <t xml:space="preserve">02.02.2016,  не установлена,
</t>
  </si>
  <si>
    <t>04304G6420</t>
  </si>
  <si>
    <t>Реализация проектов развития территорий муниципальных образований, основанных на местных инициативах, за счет внебюджетных источников</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</si>
  <si>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</si>
  <si>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</si>
  <si>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04304S6420</t>
  </si>
  <si>
    <t>Реализация проектов развития территорий муниципальных образований, основанных на местных инициативах</t>
  </si>
  <si>
    <t xml:space="preserve">1) Закон Ставропольского края от 02.03.2005                     № 12-кз "О местном самоуправлении в Ставропольском крае"                                                                                       2) Соглашение от 30.10.2020 № 07701000-1-2020-013 между министрством культуры Ставропольского края и администрацией города Ставрополя Ставропольского края о предоставлении иных межбюджетных трансфертов в 2020 году из бюджета Ставропольского края бюджету города Ставрополя Ставропольского края на создание модельных библиотек муниципальных образований Ставропольского края                        </t>
  </si>
  <si>
    <t xml:space="preserve">
2) 1,2      
</t>
  </si>
  <si>
    <t xml:space="preserve">
2) 1.1, 1.2, 2.1, 2.2
</t>
  </si>
  <si>
    <t xml:space="preserve">1) 05.03.2005, не установлена
2) 30.10.2020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</si>
  <si>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</si>
  <si>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</si>
  <si>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072А154540</t>
  </si>
  <si>
    <t>Создание модельных муниципальных библиотек</t>
  </si>
  <si>
    <t>0720311010</t>
  </si>
  <si>
    <t>3, 6</t>
  </si>
  <si>
    <t>1) 1
1) 1
1) 1</t>
  </si>
  <si>
    <t xml:space="preserve">1) 10.04.2016,  не установлена
 2) 13.01.2012 31.12.2020
3) 01.01.2021,   не установлена
</t>
  </si>
  <si>
    <t xml:space="preserve">1) Закон Ставропольского края от 02.03.2005                       № 12-кз "О местном самоуправлении в Ставропольском крае"                                                                                2) Соглашение от 30.01.2020 № 2-16 между министрством культуры Ставропольского края и администрацией города Ставрополя Ставропольского края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3)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</si>
  <si>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
2) 1, 2
3) 1, 2       
</t>
  </si>
  <si>
    <t xml:space="preserve">
2) 1.1, 1.2, 2.1, 2.2
2) 1.1, 1.2, 2.1, 2.2
</t>
  </si>
  <si>
    <t xml:space="preserve">1) 05.03.2005, не установлена
2) 30.01.2020
31.12.2020
3) 28.01.2021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</si>
  <si>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</si>
  <si>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</si>
  <si>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07203S8540</t>
  </si>
  <si>
    <t>Комплектование книжных фондов библиотек муниципальных образований</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</si>
  <si>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</si>
  <si>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09.06.2021, не установлена
</t>
  </si>
  <si>
    <t xml:space="preserve">Постановление Правительства Ставропольского края от 11.08.2021 № 400-п "О поощрении в 2021 году региональной управленческой команда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</si>
  <si>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11.08.2021, не установлена
</t>
  </si>
  <si>
    <t xml:space="preserve">Постановлениями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</si>
  <si>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 xml:space="preserve">10.09.2021   не установлена
</t>
  </si>
  <si>
    <t>05.03.2005, не установленаа</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</si>
  <si>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от 04.04.2014 № 1125 "О проведении городского Фестиваля здоровья "
3) Постановление администрации города от 16.03.2021 № 452 "О проведении городского Фестиваля здоровья"</t>
  </si>
  <si>
    <t xml:space="preserve">
2) 3
3) 3</t>
  </si>
  <si>
    <t>1) п.15 пп. 59</t>
  </si>
  <si>
    <t xml:space="preserve">1) 02.02.2016,  не установлена
2) 04.04.2014    15.03.2021
3) 16.03.2021,   не установлена
</t>
  </si>
  <si>
    <t>9810020110</t>
  </si>
  <si>
    <t>Расходы на реализацию проекта «Здоровые города» в городе Ставрополе</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</si>
  <si>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22.04.2019  № 1122 "Об оплате ежегодного членского взноса в Ассоциацию по улучшению состояния здоровья и качества жизни населения "Здоровые города, районы и поселки за 2019 год"
3) Постановление администрации города Ставрополя от 28.05.2020  № 751 "Об оплате ежегодного членского взноса в Ассоциацию по улучшению состояния здоровья и качества жизни населения "Здоровые города, районы и поселки за 2020 год"</t>
  </si>
  <si>
    <t xml:space="preserve">
2) 1
3) 1</t>
  </si>
  <si>
    <t>1) 02.02.2016,  не установлена
2) 22.04.2019,  31.12.2019
3) 28.05.2020,  31.12.2020</t>
  </si>
  <si>
    <t>Постановление администрации города Ставрополя от 02.02.2016 № 207 " О комитете культуры и молодежной политики администрации города Ставрополя"
Постановление администрации города от 04.04.2014 № 1125 "О проведении городского Фестиваля здоровья" 
3) Постановление администрации города от 16.03.2021 № 452 "О проведении городского Фестиваля здоровья"</t>
  </si>
  <si>
    <t>862</t>
  </si>
  <si>
    <t>п.15 пп. 3, 18</t>
  </si>
  <si>
    <t>п.15 пп. 2, 8</t>
  </si>
  <si>
    <t>0720211010</t>
  </si>
  <si>
    <t xml:space="preserve">Закон Ставропольского края от 02.03.2005 № 12-кз "О местном самоуправлении в Ставропольском крае"                                     </t>
  </si>
  <si>
    <t xml:space="preserve">05.03.2005, не установлена
</t>
  </si>
  <si>
    <t>п.15 пп. 2, 12</t>
  </si>
  <si>
    <t>0720811010</t>
  </si>
  <si>
    <t>п.15 пп. 2, 9</t>
  </si>
  <si>
    <t>0720411010</t>
  </si>
  <si>
    <t>п.15 пп.  8</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</si>
  <si>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</si>
  <si>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</si>
  <si>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</si>
  <si>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1510320350</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</si>
  <si>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</si>
  <si>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</si>
  <si>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 xml:space="preserve">1) 10.04.2016,  не установлена
 2) 13.01.2012    31.12.2020
 3) 01.01.2021,  не установлена
</t>
  </si>
  <si>
    <t>п.15 пп. 17, 59</t>
  </si>
  <si>
    <t>9820711010</t>
  </si>
  <si>
    <t xml:space="preserve">1) 3
 2) 7
</t>
  </si>
  <si>
    <t xml:space="preserve">1)  4
</t>
  </si>
  <si>
    <t xml:space="preserve">1) 01.01.2009, не установлена
2) 27.11.2009, не установлена
</t>
  </si>
  <si>
    <t xml:space="preserve"> 3
 7
</t>
  </si>
  <si>
    <t xml:space="preserve">16
24, 
25,
26
</t>
  </si>
  <si>
    <t xml:space="preserve">1
1; 2
1 в целом
1 
</t>
  </si>
  <si>
    <t xml:space="preserve"> 4
</t>
  </si>
  <si>
    <t xml:space="preserve">01.01.2009, не установлена
27.11.2009, не установлена
</t>
  </si>
  <si>
    <t xml:space="preserve">Закон Ставропольского края от 02.03.2005 № 12-кз "О местном самоуправлении в Ставропольском крае"                                                                                                                                                                       </t>
  </si>
  <si>
    <t xml:space="preserve">05.03.2005, не установлена   
</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</si>
  <si>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3) Соглашение № 1 от 30.04.2021 "О предоставлении на конкурсной основе  в 2021 году гранта в форме субсидии за счет бюджета города Ставрополя некоммерческой организации на создание экспозиции, посвященной истории города Ставрополя в соответствии с пунктом 4 статьи 78.1 Бюджетного кодекса Российской Федерации"</t>
  </si>
  <si>
    <t xml:space="preserve">
3) 2</t>
  </si>
  <si>
    <t xml:space="preserve">
 3) 2.1</t>
  </si>
  <si>
    <t xml:space="preserve">1) п.15 пп. 12   
2) п. 20
</t>
  </si>
  <si>
    <t xml:space="preserve"> 1) 02.02.2016  не установлена
2) 26.03.2021   31.12.2021
3) 30.04.2021   31.12.2021
</t>
  </si>
  <si>
    <t>0721060200</t>
  </si>
  <si>
    <t>Предоставление на конкурсной основе гранта в форме субсидии некоммерческой организации на создание экспозиции, посвященной истории города Ставрополя</t>
  </si>
  <si>
    <t>613</t>
  </si>
  <si>
    <t xml:space="preserve">Закон Ставропольского края от 02.03.2005 № 12-кз "О местном самоуправлении в Ставропольском крае"                                                                                                          </t>
  </si>
  <si>
    <t xml:space="preserve">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t>
  </si>
  <si>
    <t xml:space="preserve"> 1) 02.02.2016  не установлена
2) 26.03.2021   31.12.2021
</t>
  </si>
  <si>
    <t>02.02.2016 , не установлена</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</si>
  <si>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</si>
  <si>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3
2) 3</t>
  </si>
  <si>
    <t xml:space="preserve">1) 18               
2) 9 </t>
  </si>
  <si>
    <t>1)  2
2) 1</t>
  </si>
  <si>
    <t xml:space="preserve"> 1) 08.08.2005, не установлена
 2) 05.03.2005, не установлена</t>
  </si>
  <si>
    <t>п.15 пп. 24,25,
26,29,
30,31,
32,34,
35</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</si>
  <si>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</si>
  <si>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</si>
  <si>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09Б0220460</t>
  </si>
  <si>
    <t>340</t>
  </si>
  <si>
    <t>02.02.2016, не установлена</t>
  </si>
  <si>
    <t>09Б0320460</t>
  </si>
  <si>
    <t>09Б0411010</t>
  </si>
  <si>
    <t>Закон Российской Федерации от 02.03.2007 № 25-ФЗ "О муниципальной службе в Российской Федерации"</t>
  </si>
  <si>
    <t xml:space="preserve">01.06.2007, не установлена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</si>
  <si>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</si>
  <si>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29.10.2003,  не установлена</t>
  </si>
  <si>
    <t>7610010010</t>
  </si>
  <si>
    <t xml:space="preserve">
2 в целом</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</si>
  <si>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</si>
  <si>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 xml:space="preserve">р. 2 п. 2.1, пп. 1-8, 
10-11  </t>
  </si>
  <si>
    <t>25.03.2015,  не установлена</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</si>
  <si>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</si>
  <si>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6
2) 3</t>
  </si>
  <si>
    <t xml:space="preserve">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</si>
  <si>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</si>
  <si>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</si>
  <si>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</si>
  <si>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</si>
  <si>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
1) 10 в целом;
2) 9                 </t>
  </si>
  <si>
    <t xml:space="preserve">      
2) 1</t>
  </si>
  <si>
    <t>1) 26.12.2007, не установлена
 2) 05.03.2005, не установлена</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</si>
  <si>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</si>
  <si>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</si>
  <si>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 xml:space="preserve">1) 08.10.2014  не установлена
2) 02.07.2011,   не установлена
3) 29.11.2011,   не установлена
</t>
  </si>
  <si>
    <t>7610010020</t>
  </si>
  <si>
    <t xml:space="preserve">
1) 6
2) 3</t>
  </si>
  <si>
    <t xml:space="preserve">
 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</si>
  <si>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</si>
  <si>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</si>
  <si>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</si>
  <si>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</si>
  <si>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п.15 пп. 3</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</si>
  <si>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</si>
  <si>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</si>
  <si>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609</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</si>
  <si>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</si>
  <si>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</si>
  <si>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</si>
  <si>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4;                            5</t>
  </si>
  <si>
    <t xml:space="preserve">                      1</t>
  </si>
  <si>
    <t>29.06.2013, не установлена</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</si>
  <si>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</si>
  <si>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абз.2</t>
  </si>
  <si>
    <t>03.06.2014, не установлена</t>
  </si>
  <si>
    <t xml:space="preserve">Расходы на уплату взносов на капитальный ремонт общего имущества в многоквартирных домах </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</si>
  <si>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</si>
  <si>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ст.3, ч.5, п.23</t>
  </si>
  <si>
    <t>08.01.2010, не установлена</t>
  </si>
  <si>
    <t>0320520500</t>
  </si>
  <si>
    <t>Расходы на реализацию мероприятий, направленных на социальную поддержку семьи и детей</t>
  </si>
  <si>
    <t>0320620520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</si>
  <si>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</si>
  <si>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организация ритуальных услуг и содержание мест захоронения</t>
  </si>
  <si>
    <t xml:space="preserve">Федеральный закон от 12.01.1996 № 8-ФЗ "О погребении и похоронном деле"
</t>
  </si>
  <si>
    <t>4</t>
  </si>
  <si>
    <t>15.01.1996, не установлена</t>
  </si>
  <si>
    <t xml:space="preserve">Закон Ставропольского края от 08.06.2015 № 62-кз "О некоторых вопросах погребения и похоронного дела в Ставропольском крае"
</t>
  </si>
  <si>
    <t>3 в целом</t>
  </si>
  <si>
    <t>21.06.2015, не установлена</t>
  </si>
  <si>
    <t xml:space="preserve">ст.3,ч.4, п.5 </t>
  </si>
  <si>
    <t>0310176250</t>
  </si>
  <si>
    <t>Выплата социального пособия на погребение</t>
  </si>
  <si>
    <t>оказание поддержки социально ориентированным некоммерческим организациям, благотворительной деятельности и добровольчеству (волонтерству)</t>
  </si>
  <si>
    <t xml:space="preserve">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24.04.2018 № 705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3) Постановление администрации города Ставрополя от 11.06. 2021 года N 1272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t>
  </si>
  <si>
    <t>1) ст.3, ч.5, п.23;               2) п.3 в целом;                   3) п.5</t>
  </si>
  <si>
    <t>1)08.01.2010, не установлена 2) 29.04.2018  -11.06.2021, 3) 12.06.2021, не установлена</t>
  </si>
  <si>
    <t>0320760040</t>
  </si>
  <si>
    <t>Субсидия на поддержку социально ориентированных некоммерческих организаций</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</si>
  <si>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</si>
  <si>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</si>
  <si>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 xml:space="preserve">п.2 в целом </t>
  </si>
  <si>
    <t>7710010010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</si>
  <si>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</si>
  <si>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 xml:space="preserve">р.2,п.2.1,п.п.2,4,5,6,10 </t>
  </si>
  <si>
    <t xml:space="preserve">р.2,п.2.1,п.п.11 </t>
  </si>
  <si>
    <t>22</t>
  </si>
  <si>
    <t xml:space="preserve">Закон Ставропольского края от 24.12. 2007 N 78-кз "Об отдельных вопросах муниципальной службы в Ставропольском крае" </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</si>
  <si>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</si>
  <si>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07.10.2014, не установлена</t>
  </si>
  <si>
    <t>7710010020</t>
  </si>
  <si>
    <t>Постановление Правительства РФ от 08.06.2021 г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</si>
  <si>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</si>
  <si>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</si>
  <si>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</si>
  <si>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</si>
  <si>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</si>
  <si>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2  в целом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</si>
  <si>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</si>
  <si>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р.2, п.2.1 абзацы 9-12.                                     2) п.5 абзац 8</t>
  </si>
  <si>
    <t>1) 04.04.2008-19.07.2020,         2) 20.07.2020   не установлена</t>
  </si>
  <si>
    <t>7710010050</t>
  </si>
  <si>
    <t>1) р.2, п.2.1 абзацы 9-12                                         2) п.5 абзац 8</t>
  </si>
  <si>
    <t>Федеральный закон от  02.03.2007 №131 -ФЗ "О муниципальной службе в Российской Федерации"</t>
  </si>
  <si>
    <t xml:space="preserve">Решение Ставропольской городской Думы от 28.12.2009 N 152
"Об учреждении комитета труда и социальной защиты населения администрации города Ставрополя"
</t>
  </si>
  <si>
    <t>ст.1, п.5</t>
  </si>
  <si>
    <t>7710020050</t>
  </si>
  <si>
    <t>19</t>
  </si>
  <si>
    <t>2;                       5 в целом</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</si>
  <si>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</si>
  <si>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в целом;               2;                           8</t>
  </si>
  <si>
    <t xml:space="preserve">                                                         .                     .                                                                                                                                             .                     1</t>
  </si>
  <si>
    <t>01.01.2010, не установлена</t>
  </si>
  <si>
    <t xml:space="preserve">ст.1 , ч.1,5,абз.2 </t>
  </si>
  <si>
    <t>7710076210</t>
  </si>
  <si>
    <t>Осуществление отдельных государственных полномочий в области труда и социальной защиты отдельных категорий граждан</t>
  </si>
  <si>
    <t xml:space="preserve">                                                         .                        .                                         .                     1</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</si>
  <si>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</si>
  <si>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</si>
  <si>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ст.1 , ч.1,5,абз.2</t>
  </si>
  <si>
    <t>обеспечение беспрепятственного доступа инвалидов к объектам социальной, инженерной и транспортной инфраструктур (жилым, общественным и производственным зданиям, строениям и сооружениям, включая те, в которых расположены физкультурно-спортивные организации, организации культуры и другие организации), к местам отдыха и к предоставляемым в них услугам</t>
  </si>
  <si>
    <t>Постановление администрации города Ставрополя от 31.10.2018 № 2219 "Об утверждении Плана мероприятий по приспособлению жилых помещений инвалидов и общего имущества в многоквартирных домах, в которых проживают инвалиды, входящих в состав муниципального жилищного фонда муниципального образования города Ставрополя Ставропольского края, а также частного жилищного фонда, с учетом потребностей инвалидов и обеспечения условий их доступности для инвалидов"</t>
  </si>
  <si>
    <t>п.10</t>
  </si>
  <si>
    <t>31.10.2018, не установлена</t>
  </si>
  <si>
    <t>9820320530</t>
  </si>
  <si>
    <t>9820321630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</si>
  <si>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</si>
  <si>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 xml:space="preserve">ст.3, ч.5, п.22 </t>
  </si>
  <si>
    <t>0330120530</t>
  </si>
  <si>
    <t>08.10.2010, не установлена</t>
  </si>
  <si>
    <t>0330221630</t>
  </si>
  <si>
    <t>Решение Ставропольской городской Думы от 27.05.2009 N 55"О дополнительных мерах социальной поддержки больных, направленных в федеральные учреждения здравоохранения"</t>
  </si>
  <si>
    <t>04.07.2009, не установлена</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</si>
  <si>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</si>
  <si>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</si>
  <si>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</si>
  <si>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313</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</si>
  <si>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</si>
  <si>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</si>
  <si>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Решение Ставропольской городской Думы от 26.08.2009 N 90
"О дополнительных мерах социальной поддержки студенческих семей, имеющих детей"</t>
  </si>
  <si>
    <t>26.09.2009, не установлена</t>
  </si>
  <si>
    <t>0320180040</t>
  </si>
  <si>
    <t>Выплата ежемесячного пособия студенческим семьям, имеющим детей</t>
  </si>
  <si>
    <t>Решение Ставропольской городской Думы от 26.08.2009 N 91
"О дополнительных мерах социальной поддержки семей при рождении третьего по счету и последующих детей"</t>
  </si>
  <si>
    <t>0320180050</t>
  </si>
  <si>
    <t>Выплата единовременного пособия семьям при рождении третьего по счету и последующих детей</t>
  </si>
  <si>
    <t>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</si>
  <si>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01.01.2017, не установлена</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</si>
  <si>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</si>
  <si>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</si>
  <si>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28.03.2007 № 42
"О Положении о Почетном гражданине города Ставрополя"
</t>
  </si>
  <si>
    <t xml:space="preserve">Приложение 1,ст.4, ч.2 в целом; ст.5 </t>
  </si>
  <si>
    <t>24.04.2007, не установлена</t>
  </si>
  <si>
    <t>0320180080</t>
  </si>
  <si>
    <t>Предоставление мер социальной поддержки Почетным гражданам города Ставрополя</t>
  </si>
  <si>
    <t>Решение Ставропольской городской Думы от 28.12.2009 N 149
"О дополнительных мерах социальной поддержки лиц, осуществляющих уход за инвалидами I группы"</t>
  </si>
  <si>
    <t>0320180090</t>
  </si>
  <si>
    <t>Выплата ежемесячного пособия лицам, осуществляющим уход за инвалидами I группы</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</si>
  <si>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</si>
  <si>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01.07.2008, не установлена</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</si>
  <si>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</si>
  <si>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</si>
  <si>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</si>
  <si>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</si>
  <si>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</si>
  <si>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</si>
  <si>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01.01.2008, не установлена</t>
  </si>
  <si>
    <t>0320180120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</si>
  <si>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</si>
  <si>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Решение Ставропольской городской Думы от 27.10.2010 N 109
"О предоставлении дополнительных мер социальной поддержки малообеспеченным многодетным семьям"</t>
  </si>
  <si>
    <t>01.01.2011, не установлена</t>
  </si>
  <si>
    <t>0320180130</t>
  </si>
  <si>
    <t>Ежегодная денежная выплата малообеспеченным многодетным семьям на каждого ребенка, учащегося в 1 - 4 классе образовательного учреждения</t>
  </si>
  <si>
    <t xml:space="preserve">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</si>
  <si>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1; 2</t>
  </si>
  <si>
    <t>0320180140</t>
  </si>
  <si>
    <t>Выплата ежемесячного пособия семьям, воспитывающим детей в возрасте до 18 лет, больных целиакией или сахарным диабетом</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</si>
  <si>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</si>
  <si>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12.07.2008, не установлена</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</si>
  <si>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</si>
  <si>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</si>
  <si>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 xml:space="preserve">Решение Ставропольской городской Думы от 27.03.2019 N 329
"О дополнительных мерах социальной поддержки граждан, оказавшихся в трудной жизненной ситуации"
</t>
  </si>
  <si>
    <t>05.04.2019, не установлена</t>
  </si>
  <si>
    <t>0320180160</t>
  </si>
  <si>
    <t>Выплата единовременного пособия гражданам, оказавшимся в трудной жизненной ситуации</t>
  </si>
  <si>
    <t>Решение Ставропольской городской Думы от 09.12.2020 N 512 "О дополнительных мерах социальной поддержки граждан, единственные жилые помещения которых повреждены в результате чрезвычайной ситуации природного и техногенного характера в городе Ставрополе, террористического акта и (или) при пресечении террористического акта правомерными действиями, произошедших в городе Ставрополе, на осуществление капитального ремонта поврежденных жилых помещений".</t>
  </si>
  <si>
    <t>01.01.2020-14.05.2021</t>
  </si>
  <si>
    <t>0320180301</t>
  </si>
  <si>
    <t>Выплата единовременной материальной помощи гражданам, единственные жилые помещения которых повреждены в результате чрезвычайной ситуации природного и техногенного характера, террористического акта и (или) при пресечении террористического акта правомерными действиями, на осуществление капитального ремонта поврежденных жилых помещений</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</si>
  <si>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</si>
  <si>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26.04.2011, не установлена</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</si>
  <si>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</si>
  <si>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</si>
  <si>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</si>
  <si>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30.04.2011, не установлена</t>
  </si>
  <si>
    <t>0320180180</t>
  </si>
  <si>
    <t>Выплата семьям, воспитывающим детей-инвалидов в возрасте до
18 лет</t>
  </si>
  <si>
    <t>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t>
  </si>
  <si>
    <t>11.06.2011, не установлена</t>
  </si>
  <si>
    <t>0320180200</t>
  </si>
  <si>
    <t>Выплата единовременного пособия малоимущим семьям и малоимущим одиноко проживающим гражданам</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</si>
  <si>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</si>
  <si>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15.06.2011, не установлена</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</si>
  <si>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</si>
  <si>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</si>
  <si>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0320180290</t>
  </si>
  <si>
    <t>Выплата ежемесячного пособия гражданам, оказавшимся в трудной жизненной ситуации</t>
  </si>
  <si>
    <t xml:space="preserve">Решение Ставропольской городской Думы от 29.05.2019 N 347
"О дополнительных мерах социальной поддержки отдельных категорий граждан в связи с переносом и (или) приобретением газового водонагревателя (приобретением и установкой электрического водонагревателя)"
</t>
  </si>
  <si>
    <t>02.06.2019, не установлена</t>
  </si>
  <si>
    <t>0320180300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</si>
  <si>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</si>
  <si>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0320820510</t>
  </si>
  <si>
    <t>Расходы на повышение социальной активности жителей города Ставрополя</t>
  </si>
  <si>
    <t xml:space="preserve"> на оплату жилищно-коммунальных услуг отдельным категориям граждан</t>
  </si>
  <si>
    <t>1) Федеральный закон от 24.11.1995 № 181-ФЗ "О социальной защите инвалидов в Российской Федерации"</t>
  </si>
  <si>
    <t>27.11.1995, не установлена</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</si>
  <si>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</si>
  <si>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1;                   2)1, 2</t>
  </si>
  <si>
    <t>1)01.01.2010,  не установлена.  1)25.09.2008, не установлена</t>
  </si>
  <si>
    <t xml:space="preserve">ст.3,ч.1, п.1 </t>
  </si>
  <si>
    <t>0310152500</t>
  </si>
  <si>
    <t xml:space="preserve">Выплата компенсации расходов по оплате жилого помещения и коммунальных услуг отдельным категориям граждан
</t>
  </si>
  <si>
    <t>на оплату жилищно-коммунальных услуг отдельным категориям граждан</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</si>
  <si>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</si>
  <si>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</si>
  <si>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Федеральный закон от 20.07.2012 № 125-ФЗ  "О донорстве крови и ее компонентов" 
</t>
  </si>
  <si>
    <t>24.01.2013,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</si>
  <si>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</si>
  <si>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п.2 </t>
  </si>
  <si>
    <t>0310152200</t>
  </si>
  <si>
    <t>Ежегодная денежная выплата лицам, награжденным нагрудным знаком «Почетный донор России»</t>
  </si>
  <si>
    <t xml:space="preserve">Федеральный закон от 20.07.2012 № 125-ФЗ  "О донорстве крови и ее компонентов"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</si>
  <si>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</si>
  <si>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404010011</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</si>
  <si>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</si>
  <si>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Федеральный закон от 19.05.1995 № 81-ФЗ "О государственных пособиях гражданам, имеющим детей"
</t>
  </si>
  <si>
    <t>2, 3, 4, 5</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</si>
  <si>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</si>
  <si>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3.1</t>
  </si>
  <si>
    <t xml:space="preserve">ст.3,ч.1, п.3 в целом </t>
  </si>
  <si>
    <t>0310253800</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</si>
  <si>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</si>
  <si>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</si>
  <si>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Закон Ставропольского края от 02.03.2005 № 12-кз "О местном самоуправлении в Ставропольском крае"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</si>
  <si>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1)9   2)1</t>
  </si>
  <si>
    <t xml:space="preserve">     2)3.1</t>
  </si>
  <si>
    <t xml:space="preserve">     2)5</t>
  </si>
  <si>
    <t>1)01.01.2005, не установлена,1)01.01.2010, не установлена</t>
  </si>
  <si>
    <t xml:space="preserve">ст.3,ч.1, п.3, п.п. а,б,в,г </t>
  </si>
  <si>
    <t>031025380F</t>
  </si>
  <si>
    <t>404010014</t>
  </si>
  <si>
    <t xml:space="preserve">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</si>
  <si>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</si>
  <si>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01.07.2003, не установлена</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</si>
  <si>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</si>
  <si>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п.7 </t>
  </si>
  <si>
    <t>0310152800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</si>
  <si>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</si>
  <si>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</si>
  <si>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</si>
  <si>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</si>
  <si>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404010021</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</si>
  <si>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</si>
  <si>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Федеральный закон от 28.12.2017 № 418-ФЗ “О ежемесячных выплатах семьям, имеющим детей”</t>
  </si>
  <si>
    <t>1                                  .                                   3</t>
  </si>
  <si>
    <t>1,2,3,5                                1,2,3</t>
  </si>
  <si>
    <t>20.1</t>
  </si>
  <si>
    <t xml:space="preserve">ст.3.,ч.1, п.39 </t>
  </si>
  <si>
    <t>031P155730</t>
  </si>
  <si>
    <t>Ежемесячная выплата в связи с рождением (усыновлением) первого ребенка</t>
  </si>
  <si>
    <t>ст.3.,ч.1, п.39</t>
  </si>
  <si>
    <t>осуществление полномочий по проведению Всероссийской переписи населения 2020 года</t>
  </si>
  <si>
    <t>Федеральный закон от 25.01.2002 N 8-ФЗ "О Всероссийской переписи населения"</t>
  </si>
  <si>
    <t>05.05.2020, не установлена</t>
  </si>
  <si>
    <t xml:space="preserve">1) Закон Ставропольского края от 05.07.2010 N 53-кз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</si>
  <si>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23.08.2010, не установлен</t>
  </si>
  <si>
    <t>Постановление администрации г. Ставрополя от 23.08.2010 N 2530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t>
  </si>
  <si>
    <t>1,2 в целом</t>
  </si>
  <si>
    <t>9810054690</t>
  </si>
  <si>
    <t>Проведение Всероссийской переписи населения 2020 года</t>
  </si>
  <si>
    <t>404020036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</si>
  <si>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</si>
  <si>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Федеральный закон от 17.07.1999 № 178-ФЗ "О государственной социальной помощи"
</t>
  </si>
  <si>
    <t>19.07.1999, не установлена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</si>
  <si>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</si>
  <si>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1)10;                      2)1</t>
  </si>
  <si>
    <t xml:space="preserve">                                          2)13;                                  3)1</t>
  </si>
  <si>
    <t>1)01.01.2008, не установлена. 2)01.01.2010, не установлена.   3)21.05.2008, не установлена</t>
  </si>
  <si>
    <t xml:space="preserve">ст.3.,ч.1, п.19 </t>
  </si>
  <si>
    <t>0310176240</t>
  </si>
  <si>
    <t>Оказание государственной социальной помощи малоимущим семьям и малоимущим одиноко проживающим гражданам</t>
  </si>
  <si>
    <t xml:space="preserve">Федеральный закон от 29.12.2004 № 188-ФЗ "Жилищный кодекс Российской Федерации"
</t>
  </si>
  <si>
    <t>169</t>
  </si>
  <si>
    <t>2.1</t>
  </si>
  <si>
    <t xml:space="preserve">03.01.2005, не установлена.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</si>
  <si>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</si>
  <si>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1)2.1 в целом;                 2)1            </t>
  </si>
  <si>
    <t xml:space="preserve">                                                                .  .        .          2) 5.2</t>
  </si>
  <si>
    <t>1)29.06.2013, не установлена.  2)01.01.2010, не установлена</t>
  </si>
  <si>
    <t xml:space="preserve">ст.3.,ч.1, п.21 </t>
  </si>
  <si>
    <t>0310177220</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</si>
  <si>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</si>
  <si>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</si>
  <si>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 1)29.06.2013, не установлена.  2)01.01.2010, не установлена</t>
  </si>
  <si>
    <t xml:space="preserve">Федеральный закон от 12.01.1995 № 5-ФЗ "О ветеранах"
</t>
  </si>
  <si>
    <t>16.01.1995, не установлена</t>
  </si>
  <si>
    <t>Закон Ставропольского края от 13.12.2018 N 104-кз "О детях войны в Ставропольском крае"</t>
  </si>
  <si>
    <t>1,           3.1,                                                                                          .                 4</t>
  </si>
  <si>
    <t xml:space="preserve">                          1,            2</t>
  </si>
  <si>
    <t>15.12.2018,  не установлена</t>
  </si>
  <si>
    <t>ст.3.,ч.1, п.41</t>
  </si>
  <si>
    <t>0310177820</t>
  </si>
  <si>
    <t>Ежегодная денежная выплата гражданам Российской Федерации, родившимся на территории Союза Советских Социалистических Республик, а также на иных территориях, которые на дату начала Великой Отечественной войны входили в его состав, не достигшим совершеннолетия на 3 сентября 1945 года и постоянно проживающим на территории Ставропольского края</t>
  </si>
  <si>
    <t xml:space="preserve">ст.3.,ч.1, п.41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</si>
  <si>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</si>
  <si>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1)4;                             2)1;</t>
  </si>
  <si>
    <t>1)1;                          2)6;                                             3)1</t>
  </si>
  <si>
    <t>1)1;                                                                         .                       3) 1.1</t>
  </si>
  <si>
    <t>1)01.01.2005, не установлена.   2)01.01.2010, не установлена. 3)30.01.2009, не установлена</t>
  </si>
  <si>
    <t xml:space="preserve">ст.3.,ч.1, п.10 </t>
  </si>
  <si>
    <t>0310178210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</si>
  <si>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</si>
  <si>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</si>
  <si>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</si>
  <si>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</si>
  <si>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1)4;                                                2)1</t>
  </si>
  <si>
    <t>1)1;                                2)6;                            3)1</t>
  </si>
  <si>
    <t>1)1;                                                                   .                                                3) 1.1</t>
  </si>
  <si>
    <t>ст.3.,ч.1, п.10.1</t>
  </si>
  <si>
    <t>0310178220</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</si>
  <si>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</si>
  <si>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 xml:space="preserve">1) Закон Ставропольского края от 07.12.2004 № 103-кз "О мерах социальной поддержки ветеранов"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</si>
  <si>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Федеральный закон от 18.10.1991 № 1761-1-ФЗ "О реабилитации жертв политических репрессий"
</t>
  </si>
  <si>
    <t>16 в целом</t>
  </si>
  <si>
    <t>31.10.1991, не установлена</t>
  </si>
  <si>
    <t xml:space="preserve">1) Закон Ставропольского края от 07.12.2004 № 100-кз "О мерах социальной поддержки жертв политических репрессий",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</si>
  <si>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1)3;                                     2)1</t>
  </si>
  <si>
    <t>1)1;                                2)7;                            3)1</t>
  </si>
  <si>
    <t>1)а;                                                     .                     3) 1.2</t>
  </si>
  <si>
    <t xml:space="preserve">ст.3.,ч.1, п.11 </t>
  </si>
  <si>
    <t>0310178230</t>
  </si>
  <si>
    <t>Предоставление мер социальной поддержки реабилитированным лицам и лицам, признанным пострадавшими от политических репрессий</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</si>
  <si>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</si>
  <si>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1)а;                                                     .                     3) 1.1</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</si>
  <si>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</si>
  <si>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</si>
  <si>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2)11;                  3)1</t>
  </si>
  <si>
    <t>1)2;                                                                                                                                                                                                                                                                                                                                                      .                                3) 1.1</t>
  </si>
  <si>
    <t>1)13.04.2006, не установлена.  2)01.01.2010, не установлена.     3)20.07.2006, не установлена</t>
  </si>
  <si>
    <t>ст.3.,ч.1, п.16</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</si>
  <si>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</si>
  <si>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</si>
  <si>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</si>
  <si>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п.16 </t>
  </si>
  <si>
    <t>21</t>
  </si>
  <si>
    <t xml:space="preserve">9       </t>
  </si>
  <si>
    <t>1)16.01.1995, не установлена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</si>
  <si>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</si>
  <si>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п.17 </t>
  </si>
  <si>
    <t>0310178250</t>
  </si>
  <si>
    <t>Ежемесячная денежная выплата семьям погибших ветеранов боевых действий</t>
  </si>
  <si>
    <t>1)4;                                    2)1</t>
  </si>
  <si>
    <t>1)2;                                2)12;                            3)1</t>
  </si>
  <si>
    <t>1)3                                                                   .                                                                                                                                                                       .               3) 1.1</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</si>
  <si>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</si>
  <si>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1)7</t>
  </si>
  <si>
    <t>1)  159 в целом</t>
  </si>
  <si>
    <t xml:space="preserve">                 </t>
  </si>
  <si>
    <t xml:space="preserve">                .                            2)1</t>
  </si>
  <si>
    <t>1)03.01.2005, не установлена. 2) 19.12.2005, не установлена</t>
  </si>
  <si>
    <t xml:space="preserve">ст.3.,ч.1, п.8 </t>
  </si>
  <si>
    <t>0310178260</t>
  </si>
  <si>
    <t>Предоставление гражданам субсидии на оплату жилого помещения и коммунальных услуг</t>
  </si>
  <si>
    <t>1)Федеральный закон от 12.01.1995 № 5-ФЗ "О ветеранах"                                             2) Федеральный закон от 22.08.2004 N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t>
  </si>
  <si>
    <t>1) 2</t>
  </si>
  <si>
    <t>1)14; 15   2)  154</t>
  </si>
  <si>
    <t>1)1; 1                                                           2)8</t>
  </si>
  <si>
    <t xml:space="preserve">1)8 в целом; 5 в целом                                                                             </t>
  </si>
  <si>
    <t>1)16.01.1995, не установлена              2)01.01.2005, не установлена</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</si>
  <si>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</si>
  <si>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                                                        .                                           2) 3; 4 в целом; 6 в целом</t>
  </si>
  <si>
    <t>1)1; 5.4</t>
  </si>
  <si>
    <t>1)01.01.2010, не установлена                2)  01.01.2020, не установлена</t>
  </si>
  <si>
    <t xml:space="preserve">ст.3.,ч.1, п.42 </t>
  </si>
  <si>
    <t>0310178270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</si>
  <si>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</si>
  <si>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1)16.01.1995, не установлена             2) 01.01.2005, не установлена</t>
  </si>
  <si>
    <t>ст.3.,ч.1, п.42</t>
  </si>
  <si>
    <t>0310178570</t>
  </si>
  <si>
    <t xml:space="preserve">1)8 в целом; 5  в целом                                                                           </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</si>
  <si>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</si>
  <si>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</si>
  <si>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 01.01.2010, не установлена.   3)21.05.2008, не установлена</t>
  </si>
  <si>
    <t>03101R4040</t>
  </si>
  <si>
    <t>Оказание государственной социальной помощи на основании социального контракта отдельным категогриям граждан</t>
  </si>
  <si>
    <t>03.01.2005, не установлена</t>
  </si>
  <si>
    <t xml:space="preserve">1) 2.1 в целом;                 2)1            </t>
  </si>
  <si>
    <t xml:space="preserve">                                                                                                     .                                                                 .                   2) 5.2</t>
  </si>
  <si>
    <t>1)29.06.2013, не установлена.   2)01.01.2010, не установлена</t>
  </si>
  <si>
    <t>ст.3.,ч.1, п.21</t>
  </si>
  <si>
    <t>03101R4620</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</si>
  <si>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</si>
  <si>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1)2</t>
  </si>
  <si>
    <t>1)1;                                2)10;                            3)1</t>
  </si>
  <si>
    <t>.                                                                   .                                            3) 1.1</t>
  </si>
  <si>
    <t xml:space="preserve">1)01.01.2006, не установлена.   2)01.01.2010, не установлена.    3)20.07.2006, не установлена </t>
  </si>
  <si>
    <t xml:space="preserve">ст.3.,ч.1, п.15 </t>
  </si>
  <si>
    <t>0310276260</t>
  </si>
  <si>
    <t>Выплата ежегодного социального пособия на проезд студентам</t>
  </si>
  <si>
    <t>4;                                    1</t>
  </si>
  <si>
    <t>1;                                10;                            1</t>
  </si>
  <si>
    <t>.                                                                   .                                            1.1</t>
  </si>
  <si>
    <t>ст.3.,ч.1, п.15</t>
  </si>
  <si>
    <t xml:space="preserve">ст.3.,ч.1, п.12 </t>
  </si>
  <si>
    <t>0310276270</t>
  </si>
  <si>
    <t>Выплата ежемесячного пособия на ребенка</t>
  </si>
  <si>
    <t>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</si>
  <si>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1)3;                                   1)1</t>
  </si>
  <si>
    <t>1)4;                                2)9;                           3)1</t>
  </si>
  <si>
    <t>1)30.12.2012, не установлена.   2)01.01.2010, не установлена.    3)20.07.2006, не установлена</t>
  </si>
  <si>
    <t>ст.3.,ч.1, п.13</t>
  </si>
  <si>
    <t>0310276280</t>
  </si>
  <si>
    <t>Выплата ежемесячной денежной компенсации на каждого ребенка в возрасте до 18 лет многодетным семьям</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</si>
  <si>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</si>
  <si>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п.13 </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</si>
  <si>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</si>
  <si>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                                    2)1</t>
  </si>
  <si>
    <t>1)7;                                2)9.2;                            3)1</t>
  </si>
  <si>
    <t>1)30.12.2012, не установлена.  2)01.01.2010, не установлена.    3)20.07.2006, не установлена</t>
  </si>
  <si>
    <t xml:space="preserve">ст.3.,ч.1, п.20 </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</si>
  <si>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</si>
  <si>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</si>
  <si>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 xml:space="preserve">Указ 
Президента Российской Федерации
от 20.03.2020 г. № 199 "О дополнительных мерах
государственной поддержки семей, имеющих детей"
</t>
  </si>
  <si>
    <t>1,2</t>
  </si>
  <si>
    <t>20.03.2020</t>
  </si>
  <si>
    <t xml:space="preserve">1) Закон Ставропольского края от 09.04.2020 N 49-кз  "О ежемесячной денежной выплате на ребенка в возрасте от трех до семи лет включительно"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</si>
  <si>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2     5                                                                                                                                                                                                                                                                                                                                                                                                                                                       1</t>
  </si>
  <si>
    <t xml:space="preserve">3                                                                                      </t>
  </si>
  <si>
    <t xml:space="preserve">                                                                                                                                                                                                                                                                                                                                                                                                                                                                                     .               21.4</t>
  </si>
  <si>
    <t>1)09.04.2020, не установлена.                         2)01.01.2010, не установлена</t>
  </si>
  <si>
    <t xml:space="preserve">ст.3.,ч.1, п.45 </t>
  </si>
  <si>
    <t>03102R3020</t>
  </si>
  <si>
    <t>Осуществление ежемесячных выплат на детей в возрасте от трех до семи лет включительно</t>
  </si>
  <si>
    <t>2     5             .                                                                                                                                                                                                                                                                                                                                                                                                                                                                1</t>
  </si>
  <si>
    <t xml:space="preserve">                                                                                                                                                                                                             .                                                                                                                                                                                                                                                                                                                      .                             21.4</t>
  </si>
  <si>
    <t>ст.3.,ч.1, п.45</t>
  </si>
  <si>
    <t>03102R302F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</si>
  <si>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</si>
  <si>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21.1</t>
  </si>
  <si>
    <t>1)01.01.2010, не установлена</t>
  </si>
  <si>
    <t xml:space="preserve">ст.3.,ч.1, п.40 </t>
  </si>
  <si>
    <t>0310277650</t>
  </si>
  <si>
    <t xml:space="preserve">Выплата денежной компенсации семьям, в которых в период с 
1 января 2011 года по 31 декабря 2015 года родился третий или последующий ребенок
</t>
  </si>
  <si>
    <t xml:space="preserve">ст.3.,ч.1, п.14 </t>
  </si>
  <si>
    <t>031P150840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</si>
  <si>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</si>
  <si>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1)01.01.2008, не установлена.   2)01.01.2010, не установлена.  3) 21.05.2008, не установлена</t>
  </si>
  <si>
    <t>031P176240</t>
  </si>
  <si>
    <t xml:space="preserve">Федеральный закон от 24.04.2008 N 48-ФЗ
"Об опеке и попечительстве"
</t>
  </si>
  <si>
    <t xml:space="preserve">Закон Ставропольского края от 28.02.2008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t>
  </si>
  <si>
    <t>1 в целом;                     2;                          6</t>
  </si>
  <si>
    <t xml:space="preserve">                           .                                                                                     .             .        1</t>
  </si>
  <si>
    <t>04.03.2008, не установлена</t>
  </si>
  <si>
    <t xml:space="preserve">ст.1 , ч.1,5,абз.2,ст.2,ч.1,п.2 </t>
  </si>
  <si>
    <t>7710076100</t>
  </si>
  <si>
    <t>Организация и осуществление деятельности по опеке и попечительству в области здравоохранения</t>
  </si>
  <si>
    <t xml:space="preserve">                           .                                                                                   .                   .                     1</t>
  </si>
  <si>
    <t>ст.1 , ч.1,5,абз.2,ст.2,ч.1,п.2</t>
  </si>
  <si>
    <t xml:space="preserve">                           .                                                                                      .                  .                 1</t>
  </si>
  <si>
    <t xml:space="preserve">                                                         .                                                                 .                                                          .                         1</t>
  </si>
  <si>
    <t>р.2,п.2.1 в целом</t>
  </si>
  <si>
    <t>комитет физической культуры и спорта администрации города Ставрополя</t>
  </si>
  <si>
    <t>Закон Ставропольского края от 30.07.2013 № 72-кз "Об образовании"</t>
  </si>
  <si>
    <t>1, 2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</si>
  <si>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</si>
  <si>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раздел 3 в целом</t>
  </si>
  <si>
    <t>16.09.2010, не установлен</t>
  </si>
  <si>
    <t>0810111010</t>
  </si>
  <si>
    <t xml:space="preserve">Федеральный закон от 30.03.1999 № 52-ФЗ "О санитарно-эпидемиологическом благополучии населения" </t>
  </si>
  <si>
    <t>III</t>
  </si>
  <si>
    <t>0810511010</t>
  </si>
  <si>
    <t xml:space="preserve">Федеральный закон от 04.12.2007 № 329-ФЗ "О физической культуре  и спорте в Российской Федерации" </t>
  </si>
  <si>
    <t>1, 2,                                                                             5</t>
  </si>
  <si>
    <t>а</t>
  </si>
  <si>
    <t>30.03.2008, не установлена</t>
  </si>
  <si>
    <t>9820811010</t>
  </si>
  <si>
    <t>1, 2,    5</t>
  </si>
  <si>
    <t>9810021720</t>
  </si>
  <si>
    <t>Субсидия МБУ СШ № 3 г. Ставрополя на погашение задолженности по исполнительному листу от 15.08.2018 по делу  № А63-15349/2017</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</si>
  <si>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</si>
  <si>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Прил.1, п.5,11 в целом</t>
  </si>
  <si>
    <t>раздел 3, абз. 1,4</t>
  </si>
  <si>
    <t>раздел 3, абз.1,4</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</si>
  <si>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</si>
  <si>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13.04.2009, не установлен</t>
  </si>
  <si>
    <t>0810211010</t>
  </si>
  <si>
    <t>1, 2,     5 в целом</t>
  </si>
  <si>
    <t>Закон Ставропольского края от 23.06.2016 № 59-кз
"О физической культуре и спорте в Ставропольском крае"</t>
  </si>
  <si>
    <t>09.07.2016, не установлена</t>
  </si>
  <si>
    <t>Раздел 3, абз. 1, 3, 4</t>
  </si>
  <si>
    <t>0810311010</t>
  </si>
  <si>
    <t>Закон Ставропольского края от 02.03.2005 №12-кз "О местном самоуправлении в Ставропольском крае"</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</si>
  <si>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</si>
  <si>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01.09.2017, не установлен</t>
  </si>
  <si>
    <t>7810011010</t>
  </si>
  <si>
    <t>1, 2,                                           5 в целом</t>
  </si>
  <si>
    <t>раздел3, абз.1,2,4</t>
  </si>
  <si>
    <t>0820120420</t>
  </si>
  <si>
    <t>Расходы на реализацию мероприятий, направленных на развитие физической культуры и массового спорта</t>
  </si>
  <si>
    <t>1, 2,  4, 5 в целом</t>
  </si>
  <si>
    <t>1) Закон Ставропольского края от 02.03.2005 № 12-кз "О местном самоуправлении в Ставропольском крае"                                                                                                                     2)Закон Ставропольского края от 23.06.2016 № 59-кз
"О физической культуре и спорте в Ставропольском крае"</t>
  </si>
  <si>
    <t>1) III</t>
  </si>
  <si>
    <t>1) 9;                        2) 3</t>
  </si>
  <si>
    <t>2) 2, 3, 4, 8, 9</t>
  </si>
  <si>
    <t xml:space="preserve"> 1) 05.03.2005, не установлена;                  2) 09.07.2016, не установлена                            </t>
  </si>
  <si>
    <t>1, 2, 4, 5 в целом</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</si>
  <si>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Ставропольском крае"</t>
  </si>
  <si>
    <t>Постановление администрации города Ставрополя от 18.12.2020 № 2114 "Об утверждении Порядка предоставления на конкурсной основе гранта в форме субсидии за счет бюджета города Ставрополя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</si>
  <si>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20.12.2020, не установлен</t>
  </si>
  <si>
    <t>0820160190</t>
  </si>
  <si>
    <t>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</si>
  <si>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 xml:space="preserve">Федераль ный закон от 04.12.2007 № 329-ФЗ "О физической культуре  и спорте в Российской Федерации" </t>
  </si>
  <si>
    <t>0820220440</t>
  </si>
  <si>
    <t>Расходы на пропаганду здорового образа жизни</t>
  </si>
  <si>
    <t>0820321060</t>
  </si>
  <si>
    <t>Расходы на повышение квалификации работников отрасли «Физическая культура и спорт»</t>
  </si>
  <si>
    <t>1; 10</t>
  </si>
  <si>
    <t>2) 1; 3) 1</t>
  </si>
  <si>
    <t xml:space="preserve">1)раздел 3, абз.1,4  </t>
  </si>
  <si>
    <t>1) 16.09.2010 не установлена;  2) 31.03.2020; 31.12.2020 3) 01.03.2021; 31.12.2021</t>
  </si>
  <si>
    <t>0820460120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</si>
  <si>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</si>
  <si>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 xml:space="preserve">Постановление администрации города Ставрополя от 28.12.2018 № 2700  "Об утверждении Порядка предоставления субсидий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 и учебно-тренировочных мероприятиях спортивных команд и спортсменов по баскетболу, классическому и пляжному гандболу, стрелковым видам спорта, боксу" </t>
  </si>
  <si>
    <t>13.01.2019, не установлен</t>
  </si>
  <si>
    <t>0820460150</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</si>
  <si>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</si>
  <si>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</si>
  <si>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</si>
  <si>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пункт 2</t>
  </si>
  <si>
    <t>29.10.2003, не установлен</t>
  </si>
  <si>
    <t>7810010010</t>
  </si>
  <si>
    <t>Федеральный закон от 06.10.2003 № 131-ФЗ "Об общих принципах организации местного самоуправ ления в Российской Федерации"</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</si>
  <si>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</si>
  <si>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 2 п. 2.1 пп. 4,5,6,11</t>
  </si>
  <si>
    <t>16.04.2015, не установлен</t>
  </si>
  <si>
    <t>р. 2, п. 2.1, пп. 1</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</si>
  <si>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</si>
  <si>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3;     2) 6</t>
  </si>
  <si>
    <t>1)17               2)22</t>
  </si>
  <si>
    <t>1)1;       2)1</t>
  </si>
  <si>
    <t>1) 01.01.2009, не установлена;                                        2) 01.06.2007, не установлена</t>
  </si>
  <si>
    <t>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</si>
  <si>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 xml:space="preserve">1) 12                   2) 10 в целом </t>
  </si>
  <si>
    <t xml:space="preserve">1) 1                        </t>
  </si>
  <si>
    <t xml:space="preserve">1) 3                       </t>
  </si>
  <si>
    <t>1) 05.03.2005, не установлена;                                  2) 26.12.2007,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</si>
  <si>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</si>
  <si>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</si>
  <si>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1) 08.10.2014, не установлен;                                      2) 02.07.2011, не установлен; 3) 29.11.2011, не установлен</t>
  </si>
  <si>
    <t>7810010020</t>
  </si>
  <si>
    <t xml:space="preserve">1) 17               2) 22 </t>
  </si>
  <si>
    <t>1) 1                2) 1</t>
  </si>
  <si>
    <t>1) 01.01.2009, не установлена;                                         2) 01.06.2007, не установлена</t>
  </si>
  <si>
    <t xml:space="preserve">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</si>
  <si>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</si>
  <si>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1) 3                          2)1.1, 1.2, 1.3</t>
  </si>
  <si>
    <t xml:space="preserve">1) 05.03.2005, не установлена;                                    2) 26.12.2007, не установлена      </t>
  </si>
  <si>
    <t>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</si>
  <si>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t>
  </si>
  <si>
    <t>11.08.2021, не установлен</t>
  </si>
  <si>
    <t>10.09.2021; не установлен</t>
  </si>
  <si>
    <t>, 1</t>
  </si>
  <si>
    <t>1)Постановление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   2)Постановление администрации города Ставрополя от 31.03.2020 № 460 "Об утверждении Порядка предоставления субсидии за счет средств местного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2020 году" 3)Постановление администрации города Ставрополя от 01.03.2021 № 367 "Об утверждении Порядка предоставления субсидии за счет средств местного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2021 году"</t>
  </si>
  <si>
    <t>`   1</t>
  </si>
  <si>
    <t>администрация Ленинского района города Ставрополя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</si>
  <si>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</si>
  <si>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ст.6</t>
  </si>
  <si>
    <t>04.06.2014, не установлена</t>
  </si>
  <si>
    <t>11Б0220840</t>
  </si>
  <si>
    <t>Расходы на содержание объектов муниципальной казны города Ставрополя в части жилых помещений</t>
  </si>
  <si>
    <t xml:space="preserve"> владение, пользование и распоряжение имуществом, находящимся в муниципальной собственности городского округа</t>
  </si>
  <si>
    <t>Федеральный закон от 06.10.2003 № 131- ФЗ  "Об общих принципах организации местного самоуправления в Российской Федерации"</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</si>
  <si>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</si>
  <si>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</si>
  <si>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</si>
  <si>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администрация  Ленинского района города Ставрополя</t>
  </si>
  <si>
    <t xml:space="preserve">1)Закон Ставропольского края 02.03.2005 N 12-кз "О местном самоуправлении в Ставропольском крае"
2)Закон Ставропольского края от 20.06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</si>
  <si>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9
2)1,2</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</si>
  <si>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</si>
  <si>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 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</si>
  <si>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1) п.3.7.14 приложения 1
2) п.3,4,5 приложения</t>
  </si>
  <si>
    <t>1)15.05.2015, не установлена
2)18.10.2020 не установлена</t>
  </si>
  <si>
    <t>9810021360</t>
  </si>
  <si>
    <t>Расходы на 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</si>
  <si>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Постановление администрации города Ставрополя от 15.05.2015 № 890 "Об утверждении положений об администрациях районов города Ставрополя"</t>
  </si>
  <si>
    <t>п.1.4 приложения 1</t>
  </si>
  <si>
    <t>15.05.2015, не установлена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</si>
  <si>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</si>
  <si>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 xml:space="preserve">Федеральный закон от 30.03.1999 № 52- ФЗ  ""О санитарно-эпидемиологическом благополучии населения"" </t>
  </si>
  <si>
    <t xml:space="preserve">Закон Ставропольского края от 02.03.2005 N 12-кз "О местном самоуправлении в Ставропольском крае" </t>
  </si>
  <si>
    <t xml:space="preserve">1)Постановление администрации города Ставрополя Ставропольского края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Ставропольского края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Ставропольского края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</si>
  <si>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</si>
  <si>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 xml:space="preserve">1)30.03.2020, не установлена
2)13.04.2020, не установлена
3)14.05.2020, не установлена                         </t>
  </si>
  <si>
    <t xml:space="preserve">01.01.2009, не установлена
</t>
  </si>
  <si>
    <t>8010020050</t>
  </si>
  <si>
    <t>8010021040</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</si>
  <si>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t>
  </si>
  <si>
    <t>Закон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</si>
  <si>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</si>
  <si>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</si>
  <si>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30.01.2020 № 2-25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 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</si>
  <si>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1) 9 2)10</t>
  </si>
  <si>
    <t>1) 1 2) 1</t>
  </si>
  <si>
    <t>3)2.1 2.2</t>
  </si>
  <si>
    <t>4)2.1 2.2</t>
  </si>
  <si>
    <t xml:space="preserve">1)05.03.2005, не установлена
2)13.08.1997, не установлена  
3)30.01.2020-31.12.2020
4) 29.01.2021 не установлено
</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</si>
  <si>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</si>
  <si>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абз.2,3</t>
  </si>
  <si>
    <t>18.08.2016, не установлена</t>
  </si>
  <si>
    <t>04202S6418</t>
  </si>
  <si>
    <t>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t>
  </si>
  <si>
    <t xml:space="preserve">1)05.03.2005, не установлена
2)13.08.1997, не установлена  
3)30.01.2020-31.12.2020
4) 29.01.2021 не установлено
</t>
  </si>
  <si>
    <t>п.3.3,
пп 3.3.1
Приложения 1</t>
  </si>
  <si>
    <t>Расходы на осуществление функций административного центра Ставропольского края за счет средств местного бюджета на содержание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</si>
  <si>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</si>
  <si>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п.2  абз. 2,3 </t>
  </si>
  <si>
    <t xml:space="preserve">18.08.2016, не установлена </t>
  </si>
  <si>
    <t>0420220820</t>
  </si>
  <si>
    <t>Расходы на ремонт и содержание внутриквартальных автомобильных дорог общего пользования местного значения</t>
  </si>
  <si>
    <t xml:space="preserve">п.2 абз.2,3 </t>
  </si>
  <si>
    <t>0420220830</t>
  </si>
  <si>
    <t>Расходы на прочие мероприятия в области дорожного хозяйства</t>
  </si>
  <si>
    <t>0420221090</t>
  </si>
  <si>
    <t>Расходы на содержание автомобильных дорог общего пользования местного значения в границах города Ставрополя</t>
  </si>
  <si>
    <t>9810021450</t>
  </si>
  <si>
    <t>9820421090</t>
  </si>
  <si>
    <t>Расходы на содержание автомобильных дорог общего пользования местного значения</t>
  </si>
  <si>
    <t>0410120190</t>
  </si>
  <si>
    <t>Расходы на проведение капитального ремонта муниципального жилищного фонда</t>
  </si>
  <si>
    <t>20,25</t>
  </si>
  <si>
    <t xml:space="preserve">1) Закон Ставропольского края от 02.03.2005 N 12-кз "О местном самоуправлении в Ставропольском крае";                                               2) Соглашение от 24.01.2020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                                                                                                        3) Соглашение от 24.01.2020 № 31040-С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                                                                                                </t>
  </si>
  <si>
    <t>2) 2.1 2.2        3) 2.1 2.2</t>
  </si>
  <si>
    <t xml:space="preserve">1) 05.03.2005, не установлена;                                     2) 24.01.2020-31.12..2020;                           3) 24.01.2020-31.12.2020   </t>
  </si>
  <si>
    <t>п 3.3 пп. 3.3.1, 3.3.5 Приложения 1</t>
  </si>
  <si>
    <t>Постановление администрации города Ставрополя от 15.05.2015 № 890 "Об утверждении положений об администрациях районов города Ставрополя""</t>
  </si>
  <si>
    <t>п 3.3 пп.3.3.1, 3.3.5 Приложения 1</t>
  </si>
  <si>
    <t>1) Закон Ставропольского края от 02.03.2005 N 12-кз "О местном самоуправлении в Ставропольском крае";                                                                                                                               2) Соглашение от 25.01.2021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t>
  </si>
  <si>
    <t>2)2.1; 2.2</t>
  </si>
  <si>
    <t>1) 05.03.2005, не установлена;                                        2) 25.01.2021-31.12.2021</t>
  </si>
  <si>
    <t xml:space="preserve">Постановление администрации города Ставрополя от 15.05.2015 № 890 "Об утверждении положений об администрациях районов города Ставрополя";                         </t>
  </si>
  <si>
    <t>п 3.3 пп.3.3.1 Приложения 1</t>
  </si>
  <si>
    <t>15.05.2015, не установлено</t>
  </si>
  <si>
    <t>04304G8403</t>
  </si>
  <si>
    <t>Реализация проектов развития территорий муниципальных образований, основанных на местных инициативах (Благоустройство территории сквера на пересечении улицы Лермонтова и улицы Ломоносова в городе Ставрополь Ставропольского края)</t>
  </si>
  <si>
    <t>04304S8403</t>
  </si>
  <si>
    <t xml:space="preserve">1) Закон Ставропольского края 02.03.2005 N 12-кз "О местном самоуправлении в Ставропольском крае" 
2 ) Соглашение № 2-113 от 29.07.2021 между министерством жилищно-коммунального хозяйства Ставропольского края и администрацией города Ставрополя о предоставлении субсидии на реализацию  мероприятий на благоустройство   территорий в городских округах Ставропольского края    </t>
  </si>
  <si>
    <t>1)12</t>
  </si>
  <si>
    <t>1) 15     2)2.1 2.2</t>
  </si>
  <si>
    <t xml:space="preserve">1)05.03.2005,
не установлена 2) 29.07.2021 не установлено
</t>
  </si>
  <si>
    <t>04304S8560</t>
  </si>
  <si>
    <t>Реализация мероприятий по благоустройству территорий в городских округах Ставропольского края, городских и сельских поселений Ставропольского края</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</si>
  <si>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</si>
  <si>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ст.51 ч.3 абз.2; </t>
  </si>
  <si>
    <t xml:space="preserve">1) 07.09.2017, не установлено; </t>
  </si>
  <si>
    <t>25</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</si>
  <si>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</si>
  <si>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ст.46 ч.1 п.1 подп.1,3</t>
  </si>
  <si>
    <t>07.09.2017, не установлена</t>
  </si>
  <si>
    <t>0430421070</t>
  </si>
  <si>
    <t>Расходы на проведение работ по уходу за зелеными насаждениями</t>
  </si>
  <si>
    <t>1)Закон Ставропольского края 01.08.1997 N 22-кз "О статусе административного центра  Ставропольского края" 
2)Закон Ставропольского края 02.03.2005 N 12-кз "О местном самоуправлении в Ставропольском крае"
3)Соглашение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</si>
  <si>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2)10 2)9</t>
  </si>
  <si>
    <t>3)2.1 2.2 4)2.1 2.2</t>
  </si>
  <si>
    <t>1)13.08.1997, не установлена  
2)05.03.2005, не установлена
3) 31.01.2020-31.12.2022         4) 29.01.2021-31.12.2021</t>
  </si>
  <si>
    <t>п.3.3,пп 3.3.1 Приложения 1</t>
  </si>
  <si>
    <t>04304S6416</t>
  </si>
  <si>
    <t xml:space="preserve">Расходы  на осуществление функций административного центра Ставропольского края на содержание центральной части города Ставрополя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</si>
  <si>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</si>
  <si>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t>
  </si>
  <si>
    <t>1) ст.21, ч.11
2) п.3.3,пп 3.3.1 Приложения 1</t>
  </si>
  <si>
    <t>1) 07.09.2017, не установлена
2) 15.05.2015, не установлена</t>
  </si>
  <si>
    <t>Благоустройство территорий в районах города Ставрополя</t>
  </si>
  <si>
    <t xml:space="preserve">Федеральный закон от 02.03.2007 № 25- ФЗ  "О муниципальной службе в Российской Федерации" </t>
  </si>
  <si>
    <t>29.12.2017, не установлена</t>
  </si>
  <si>
    <t xml:space="preserve">Закон Ставропольского края 24.12.2007 N 78-кз "Об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</si>
  <si>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</si>
  <si>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п.2 в целом</t>
  </si>
  <si>
    <t>8010010010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</si>
  <si>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</si>
  <si>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 пп 5,6,7,11</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</si>
  <si>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</si>
  <si>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</si>
  <si>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</si>
  <si>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</si>
  <si>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</si>
  <si>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</si>
  <si>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</si>
  <si>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1)10 в целом  2)12</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</si>
  <si>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</si>
  <si>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</si>
  <si>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</si>
  <si>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</si>
  <si>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8010010020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</si>
  <si>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</si>
  <si>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</si>
  <si>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 26.12.2007, не установлена
2) 05.03.2005, не установлена</t>
  </si>
  <si>
    <t xml:space="preserve">08.10.2014, не установлена
02.07.2011, не установлена
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</si>
  <si>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</si>
  <si>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1)3
2)2
3)6</t>
  </si>
  <si>
    <t xml:space="preserve">1)16.1
2)6
3)23
   </t>
  </si>
  <si>
    <t xml:space="preserve">1)1
2)1.1
3)3
</t>
  </si>
  <si>
    <t xml:space="preserve">1)4                                
</t>
  </si>
  <si>
    <t>1) 01.01.2009, не установлена
2) 01.09.2008, не установлена
3) 01.06.2007, не установлена</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</si>
  <si>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</si>
  <si>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 6      2)11 </t>
  </si>
  <si>
    <t>2)1</t>
  </si>
  <si>
    <t>2)2 в целом</t>
  </si>
  <si>
    <t>1) 04.03.2008, не установлена
2) 26.12.2007, не установлена</t>
  </si>
  <si>
    <t>8010076200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</si>
  <si>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</si>
  <si>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</si>
  <si>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</si>
  <si>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2,6      2)10 в целом </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</si>
  <si>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</si>
  <si>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1)1
2</t>
  </si>
  <si>
    <t>2) п.2 в целом</t>
  </si>
  <si>
    <t>1)08.10.2014, не установлена
2) 29.10.2003, не установлена</t>
  </si>
  <si>
    <t xml:space="preserve">Федеральный закон от 06.10.2003 № 131- ФЗ  "Об общих принципах организации местного самоуправления в Российской Федерации"
Федеральный Закон  от 24.04.2008 №48 - ФЗ "Об опеке и попечительстве"               </t>
  </si>
  <si>
    <t xml:space="preserve">1)3
                                             2)2
        </t>
  </si>
  <si>
    <t xml:space="preserve">1)16.1
2)6
   </t>
  </si>
  <si>
    <t>1)1
2)1.1</t>
  </si>
  <si>
    <t xml:space="preserve">1)01.01.2009, не установлена
2) 01.09.2008, не установлена
</t>
  </si>
  <si>
    <t>1 )04.03.2008, не установлена
2) 26.12.2007, не установлена</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</si>
  <si>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</si>
  <si>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</si>
  <si>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01.01.2009, не установлена
01.09.2008, не установлена
</t>
  </si>
  <si>
    <t>1)04.03.2008, не установлена
2)26.12.2007, не установлена</t>
  </si>
  <si>
    <t xml:space="preserve">1)1
</t>
  </si>
  <si>
    <t xml:space="preserve">
</t>
  </si>
  <si>
    <t>06.03.2007, не установлена</t>
  </si>
  <si>
    <t xml:space="preserve">Закон Ставропольского края от 05.03.2007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 </t>
  </si>
  <si>
    <t xml:space="preserve">1)1 в целом  2, 6  </t>
  </si>
  <si>
    <t xml:space="preserve">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
</t>
  </si>
  <si>
    <t>1) 1, 2        2) 1, 2</t>
  </si>
  <si>
    <t>1) 2
 2) 2</t>
  </si>
  <si>
    <t>1) 21.05.2017, 06.08.2020,                   2) 07.08.2020, не установлена</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</si>
  <si>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</si>
  <si>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</si>
  <si>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п.3.1,пп 3.1.5 Приложения 1</t>
  </si>
  <si>
    <t>0710121130</t>
  </si>
  <si>
    <t>Расходы на размещение информационных баннеров на лайтбоксах на остановочных пунктах в городе Ставрополе</t>
  </si>
  <si>
    <t>1) Закон Ставропольского края 02.03.2005 N 12-кз "О местном самоуправлении в Ставропольском крае" 
2)  Соглашения от 09.01. 2020 года    № 24 между Управлением Ставропольского края по сохранению  и государственной охране объектов  культурного наследия      и муниципальным образованием города Ставрополя Ставропольского края     о предоставлении из бюджета Ставропольского края бюджету муниципального образования  города Ставрополя  Субсидии  на проведение ремонта,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</si>
  <si>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2) 2</t>
  </si>
  <si>
    <t xml:space="preserve">1)05.03.2005, не установлена
2)09.01.2020-31.12.2020
</t>
  </si>
  <si>
    <t>п.3.3,пп 3.3.6 Приложения 1</t>
  </si>
  <si>
    <t>07209S6650</t>
  </si>
  <si>
    <t>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</si>
  <si>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0720921690</t>
  </si>
  <si>
    <t>Расходы на строительный контроль и авторский надзор мероприятий, направленных на сохранение объектов культурного наследия (памятников истории и культуры), находящихся в муниципальной собственности города Ставрополя</t>
  </si>
  <si>
    <t>4020000010113Плановый</t>
  </si>
  <si>
    <t>4010000070501плановый</t>
  </si>
  <si>
    <t>618</t>
  </si>
  <si>
    <t>Администрация Октябрьского района города Ставрополя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</si>
  <si>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</si>
  <si>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</si>
  <si>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3)1
2
4)1
2</t>
  </si>
  <si>
    <t>1)10
2)9</t>
  </si>
  <si>
    <t>1)1
2)1</t>
  </si>
  <si>
    <t xml:space="preserve">
3)1.1,
2.1
2.2
4)1.1,
2.1
2.2
</t>
  </si>
  <si>
    <t>1) 01.08.1997, не установлена  
2) 05.03.2005, не установлена
3) 30.01.2020-
31.12.2022
4) 29.01.2021-
31.12.2023</t>
  </si>
  <si>
    <t>п.3.3,
пп 3.3.1
Приложения 2</t>
  </si>
  <si>
    <t>1)Постановление администрации города Ставрополя Ставропольского края от 17.11.2020 № 1946  "О выделении средств из резервного фонда администрации города Ставрополя на проведение строительно-технического обследования пострадавшего в результате взрыва легковоспламеняющейся жидкости в квартирах № 2 и № 3 многоквартирного дома № 235/2 по улице Пригородной города Ставрополя с составлением по его результатам соответствующего заключения</t>
  </si>
  <si>
    <t xml:space="preserve">1  
</t>
  </si>
  <si>
    <t>17.11.2020, не установлена</t>
  </si>
  <si>
    <t>8120020200</t>
  </si>
  <si>
    <t>Расходы на мероприятия в области жилищного хозяйства</t>
  </si>
  <si>
    <t>9810020200</t>
  </si>
  <si>
    <t>п.3.1,пп 3.1.5 Приложения 2</t>
  </si>
  <si>
    <t>Расходы на праздничное оформление города Ставрополя посредством лайтбоксов, установленных на остановочных пунктах</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</si>
  <si>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</si>
  <si>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Расходы на изготовление научно-проектной документации для проведения работ по сохранению объектов культурного наследия, находящихся в муниципальной собственности города Ставрополя</t>
  </si>
  <si>
    <t xml:space="preserve">1) Закон Ставропольского края 02.03.2005 N 12-кз "О местном самоуправлении в Ставропольском крае" 
2) Соглашение от 22.05.2020 № 07701000-1-2020-008 о предоставлении субсидии из бюджета субъекта РФ местному бюджету на проведение работ по восстановлению (ремонту, реставрации) воинских захоронений, расположенных на территории Ставропольского края, являющихся объектами культурного наследия (памятниками истории и культуры) народов Российской Федерации, включенными в единый государственный реестр объектов культурного наследия(памятников истории и культуры) народов Российской Федерации, либо выявленными объектами культурного наследия (памятниками истории и культуры) народов Российской Федерации, в рамках реализации подпрограммы "Сохранение и развитие культурного потенциала" государственной программы Ставропольского края "Сохранение и развитие культуры" в 2020 году.
</t>
  </si>
  <si>
    <t xml:space="preserve">
2)1
2</t>
  </si>
  <si>
    <t xml:space="preserve">
2)1.1
2.1
2.2</t>
  </si>
  <si>
    <t>1) 05.03.2005, не установлена
2) 22.05.2020-
31.12.2020</t>
  </si>
  <si>
    <t>07209L2990</t>
  </si>
  <si>
    <t>Реализация мероприятий федеральной целевой программы "Увековечение памяти погибших при защите Отечества на 2019-2024 годы"</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</si>
  <si>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3) Соглашение №31020-C,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</si>
  <si>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3)1
2</t>
  </si>
  <si>
    <t>1)15</t>
  </si>
  <si>
    <t xml:space="preserve">
2)1.1,
2.4
3)1.1,
2.4
</t>
  </si>
  <si>
    <t>1) 05.03.2005, не установлена
2) 24.01.2020-
31.12.2020
3) 25.01.2021-
31.12.2021</t>
  </si>
  <si>
    <t>1) Закон Ставропольского края 02.03.2005 N 12-кз "О местном самоуправлении в Ставропольском крае" 
2)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</si>
  <si>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2)1.1,
2.2</t>
  </si>
  <si>
    <t>1) 05.03.2005,
не установлена
2) 29.01.2021-
31.12.2021</t>
  </si>
  <si>
    <t>04304S6419</t>
  </si>
  <si>
    <t>Расходы на осуществление функций административного центра Ставропольского края на благоустройство Комсомольского пруда города Ставрополя</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</si>
  <si>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</si>
  <si>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t>
  </si>
  <si>
    <t>1) 05.03.2005,
не установлена
2) 24.01.2020-
31.12.2020</t>
  </si>
  <si>
    <t>п.3.3,пп 3.3.6 Приложения 2</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</si>
  <si>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</si>
  <si>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</si>
  <si>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</si>
  <si>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</si>
  <si>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04304G8402</t>
  </si>
  <si>
    <t>Реализация проектов развития территорий муниципальных образований, основанных на местных инициативах (Благоустройство сквера на пересечении улицы Руставели и переулка Можайский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</si>
  <si>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</si>
  <si>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</si>
  <si>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</si>
  <si>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</si>
  <si>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04304G8404</t>
  </si>
  <si>
    <t>Реализация проектов развития территорий муниципальных образований, основанных на местных инициативах (Благоустройство территории прилегающей к зданию Дома Детского Творчества Октябрьского района по улице Гоголя, 36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</si>
  <si>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</si>
  <si>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
</t>
  </si>
  <si>
    <t>04304S8402</t>
  </si>
  <si>
    <t xml:space="preserve">
2)1.1,
2.1
</t>
  </si>
  <si>
    <t>04304S8404</t>
  </si>
  <si>
    <t xml:space="preserve">1) Закон Ставропольского края 02.03.2005 N 12-кз "О местном самоуправлении в Ставропольском крае" 
2)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
</t>
  </si>
  <si>
    <t xml:space="preserve">1) 05.03.2005, не установлена
2) 09.03.2021-
31.12.2021
</t>
  </si>
  <si>
    <t>Реализация мероприятий по благоустройству территорий в муниципальных округах и городских округах</t>
  </si>
  <si>
    <t>24</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</si>
  <si>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t>
  </si>
  <si>
    <t xml:space="preserve">
3)1 
2
4)1
2     </t>
  </si>
  <si>
    <t xml:space="preserve">
3)1.1
2.2
4)1.1
2.2</t>
  </si>
  <si>
    <t>1) 13.08.1997, не установлена  
2) 05.03.2005, не установлена
3) 30.01.2020-31.12.2022
4) 29.01.2021-31.12.2023</t>
  </si>
  <si>
    <t>Расходы на осуществление функций административного центра Ставропольского края за счет средств краевого бюджета на содержание центральной части города Ставрополя</t>
  </si>
  <si>
    <t>Благоустройство территории в районах города Ставрополя</t>
  </si>
  <si>
    <t>26.12.2017, не установлена</t>
  </si>
  <si>
    <t>п.2, пп.2.1, пп 5,6,7,11</t>
  </si>
  <si>
    <t>8110010010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</si>
  <si>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</si>
  <si>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</si>
  <si>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</si>
  <si>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</si>
  <si>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</si>
  <si>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</si>
  <si>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</si>
  <si>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t xml:space="preserve">
2)3</t>
  </si>
  <si>
    <t>1)10
в целом
2)9</t>
  </si>
  <si>
    <t xml:space="preserve">
2)1</t>
  </si>
  <si>
    <t>1) 26.12.2007, не установлена
2) 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</si>
  <si>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</si>
  <si>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</si>
  <si>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</si>
  <si>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8110010020</t>
  </si>
  <si>
    <t>Постановление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</si>
  <si>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
</t>
  </si>
  <si>
    <t xml:space="preserve">
</t>
  </si>
  <si>
    <t>08.06.2021,не установлена</t>
  </si>
  <si>
    <t>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</si>
  <si>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</si>
  <si>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</si>
  <si>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</si>
  <si>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 xml:space="preserve">Федеральный закон от 02.03.2007 № 25 - ФЗ "О муниципальной службе в Российской Федерации" </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</si>
  <si>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</si>
  <si>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</si>
  <si>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1) 04.04.2008-  
19.07.2020
 2) 20.07.2020   не установлена</t>
  </si>
  <si>
    <t>8110010050</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</si>
  <si>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</si>
  <si>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</si>
  <si>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п.1.4 приложения 2</t>
  </si>
  <si>
    <t>8110021040</t>
  </si>
  <si>
    <t>402000025</t>
  </si>
  <si>
    <t>1) Федеральный закон от 06.10.2003 № 131- ФЗ  "Об общих принципах организации местного самоуправления в Российской Федерации" 
2) Федеральный закон"О санитарно-эпидемиологическом благополучии населения" № 52-ФЗ от 30.03.1999</t>
  </si>
  <si>
    <t>1) 3                                                  
2) 1</t>
  </si>
  <si>
    <t>1) 17
2)2</t>
  </si>
  <si>
    <t>1) 3
2) 2</t>
  </si>
  <si>
    <t xml:space="preserve">
2) 3</t>
  </si>
  <si>
    <t>1) 01.01.2009, 
не установлена
2) 05.04.1999,     
не установлена</t>
  </si>
  <si>
    <t>1)Закон Ставропольского края от 02.03.2005 N 12-кз "О местном самоуправлении в Ставропольском крае"        
2)Постановление Губернатора Ставропольского края от 16.03.2020 №101 "О введении на территории Ставропольского края режима повышенной готовности"</t>
  </si>
  <si>
    <t xml:space="preserve">1)12    </t>
  </si>
  <si>
    <t>1)15            
2)1</t>
  </si>
  <si>
    <t>1)05.03.2005,не установлена   
2)18.03.2020 не установлена</t>
  </si>
  <si>
    <t>п.2, пп..2.1, пп 5,6,7,11</t>
  </si>
  <si>
    <t xml:space="preserve"> 05.04.1999,     
не установлена</t>
  </si>
  <si>
    <t xml:space="preserve">Закон Ставропольского края от 02.03.2005 N 12-кз "О местном самоуправлении в Ставропольском крае"      
</t>
  </si>
  <si>
    <t xml:space="preserve">15           
</t>
  </si>
  <si>
    <t xml:space="preserve">05.03.2005,не установлена   
</t>
  </si>
  <si>
    <t>1)Постановление администрации города Ставрополя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4)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</si>
  <si>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1)1  
2)1
3)1</t>
  </si>
  <si>
    <t>1)2
2)2
3)2</t>
  </si>
  <si>
    <t>4)п.2, пп.2.1, пп 5,6,7,11</t>
  </si>
  <si>
    <t>1)30.03.2020, не установлена
2)13.04.2020, не установлена
3)
14.05.2020, не установлена
4) 16.04.2015, не установлена</t>
  </si>
  <si>
    <t>403030001</t>
  </si>
  <si>
    <t xml:space="preserve">Закон Ставропольского края 02.03.2005 N 12-кз "О местном самоуправлении в Ставропольском крае"   </t>
  </si>
  <si>
    <t>п.3.3 приложения 2</t>
  </si>
  <si>
    <t xml:space="preserve">1)Закон Ставропольского края от 02.03.2005 N 12-кз "О местном самоуправлении в Ставропольском крае"  
2)Закон Ставропольского края от 20 июня 2014 N 57-кз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</si>
  <si>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1)3   </t>
  </si>
  <si>
    <t xml:space="preserve">             </t>
  </si>
  <si>
    <t xml:space="preserve">1) 9 
2) 1,
4 </t>
  </si>
  <si>
    <t>1) 1 
2) -
1</t>
  </si>
  <si>
    <t xml:space="preserve">
2)3</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</si>
  <si>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</si>
  <si>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</si>
  <si>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1)п.3.7 приложения 2 
          2)п.3,4,5 </t>
  </si>
  <si>
    <t>1)15.05.2015, не установлена 
2) 18.10.2020 не установлена</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</si>
  <si>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</si>
  <si>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</si>
  <si>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1)3    
2)2
3)6</t>
  </si>
  <si>
    <t xml:space="preserve">1)16.1                        
2)6   
3)23 </t>
  </si>
  <si>
    <t>1)1                                 
2)1.1
3)3</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</si>
  <si>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</si>
  <si>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</si>
  <si>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2)11</t>
  </si>
  <si>
    <t>1)1
2)1</t>
  </si>
  <si>
    <t xml:space="preserve">
2)2</t>
  </si>
  <si>
    <t>1)04.03.2008, не установлена
2)26.12.2007,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</si>
  <si>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</si>
  <si>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</si>
  <si>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</si>
  <si>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</si>
  <si>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2)01.09.2008,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</si>
  <si>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</si>
  <si>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 11</t>
  </si>
  <si>
    <t>04.03.2008, не установлена
26.12.2007, не установлена</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</si>
  <si>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</si>
  <si>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</si>
  <si>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 08.10.2014, не установлена 
                                              2) 29.10.2003, не установлена</t>
  </si>
  <si>
    <t>8110076200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</si>
  <si>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</si>
  <si>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</si>
  <si>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</si>
  <si>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 xml:space="preserve">1)1                                 
2)1.1
</t>
  </si>
  <si>
    <t xml:space="preserve">1)01.01.2009, не установлена                                                                            
2)01.09.2008, не установлена
</t>
  </si>
  <si>
    <t>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</si>
  <si>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в целом; 2;
 6</t>
  </si>
  <si>
    <t xml:space="preserve">
1
</t>
  </si>
  <si>
    <t xml:space="preserve">
</t>
  </si>
  <si>
    <t>п.2 подп.2.1 подп.2,4,5,6,7,10,11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</si>
  <si>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</si>
  <si>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</si>
  <si>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</si>
  <si>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1)1
2)1</t>
  </si>
  <si>
    <t xml:space="preserve">
2)3</t>
  </si>
  <si>
    <t>1)01.06.2007, не установлена
2)01.01.2009,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</si>
  <si>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</si>
  <si>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</si>
  <si>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</si>
  <si>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</si>
  <si>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</si>
  <si>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</si>
  <si>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</si>
  <si>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1)08.10.2014, не установлена
2)02.07.2011, не установлена
3)29.11.2011,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</si>
  <si>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</si>
  <si>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1)3  
                                             2)2   
3)6  
        </t>
  </si>
  <si>
    <t xml:space="preserve">1)16.1     
2)6
3)22
    </t>
  </si>
  <si>
    <t xml:space="preserve">1)1                                 
2)1.1
3)1
</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</si>
  <si>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</si>
  <si>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</si>
  <si>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</si>
  <si>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t>
  </si>
  <si>
    <t xml:space="preserve">
</t>
  </si>
  <si>
    <t xml:space="preserve">
</t>
  </si>
  <si>
    <t xml:space="preserve">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</si>
  <si>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</si>
  <si>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1 в целом; 2; 
6</t>
  </si>
  <si>
    <t xml:space="preserve">
1</t>
  </si>
  <si>
    <t xml:space="preserve">1)Постановление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2)Постановление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t>
  </si>
  <si>
    <t>1)1
2
2)1
   2</t>
  </si>
  <si>
    <t>1)1
 2)1</t>
  </si>
  <si>
    <t>1) 21.05.2017-06.08.2020
2) 07.08.2020, не установлена</t>
  </si>
  <si>
    <t>Создание и организация деятельности комиссий по делам несовершеннолетних и защите их прав</t>
  </si>
  <si>
    <t>Администрация Промышленного района города Ставрополя</t>
  </si>
  <si>
    <t>05.03.2005   не установлена</t>
  </si>
  <si>
    <t xml:space="preserve"> п 3,3, пп.3.3.4 Приложения 3 </t>
  </si>
  <si>
    <t>0420221470</t>
  </si>
  <si>
    <t>Расходы на приобретение коммунальной техники</t>
  </si>
  <si>
    <t>Закон Ставропольского края от 02.03.2005 N 12-кз "О местном самоуправлении в Ставропольском крае</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</si>
  <si>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</si>
  <si>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 п 3,3 пп.3.3.12 Приложения 3 2)п.2,абз 2,3  </t>
  </si>
  <si>
    <t>1)15.05.2015, не установлена 2)18.08.2016, не установлена</t>
  </si>
  <si>
    <t>9820420820</t>
  </si>
  <si>
    <t>1)Закон Ставропольского края от 02.03.2005 N 12-кз "О местном самоуправлении в Ставропольском крае"                                                                                              2)Закон Ставропольского края от 01.08.1997 №22-кз "О статусе административного центра Ставропольского края"</t>
  </si>
  <si>
    <t>1)9
2)10</t>
  </si>
  <si>
    <t>1)1
2)1</t>
  </si>
  <si>
    <t>1)05.03.2005, не установлена 2)13.08.1997, не установлена</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</si>
  <si>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</si>
  <si>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1)п.2 2)п.2,абз 2,3  </t>
  </si>
  <si>
    <t>1)01.01.2012, не установлена 2)18.08.2016, не установлена</t>
  </si>
  <si>
    <t xml:space="preserve">1)п.2  2)п.2,абз 2,3  </t>
  </si>
  <si>
    <t>Расходы  на содержание автомобильных дорог общего пользования местного значения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</si>
  <si>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</si>
  <si>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 xml:space="preserve">ст.6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</si>
  <si>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</si>
  <si>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</si>
  <si>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не установлена  2)15.05.2015 не установлена</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</si>
  <si>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</si>
  <si>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9821120840</t>
  </si>
  <si>
    <t xml:space="preserve">1)Закон Ставропольского края от 02.03.2005 N 12-кз "О местном самоуправлении в Ставропольском крае"                                                                              2)Закон Ставропольского края от 20 июня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</si>
  <si>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1)9 2)1, 4 </t>
  </si>
  <si>
    <t>1)1  2) 1</t>
  </si>
  <si>
    <t xml:space="preserve">       2)3</t>
  </si>
  <si>
    <t>1)05.03.2005, не установлена 2)01.08.2014, не установлена</t>
  </si>
  <si>
    <t>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</si>
  <si>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1)п.3.7, пп.3.7.14 приложения 3        2)п.3,4,5</t>
  </si>
  <si>
    <t>1)15.05.2015, не установлена   2)18.10.2020 не установлена</t>
  </si>
  <si>
    <t>9820420190</t>
  </si>
  <si>
    <t>01.01.2009,не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</si>
  <si>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</si>
  <si>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1)3   2)1</t>
  </si>
  <si>
    <t>1)16    2)2</t>
  </si>
  <si>
    <t>1)8      2)2</t>
  </si>
  <si>
    <t>1)01.01.2009, не установлена     2) 05.04.1999, не установлена</t>
  </si>
  <si>
    <t xml:space="preserve">1)Закон Ставропольского края от 02.03.2005 N 12-кз "О местном самоуправлении в Ставропольском крае"                                                                                  </t>
  </si>
  <si>
    <t xml:space="preserve">1)12  </t>
  </si>
  <si>
    <t xml:space="preserve">1)1 </t>
  </si>
  <si>
    <t xml:space="preserve">1)05.03.2005,не установлена   </t>
  </si>
  <si>
    <t xml:space="preserve">1)Постановление администрации города Ставрополя от 30.03.2020 №449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№551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3)  Постановление администрации города Ставрополя от 14.05.2020 №640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</si>
  <si>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</si>
  <si>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1)3,                                                                                                                                                                                                                                                                                                                                                                                                                                             2)3, 3)3</t>
  </si>
  <si>
    <t>1)30.03.2020, не установлена, 2)13.04.2020, не установлена, 3)14.05.2020, не установлена</t>
  </si>
  <si>
    <t>п.3.1, пп 3.1.5 Приложения 3</t>
  </si>
  <si>
    <t>9820720060</t>
  </si>
  <si>
    <t>п.3.3, пп 3.3.6 Приложения 3</t>
  </si>
  <si>
    <t>20, 25</t>
  </si>
  <si>
    <t xml:space="preserve">п. 3.3, пп 3.3.1 Приложения 3 </t>
  </si>
  <si>
    <t xml:space="preserve">Закон Ставропольского края от 02.03.2005 N 12-кз "О местном самоуправлении в Ставропольском крае" 2)Соглашение от 24.01.2020 № 31050-С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</si>
  <si>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2)1.1 в целом 2.4</t>
  </si>
  <si>
    <t>05.03.2005, не установлена, 2)24.01.2020-31.12.2020</t>
  </si>
  <si>
    <t xml:space="preserve">п. 3.3, пп 3.3.5 Приложения 3 </t>
  </si>
  <si>
    <t>04304G8401</t>
  </si>
  <si>
    <t>Реализация проектов развития территорий муниципальных образований, основанных на местных инициативах (Благоустройство сквера по улице Доваторцев, 66/1 в городе Ставрополь Ставропольского края)</t>
  </si>
  <si>
    <t>04304G8405</t>
  </si>
  <si>
    <t>Реализация проектов развития территорий муниципальных образований, основанных на местных инициативах (Благоустройство территории урочища родника "Корыта" в городе Ставрополь Ставропольского края)</t>
  </si>
  <si>
    <t>2)1.1 в целом 2.1,   2.2</t>
  </si>
  <si>
    <t>04304S8401</t>
  </si>
  <si>
    <t>04304S8405</t>
  </si>
  <si>
    <t>1)Закон Ставропольского края от 02.03.2005 N 12-кз "О местном самоуправлении в Ставропольском крае"                                                             2)Соглашение от 29.07.2020 №2-113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Ставропольского края.</t>
  </si>
  <si>
    <t>2)1,2</t>
  </si>
  <si>
    <t xml:space="preserve">                                                                                  2)1.1, 2.1</t>
  </si>
  <si>
    <t>1)05.03.2005, не установлена  2)29.07.2020-31.12.2020</t>
  </si>
  <si>
    <t>9820420300</t>
  </si>
  <si>
    <t>п 3.3 пп 3.3.1 Приложения 3</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</si>
  <si>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</si>
  <si>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1)ст.10, ч2 2) п 3,3, пп.3.3.1 Приложения 3 </t>
  </si>
  <si>
    <t>1)07.09.2017, не установлена  2)15.05.2015, не установлена</t>
  </si>
  <si>
    <t xml:space="preserve">1)ст.10, ч2  2) п 3,3, пп.3.3.1 Приложения 3 </t>
  </si>
  <si>
    <t>9810020300</t>
  </si>
  <si>
    <t>3,  25</t>
  </si>
  <si>
    <t xml:space="preserve"> 1) ст. 10 ч.2      2) п 3,3, пп.3.3.1 Приложения 3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</si>
  <si>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</si>
  <si>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</si>
  <si>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</si>
  <si>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 xml:space="preserve">  2)1</t>
  </si>
  <si>
    <t xml:space="preserve"> 2)3</t>
  </si>
  <si>
    <t>1)01.06.2007, не установлена 2)01.01.2009, не установлена</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</si>
  <si>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</si>
  <si>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1)10 в целом    2)9</t>
  </si>
  <si>
    <t>26.12.2007, не установлена  2)05.03.2005, не установлена</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</si>
  <si>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</si>
  <si>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</si>
  <si>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1)08.10.2014, не установлена2)02.07.2011, не установлена 3)29.11.2011, не установлена</t>
  </si>
  <si>
    <t>8210010020</t>
  </si>
  <si>
    <t>п 1.4 Приложения 3</t>
  </si>
  <si>
    <t>8210020050</t>
  </si>
  <si>
    <t xml:space="preserve">п.2 п.2.1 п.п. 5, 6, 7, 11 </t>
  </si>
  <si>
    <t>8210010010</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</si>
  <si>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</si>
  <si>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</si>
  <si>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п.2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</si>
  <si>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</si>
  <si>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</si>
  <si>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1)1   2)1</t>
  </si>
  <si>
    <t>1)01.06.2007, не установлена  2)01.01.2009, не установлена</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</si>
  <si>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</si>
  <si>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1)10 в целом  2)9</t>
  </si>
  <si>
    <t xml:space="preserve">1)26.12.2007, не установлена,   2)05.03.2005, не установлена, </t>
  </si>
  <si>
    <t>Федеральный закон от 24 апреля 2008 № 48-ФЗ "Об опеке и попечительстве"</t>
  </si>
  <si>
    <t>Закон Ставропольского края от 28 февраля 2008 г.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</si>
  <si>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1 в целом,         2 ,
6  </t>
  </si>
  <si>
    <t>п.3.4, пп 3.4.2 в целом Приложения 3</t>
  </si>
  <si>
    <t>8210076200</t>
  </si>
  <si>
    <t xml:space="preserve">1 в целом,         2,   6  </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</si>
  <si>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</si>
  <si>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2) п.2</t>
  </si>
  <si>
    <t>1)08.10.2014, не установлена                                                                                                                                                                                                                                                                                                                                                                       2)29.10.2003, не установлена</t>
  </si>
  <si>
    <t xml:space="preserve">1 в целом,         2,     6  </t>
  </si>
  <si>
    <t xml:space="preserve">1 в целом,         2, 6  </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</si>
  <si>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</si>
  <si>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5 марта 2007г.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оганизации деятельности комиссий по делам несовершеннолетних и защите их прав"</t>
  </si>
  <si>
    <t>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t>
  </si>
  <si>
    <t>1)1, 2  2)1, 2</t>
  </si>
  <si>
    <t>1)3    2)3</t>
  </si>
  <si>
    <t>1)21.05.2017, 06.08.2020  2)07.08.2020 не установлена</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</si>
  <si>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</si>
  <si>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</si>
  <si>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Постановление администрации города Ставрополя от 30.08.2021 № 1925 "Об утверждении Порядка предоставления в 2021 году муниципальному унитарному предприятию города 
Ставрополя «Ремонтно-строительное предприятие» субсидии в виде взноса 
муниципального образования города Ставрополя Ставропольского края 
в уставный фонд"</t>
  </si>
  <si>
    <t>30.08.2021 не установлено</t>
  </si>
  <si>
    <t>Расходы на предоставление муниципальному унитарному предприятию "Ремонтно-строительное предприятие" города Ставрополя субсидии в виде взноса муниципального образования города Ставрополя Ставропольского края в уставный фонд</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</si>
  <si>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идеятельности органов исполнительной власти субъектов РФ в 2021 году"</t>
  </si>
  <si>
    <t>Постановление Правительства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</si>
  <si>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620</t>
  </si>
  <si>
    <t>Комитет городского хозяйства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</si>
  <si>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 "</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</si>
  <si>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</si>
  <si>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</si>
  <si>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п.10 пп.3</t>
  </si>
  <si>
    <t xml:space="preserve"> 11.05.2017, не установлена</t>
  </si>
  <si>
    <t>0410220220</t>
  </si>
  <si>
    <t>Расходы на мероприятия в области коммунального хозяйства</t>
  </si>
  <si>
    <t>414</t>
  </si>
  <si>
    <t>1) Закон Ставропольского края от 02.03.2005 № 12-кз "О местном самоуправлении в Ставропольском крае" 
2) Соглашение от 21.09.2021 № 2-71 между Министерством жилищно-коммунального хозяйства Ставропольского края и администрацией города Ставрополя о предоставлении из бюджета Старопольского края бюджету города Ставрополя субсидии на строительство (реконструкцию) объектов коммунальной инфраструктуры</t>
  </si>
  <si>
    <t>2) 1.1, 2.2</t>
  </si>
  <si>
    <t>1) 05.03.2005, не установлена
2)  21.09.2021,  до полного исполнения сторонами своих обязательств</t>
  </si>
  <si>
    <t>04103S724Б</t>
  </si>
  <si>
    <t>Строительство канализационного коллектора от ул. 45 Параллель до точки подключения в коллектор "Морозовский" в районе многоквартирного дома 397/9 по ул. Ленина в г. Ставрополе</t>
  </si>
  <si>
    <t>9820420220</t>
  </si>
  <si>
    <t xml:space="preserve">1) Закон Ставропольского края от 02.03.2005 № 12-кз "О местном самоуправлении в Ставропольском крае" 
2) Соглашение  от 01.02.2021 № 2-10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(реконструкцию) объектов коммунальной инфтраструктуры </t>
  </si>
  <si>
    <t>1) 05.03.2005, не установлена
2) 01.02.2021,  до полного исполнения сторонами своих обязательств</t>
  </si>
  <si>
    <t>04103S724А</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</si>
  <si>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</si>
  <si>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администрации города Ставрополя от 11.05.17 г.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</si>
  <si>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</si>
  <si>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11.05.2017   не установлена  
2) 18.08.2016, не установлена</t>
  </si>
  <si>
    <t>0420220130</t>
  </si>
  <si>
    <t>Проектирование, строительство, реконструкция, ремонт и содержание автомобильных дорог общего пользования местного значения</t>
  </si>
  <si>
    <t>1) 11.05.2017   не установлена
 2) 18.08.2016, не установлена</t>
  </si>
  <si>
    <t>9820420130</t>
  </si>
  <si>
    <t xml:space="preserve">п.12 пп.38, </t>
  </si>
  <si>
    <t>11.05.2017 не установлена</t>
  </si>
  <si>
    <t>9820420830</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</si>
  <si>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</si>
  <si>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</si>
  <si>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11.07.2017, не установлена
 2) 18.08.2016, не установлена</t>
  </si>
  <si>
    <t>0420221180</t>
  </si>
  <si>
    <t>Проектирование, строительство и реконструкция автомобильных дорог общего пользования местного значения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</si>
  <si>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</si>
  <si>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11.07.2017, не установлена
2) 18.08.2016, не установлена</t>
  </si>
  <si>
    <t>9820421180</t>
  </si>
  <si>
    <t xml:space="preserve"> 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</si>
  <si>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</si>
  <si>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16.05.2015, не установлена</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</si>
  <si>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</si>
  <si>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</si>
  <si>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 xml:space="preserve"> Закон Ставропольского края от 02.03.2005 № 12-кз "О местном самоуправлении в Ставропольском крае"                                </t>
  </si>
  <si>
    <t>9820460090</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</si>
  <si>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</si>
  <si>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2.2</t>
  </si>
  <si>
    <t>1) 05.03.2005, не установлена 
2)  10.07.2019, до полного исполнения сторонами своих обязательств</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</si>
  <si>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</si>
  <si>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</si>
  <si>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11.05.2017, не установлена</t>
  </si>
  <si>
    <t>98204S6495</t>
  </si>
  <si>
    <t>Cтроительство и реконструкция автомобильных дорог общего пользования местного значения  (реконструкция участка улицы Пирогова от разворотного круга по улице Пирогова до улицы Доваторцев в городе Ставрополе) за счет средств краевого бюджета</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</si>
  <si>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t>
  </si>
  <si>
    <t>2 )2  3) 2</t>
  </si>
  <si>
    <t xml:space="preserve">2) 1.1, 2.2 
3) 1.1, 2.2 </t>
  </si>
  <si>
    <t>1) 05.03.2005, не установлена 
2) 06.06.2019-31.12.2019 
3) 30.10.2019- 31.12.2021</t>
  </si>
  <si>
    <t xml:space="preserve"> п. 12 пп. 31-32</t>
  </si>
  <si>
    <t>042R153930</t>
  </si>
  <si>
    <t>Обеспечение дорожной деятельности в рамках реализации национального проекта «Безопасные и качественные автомобильные дороги»</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</si>
  <si>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  
4) Cоглашение № бкад/20-21-14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субсидии на обеспечение дорожной деятельности в рамках реализации национального проекта "Безопасные и качественные автомобильные дороги" от 30.10.2019</t>
  </si>
  <si>
    <t>2) 2  3) 2 
4) 2</t>
  </si>
  <si>
    <t>2) 1.1, 2.2 
3) 1.1, 2.2
4) 1.1, 2.2</t>
  </si>
  <si>
    <t>1) 05.03.2005, не установлена 
2) 06.06.2019-31.12.2019 
3) 30.10.2019-31.12.2021 
4) 30.10.2019, до полного исполнения сторонами своих обязательств</t>
  </si>
  <si>
    <t>042R1S3930</t>
  </si>
  <si>
    <t xml:space="preserve"> 1) Закон Ставропольского края от 02.03.2005 № 12-кз "О местном самоуправлении в Ставропольском крае" 
2) Cоглашение от 19.11.2020 № 07701000-1-2019-016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t>
  </si>
  <si>
    <t>2) 2 2) 2</t>
  </si>
  <si>
    <t xml:space="preserve">2) 1.1, 2.2 
</t>
  </si>
  <si>
    <t>1) 05.03.2005, не установлена 
2) 19.11.2020-31.12.2020</t>
  </si>
  <si>
    <t>042R158560</t>
  </si>
  <si>
    <t>Обеспечение дорожной деятельности в рамках реализации национального проекта "Безопасные и качественные автомобильные дороги"</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</si>
  <si>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</si>
  <si>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2 2) 3</t>
  </si>
  <si>
    <t>1) 9.2 2) 17</t>
  </si>
  <si>
    <t>1) 6 
2) 3</t>
  </si>
  <si>
    <t>1) 15.01.1996 не установлена 2) 01.01.2009, не установлена</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</si>
  <si>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</si>
  <si>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1, 3, 5 в целом</t>
  </si>
  <si>
    <t>03.03.2017, не установлена</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</si>
  <si>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</si>
  <si>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</si>
  <si>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</si>
  <si>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</si>
  <si>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</si>
  <si>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</si>
  <si>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</si>
  <si>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 Закон Ставропольского края от 02.03.2005 № 12-кз "О местном самоуправлении в Ставропольском крае"</t>
  </si>
  <si>
    <t xml:space="preserve"> 13.08.1997, не установлена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</si>
  <si>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</si>
  <si>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</si>
  <si>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</si>
  <si>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</si>
  <si>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</si>
  <si>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</si>
  <si>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</si>
  <si>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</si>
  <si>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</si>
  <si>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11.05.2017,  не установлена  
2) 18.08.2016, не установлена</t>
  </si>
  <si>
    <t>9820420570</t>
  </si>
  <si>
    <t xml:space="preserve"> п.12 пп.34 </t>
  </si>
  <si>
    <t>02Б0220560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</si>
  <si>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</si>
  <si>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 xml:space="preserve"> п.12 пп.32 </t>
  </si>
  <si>
    <t xml:space="preserve">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</si>
  <si>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3)  1,2
4) 1.2</t>
  </si>
  <si>
    <t xml:space="preserve">1) 3            </t>
  </si>
  <si>
    <t>1) 9
2) 5 в целом</t>
  </si>
  <si>
    <t xml:space="preserve">1) 1             </t>
  </si>
  <si>
    <t>3)  1.1
2.1 
4) 1.1, 2.1</t>
  </si>
  <si>
    <t>1) 05.03.2005, не установлена
 2) 13.08.1997, не установлена      
  3)  30.01.2020-31.12.2022
4) 29.01.2021,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</si>
  <si>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</si>
  <si>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32                2)  п.2 абз.1 </t>
  </si>
  <si>
    <t>1) 10.05.2017, не установлена
2) 18.08.2016, не установлена</t>
  </si>
  <si>
    <t>04202S6411</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</si>
  <si>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</si>
  <si>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от 15.04.2020</t>
  </si>
  <si>
    <t xml:space="preserve">
2) 1.1,           2.1            </t>
  </si>
  <si>
    <t xml:space="preserve">1) 05.03.2005, не установлена
2) 15.04.2020-31.12.2020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</si>
  <si>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</si>
  <si>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</si>
  <si>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1) 11.05.2017, не установлена
 2) 18.08.2016, не установлена</t>
  </si>
  <si>
    <t>04202S7830</t>
  </si>
  <si>
    <t>Капитальный ремонт и ремонт автомобильных дорог общего пользования населенных пунктов за счет средств местного бюджета</t>
  </si>
  <si>
    <t xml:space="preserve">1)  Закон Ставропольского края от 02.03.2005 № 12-кз "О местном самоуправлении в Ставропольском крае" 
2) Соглашение от 15.04.2020 г. №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в городских округах и городских поселениях </t>
  </si>
  <si>
    <t>2)  2</t>
  </si>
  <si>
    <t>1) 05.03.2005, не установлена
2) 15.04.2020,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</si>
  <si>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</si>
  <si>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</si>
  <si>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1) 11.05.2017, не установлена
2) 18.08.2016, не установлена</t>
  </si>
  <si>
    <t>04202S8660</t>
  </si>
  <si>
    <t>Капитальный ремонт и ремонт автомобильных дорог общего пользования местного значения муниципальных округов и городских округов</t>
  </si>
  <si>
    <t>1)Закон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</si>
  <si>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1.1, 2.1
3) 1.1, 2.1</t>
  </si>
  <si>
    <t>1) 05.03.2005, не установлена 
2) 10.07.2019, до полного исполнения сторонами своих обязательств  
3) 25.01.2021, до полного исполнения сторонами своих обязательств</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</si>
  <si>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</si>
  <si>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</si>
  <si>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04202S6490</t>
  </si>
  <si>
    <t>Строительство и реконструкция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</si>
  <si>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г.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</si>
  <si>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10.07.2019, до полного исполнения сторонами своих обязательств
3)  25.01.2021, до полного исполнения своих обязательств</t>
  </si>
  <si>
    <t>04202S649Д</t>
  </si>
  <si>
    <t>Строительство и реконструкция автомобильных дорог общего пользования местного значения (строительство участка улицы Ивана Щипакина от проспекта Российского до участка с кадастровым № 26:12:011401:364 в городе Ставрополе)</t>
  </si>
  <si>
    <t xml:space="preserve">1) Закон Ставропольского края от 02.03.2005 № 12-кз "О местном самоуправлении в Ставропольском крае"
2) Соглашение №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от 10.07.2019 </t>
  </si>
  <si>
    <t>1) 05.03.2005, не установлена 
2) 10.07.2019, до полного исполнения сторонами своих обязательств</t>
  </si>
  <si>
    <t>04202S649П</t>
  </si>
  <si>
    <t>Реконструкция участка автомобильной дороги по улице Бирюзовая от улицы Тюльпановая до проезда Лазурный</t>
  </si>
  <si>
    <t>1) Закон Ставропольского края от 02.03.2005 № 12-кз "О местном самоуправлении в Ставропольском крае"
2)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</si>
  <si>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25.01.2021, до полного исполнения  сторонами своих обязательств</t>
  </si>
  <si>
    <t>04202S649Р</t>
  </si>
  <si>
    <t>Реконструкция участка автомобильной дороги по улице Перспективная от проспекта Российский до улицы Рогожникова в городе Ставрополе</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</si>
  <si>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</si>
  <si>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04202S6499</t>
  </si>
  <si>
    <t>Реконструкция автомобильной дороги по улице 45 Параллель на участке от улицы Пирогова до улицы Рогожникова в городе Ставрополе</t>
  </si>
  <si>
    <t xml:space="preserve">Решение Ставропольской городской Думы от 28.05.2014 N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</si>
  <si>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</si>
  <si>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8</t>
  </si>
  <si>
    <t>1) 165 2) 16</t>
  </si>
  <si>
    <t>1)01.03.2005, не установлена 2) 01.01.2009,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</si>
  <si>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</si>
  <si>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 67</t>
  </si>
  <si>
    <t>0410120200</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</si>
  <si>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t>
  </si>
  <si>
    <t>2) 3,2
3) 5</t>
  </si>
  <si>
    <t>1) 14, 165 
2) 16
 3) 15.1</t>
  </si>
  <si>
    <t>1) 1 
2) 1
3) 6</t>
  </si>
  <si>
    <t>1) 3, 9.3 
2) 6  
4) 2-6</t>
  </si>
  <si>
    <t>1) 01.03.2005, не установлена 
2) 01.01.2009, не установлена 
3) 07.08.2007, не установлена 
4) 28.01.2017, не установлена</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</si>
  <si>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</si>
  <si>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1) 05.03.2005, не установлена
2) 31.12.2019, не установлена</t>
  </si>
  <si>
    <t xml:space="preserve"> Постановление администрации г. Ставрополя от 09.07.2020 N 982 "Об утверждении Порядка предоставления субсидий товариществам собственников жилья, жилищным, жилищно-строительным кооперативам, управляющим организациям, осуществляющим управление многоквартирными домами, расположенными на территории города Ставрополя, в отношении которых государственной корпорацией - Фондом содействия реформированию жилищно-коммунального хозяйства принято решение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многоквартирных домов, на возмещение части расходов, связанных с проведением капитального ремонта общего имущества многоквартирных домов"
</t>
  </si>
  <si>
    <t>п.3</t>
  </si>
  <si>
    <t>15.07.2020, не установлена</t>
  </si>
  <si>
    <t>0410177890</t>
  </si>
  <si>
    <t>Обеспечение мероприятий по капитальному ремонту многоквартирных домов за счет средств, полученных от государственной корпорации - Фонда содействия реформированию жилищно-коммунального хозяйства</t>
  </si>
  <si>
    <t>812</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</si>
  <si>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
</t>
  </si>
  <si>
    <t>1) 14, 165 
2) 16 3) 15.1</t>
  </si>
  <si>
    <t>1) 1
 2) 1
3) 6</t>
  </si>
  <si>
    <t>1) 3, 9.3
2) 6 
 4) 2-6</t>
  </si>
  <si>
    <t>1) 05.03.2005, не установлена 
2) 31.12.2019, не установлена</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</si>
  <si>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</si>
  <si>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1 
2) 2</t>
  </si>
  <si>
    <t>1) 14
2) 16</t>
  </si>
  <si>
    <t>1) 1 
2) 1</t>
  </si>
  <si>
    <t xml:space="preserve"> 1) 9.3
2) 6</t>
  </si>
  <si>
    <t>1) 03.01.2005, не установлена 
2) 01.01.2009, не установлена</t>
  </si>
  <si>
    <t xml:space="preserve"> Закон Ставропольского края от 02.03.2005 № 12-кз "О местном самоуправлении в Ставропольском крае" 
</t>
  </si>
  <si>
    <t xml:space="preserve"> 3
</t>
  </si>
  <si>
    <t xml:space="preserve">05.03.2005, не установлена
</t>
  </si>
  <si>
    <t>15.11.2019, не установлена</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</si>
  <si>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</si>
  <si>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</si>
  <si>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пп.4, 17</t>
  </si>
  <si>
    <t>0420111010</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</si>
  <si>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</si>
  <si>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14.07.2015,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</si>
  <si>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</si>
  <si>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п.13</t>
  </si>
  <si>
    <t>Расходы на прочие мероприятия в области транспорта</t>
  </si>
  <si>
    <t>Постановление администрации г. Ставрополя от 29.12.2017 N 2516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наземным электрическим транспортом (троллейбусами) по маршрутам города Ставрополя"</t>
  </si>
  <si>
    <t xml:space="preserve">  11.01.2018, не установлена</t>
  </si>
  <si>
    <t>0420160020</t>
  </si>
  <si>
    <t>Расходы на проведение отдельных мероприятий по электрическому транспорту</t>
  </si>
  <si>
    <t>1) 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2)  Постановление администрации города Ставрополя от 16.07.2020 № 1051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t>
  </si>
  <si>
    <t>1) 1
2) 1</t>
  </si>
  <si>
    <t>11) 10.02.2017, не установлена
2) 16.07.2020, не установлена</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</si>
  <si>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</si>
  <si>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</si>
  <si>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Создание условий для организации досуга и обеспечения жителей городского округа услугами организаций культуры</t>
  </si>
  <si>
    <t>20</t>
  </si>
  <si>
    <t>п 12 пп.65</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</si>
  <si>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 Ставрополя от 13.04.2021 N 724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территорий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t>
  </si>
  <si>
    <t>1) п. 12 пп. 29               2) п. 2,5</t>
  </si>
  <si>
    <t>1) 11.05.2017, не установлена  
2) 18.04.2021. не установлена</t>
  </si>
  <si>
    <t>02Б0360050</t>
  </si>
  <si>
    <t>Инженерное обеспечение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t>
  </si>
  <si>
    <t>Федеральный закон  от 21.07.1997 № 117-ФЗ "О безопасности гидротехнических сооружений "</t>
  </si>
  <si>
    <t>28.07.1997, не установлена</t>
  </si>
  <si>
    <t xml:space="preserve">п.12 пп. 17, 51 абз. 3    </t>
  </si>
  <si>
    <t>11.05.17, не установлена</t>
  </si>
  <si>
    <t>0430411010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</si>
  <si>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</si>
  <si>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 
3)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27.01.2020</t>
  </si>
  <si>
    <t>2) 2
3) 2</t>
  </si>
  <si>
    <t>2) 2.2
3) 2.1, 2.2</t>
  </si>
  <si>
    <t xml:space="preserve">1) 05.03.2005, не установлена 
2)  06.12.2019, 31.12.2019
3) 27.01.2020, 31.12.2020 </t>
  </si>
  <si>
    <t>04304S7810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</si>
  <si>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</si>
  <si>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</si>
  <si>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 xml:space="preserve">1) 05.03.2005, не установлена 
2)  06.12.2019, 31.12.2019  </t>
  </si>
  <si>
    <t>9820477810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</si>
  <si>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краевого бюджета</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</si>
  <si>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</si>
  <si>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2) 2.1, 2.2</t>
  </si>
  <si>
    <t>98204S7810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</si>
  <si>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местного бюджета</t>
  </si>
  <si>
    <t xml:space="preserve"> п. 13</t>
  </si>
  <si>
    <t>п. 12  пп. 51     абз. 4,5</t>
  </si>
  <si>
    <t>0430220290</t>
  </si>
  <si>
    <t>Расходы на проектирование, строительство и содержание мест захоронения на территории города Ставрополя</t>
  </si>
  <si>
    <t>9820420290</t>
  </si>
  <si>
    <t xml:space="preserve">1) Федеральный закон  от 06.10.2003 № 131-ФЗ "Об общих принципах организации местного самоуправления в Российской Федерации " 2) Федеральный закон от 12.01.1996 N 8-ФЗ
"О погребении и похоронном деле"
</t>
  </si>
  <si>
    <t>1) 3
2) 2</t>
  </si>
  <si>
    <t>1) 16 2) 9</t>
  </si>
  <si>
    <t>1) 23
2) 3</t>
  </si>
  <si>
    <t xml:space="preserve">
2) 9</t>
  </si>
  <si>
    <t>1) 01.01.2009, не установлена 2) 15.01.1996, не установлена</t>
  </si>
  <si>
    <t xml:space="preserve">1) 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 Ставрополя от 22.06.2020 N 907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</si>
  <si>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2) п. 12 пп. 47 
3) п.3</t>
  </si>
  <si>
    <t>1) 29.09.2017, 27.06.2020
2) 11.05.2017, не установлена
3) 28.06.2020, не установлена</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</si>
  <si>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</si>
  <si>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</si>
  <si>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</si>
  <si>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п. 13   </t>
  </si>
  <si>
    <t>8310020050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</si>
  <si>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</si>
  <si>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2
2) 3
</t>
  </si>
  <si>
    <t>1) 9.2 2) 16</t>
  </si>
  <si>
    <t xml:space="preserve"> 2) 1</t>
  </si>
  <si>
    <t>1) 6 2) 25, 38</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</si>
  <si>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</si>
  <si>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6.1</t>
  </si>
  <si>
    <t>12.05.2011, не установлена</t>
  </si>
  <si>
    <t>0430111010</t>
  </si>
  <si>
    <t>1) 2
2) 3</t>
  </si>
  <si>
    <t>1) 6 
2) 25, 38</t>
  </si>
  <si>
    <t>1) 15.01.1996
2) 01.01.2009</t>
  </si>
  <si>
    <t>Расходы на обеспечение деятельности (оказанние услуг) муниципальных учреждений</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</si>
  <si>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</si>
  <si>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36</t>
  </si>
  <si>
    <t>1) 15.01.1996, не установлена 
2) 01.01.2009, не установлена</t>
  </si>
  <si>
    <t xml:space="preserve">Закон Ставропольского края от 02.03.2005 № 12-кз"О местном самоуправлении в Ставропольском крае" </t>
  </si>
  <si>
    <t xml:space="preserve">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</si>
  <si>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р.2 ст.27 ч.1, ст.29 ч.5 в целом </t>
  </si>
  <si>
    <t>0430420280</t>
  </si>
  <si>
    <t>Расходы на уличное освещение территории города Ставрополя</t>
  </si>
  <si>
    <t>1) Закон Ставропольского края "О местном самоуправлении в Ставропольском крае" от 02.03.2005 № 12-кз 2) Соглашение от 14.06.2019 № 2-44 между министерством жилищно-коммунаьного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за исключением городских округов Ставропльского края, имеющих статус городав-курортов</t>
  </si>
  <si>
    <t>98204S7780</t>
  </si>
  <si>
    <t>Реализация мероприятий по благоустройству территорий в городских округах Ставропольского края, за исключением городских округов Ставропольского края, имеющих статус  городов-курортов</t>
  </si>
  <si>
    <t>9820420280</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</si>
  <si>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</si>
  <si>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 2 ст.10 ч.2, ст.13 ч.5, ст.14 ч.3, ст.18 в целом,ст.19 в целом, ст.23 в целом, ст.51  ч.3 в целом  </t>
  </si>
  <si>
    <t xml:space="preserve">р. 2 ст.32  ч.2  </t>
  </si>
  <si>
    <t>Закон Ставропольского края "О местном самоуправлении в Ставропольском крае" от 02.03.2005 № 12-кз</t>
  </si>
  <si>
    <t xml:space="preserve"> р.2 ст. 46 ч.1 п.1, 2, 3, 4, 6   </t>
  </si>
  <si>
    <t>0430420780</t>
  </si>
  <si>
    <t>Расходы на проведение мероприятий по озеленению территории города Ставрополя</t>
  </si>
  <si>
    <t>9820420780</t>
  </si>
  <si>
    <t>1) Закон Ставропольского края "О местном самоуправлении в Ставропольском крае" от 02.03.2005 № 12-кз  
2) Соглашение от 29.07.2020 № 2-113 между министерством жилищно-коммунального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Ставропльского края
3)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t>
  </si>
  <si>
    <t>2) 1.1, 2.1
3) 2.1, 2.2</t>
  </si>
  <si>
    <t>1) 05.03.2005, не установлена 
2) 29.07.2020, 31.12.2020
3) 09.03.2021, до полного исполнения сторонами своих обязательств</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</si>
  <si>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</si>
  <si>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 xml:space="preserve">3) 1,
2
4) 1.2
     </t>
  </si>
  <si>
    <t>1) 10
2) 9</t>
  </si>
  <si>
    <t>4) 1.1., 2.1</t>
  </si>
  <si>
    <t>1) 13.08.1997, не установлена  
2) 05.03.2005, не установлена
3) 30.01.2020-31.12.2022
4)  29.01.2021, до полного исполнения сторонами своих обязательств</t>
  </si>
  <si>
    <t>р.2 ст.46 ч. 1 п.1, 2, 3, 4, 6</t>
  </si>
  <si>
    <t>04304S6413</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</si>
  <si>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</si>
  <si>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</si>
  <si>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3) 1,
2
     </t>
  </si>
  <si>
    <t>1) 13.08.1997, не установлена  
2) 05.03.2005, не установлена
3) 31.01.2020-31.12.2022</t>
  </si>
  <si>
    <t>04304S7240</t>
  </si>
  <si>
    <t xml:space="preserve">Cтроительство (реконструкция) объектов коммунальной инфраструктуры </t>
  </si>
  <si>
    <t xml:space="preserve">1) Федеральный закон  от 06.10.2003 № 131-ФЗ "Об общих принципах организации местного самоуправления в Российской Федерации " 2)  Федерального закона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</si>
  <si>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16  2)  8</t>
  </si>
  <si>
    <t xml:space="preserve">1)1   </t>
  </si>
  <si>
    <t>1) 4</t>
  </si>
  <si>
    <t xml:space="preserve">1) 01.01.2009, не установлена 
2) 27.11.2009, не установлена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</si>
  <si>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</si>
  <si>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пп.22, пп.23</t>
  </si>
  <si>
    <t>17Б0220490</t>
  </si>
  <si>
    <t>1) Закон Ставропольского края от 02.03.2005 № 12-кз"О местном самоуправлении в Ставропольском крае"</t>
  </si>
  <si>
    <t xml:space="preserve">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17.03.2017 № 454 «Об общественной комиссии»  3)  Постановление администрации города Ставрополя от 28.12.2017 № 2464 "Об утверждении Порядка организации и проведения голосования по отбору общественных территорий, подлежащих благоустройству"
</t>
  </si>
  <si>
    <t>1)  п.13          2)  п. 3               3) п. 19 пп.1</t>
  </si>
  <si>
    <t>1) 11.05.2017, не установлена
    2) 23.03.2017, не установлена  
3) 30.12.2017, не установлена</t>
  </si>
  <si>
    <t xml:space="preserve">1) 05.03.2005, не установлена  </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</si>
  <si>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</si>
  <si>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р. 2 ст. 20  ч.6   2) п. 12 пп. 59</t>
  </si>
  <si>
    <t>1) 07.09.2017, не установлена    2) 11.05.2017, не установлена</t>
  </si>
  <si>
    <t>20Б0420300</t>
  </si>
  <si>
    <t xml:space="preserve">1) Закон Ставропольского края от 02.03.2005 № 12-кз"О местном самоуправлении в Ставропольском крае" 
2) Соглашение от 22.01.2020 № 7701000-1-2020-001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3) Соглашение от 27.01.2021 № 07701000-1-2021-004 между министерством дорожного хозяйства и транспорта Ставропольского края и администрацией города Ставрополя Cтавропольского края о предоставлении субсидии из бюджета Ставропольского края бюджету города Ставрополя Ставропольского края  на реализацию программ формирования современной городской среды </t>
  </si>
  <si>
    <t>1) 1
2) 1, 2
3) 1, 2</t>
  </si>
  <si>
    <t>1) 05.03.2005, не установлена
2)  22.01.2020, до полного исполнения сторонами своих обязательств
3) 27.01.2021, до полного исполнения сторонами своих обязательств</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</si>
  <si>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</si>
  <si>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р. 2 ст. 20  ч.6   
2) п. 12 пп. 59 </t>
  </si>
  <si>
    <t>1) 07.09.2017, не установлена  
2) 11.05.2017, не установлена</t>
  </si>
  <si>
    <t>20БF255550</t>
  </si>
  <si>
    <t>Реализация программ формирования современной городской среды</t>
  </si>
  <si>
    <t>1) Закон Ставропольского края от 02.03.2005 № 12-кз"О местном самоуправлении в Ставропольском крае" 
2) Соглашение № ФКГС/16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от 23.04.2020</t>
  </si>
  <si>
    <t>1) 05.03.2005, не установлена, 
2) 23.04.2020, 31.12.2020</t>
  </si>
  <si>
    <t>1) 07.09.2017, не установлена 
2) 11.05.2017, не установлена</t>
  </si>
  <si>
    <t>20БF2S5550</t>
  </si>
  <si>
    <t xml:space="preserve">1) Федеральный закон  от 06.10.2003 № 131-ФЗ "Об общих принципах организации местного самоуправления в Российской Федерации "2) Постановление Правительства РФ от 18.08.2016 N 815 "О Всероссийском конкурсе "Лучшая муниципальная практика"
</t>
  </si>
  <si>
    <t>1) 16</t>
  </si>
  <si>
    <t>1) 20
2) 1</t>
  </si>
  <si>
    <t>1) 01.01.2009, не установлена
2) 01.11.2016, не установлена</t>
  </si>
  <si>
    <t xml:space="preserve"> Закон Ставропольского края от 02.03.2005 № 12-кз"О местном самоуправлении в Ставропольском крае" 
</t>
  </si>
  <si>
    <t>1) 07.09.2017, не установлен    
2) 11.05.2017, не установлен</t>
  </si>
  <si>
    <t>9810020430</t>
  </si>
  <si>
    <t>Расходы за счет средств дотации на премирование  победителей Всероссийского конкурса "Лучшая муниципальная практика" (Благоустройство проспекта Октябрьской революции от улицы Дзержинского до улицы Ленина) города Ставрополя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</si>
  <si>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</si>
  <si>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2-7, 10,11 </t>
  </si>
  <si>
    <t>1) р. 2 ст. 20  ч.6   
2)  п. 12 пп. 59</t>
  </si>
  <si>
    <t>1) 07.09.2017, не установлена
2) 11.05.2017, не установлена</t>
  </si>
  <si>
    <t>20БF220300</t>
  </si>
  <si>
    <t>Реализация регионального проекта  «Формирование комфортной городской среды»</t>
  </si>
  <si>
    <t xml:space="preserve">05.03.2005, не установлена  </t>
  </si>
  <si>
    <t>20Б0320300</t>
  </si>
  <si>
    <t xml:space="preserve"> п.13   </t>
  </si>
  <si>
    <t>8310021040</t>
  </si>
  <si>
    <t xml:space="preserve">Федеральный закон от 02.03.2007 № 25-ФЗ
"О муниципальной службе в Российской Федерации"
</t>
  </si>
  <si>
    <t xml:space="preserve">Закон Ставропольского края от 24.12.2007 N 78-кз
"Об отдельных вопросах муниципальной службы в Ставропольском крае"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</si>
  <si>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</si>
  <si>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8310010010</t>
  </si>
  <si>
    <t xml:space="preserve">Федеральный закон от 02.03.2007 №  25-ФЗ
"О муниципальной службе в Российской Федерации"
</t>
  </si>
  <si>
    <t xml:space="preserve">Федеральный закон от 30.03.1999 N 52-ФЗ "О санитарно-эпидемиологическом благополучии населения"
</t>
  </si>
  <si>
    <t xml:space="preserve"> Закон Ставропольского края от 02.03.2005 № 12-кз  "О местном самоуправлении в Ставропольском крае"  
</t>
  </si>
  <si>
    <t xml:space="preserve">ст. 2 п.2.1. пп. 11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</si>
  <si>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</si>
  <si>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</si>
  <si>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</si>
  <si>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05.03.2005, не установлена 2) 26.12.2007, не установлена</t>
  </si>
  <si>
    <t xml:space="preserve">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</si>
  <si>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</si>
  <si>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 08.10.2014, не установлена   2) 02.07.2011, не установлена
 3) 29.11.2011, не установлена</t>
  </si>
  <si>
    <t>8310010020</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</si>
  <si>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</si>
  <si>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</si>
  <si>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</si>
  <si>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 29.11.2011, не установлена</t>
  </si>
  <si>
    <t xml:space="preserve"> Федеральный закон от 02.03.2007  № 25-ФЗ
"О муниципальной службе в Российской Федерации"    </t>
  </si>
  <si>
    <t xml:space="preserve"> 01.06.2007, не установлена</t>
  </si>
  <si>
    <t xml:space="preserve"> Закон Ставропольского края от 24.12.2007 N 78-кз
"Об отдельных вопросах муниципальной службы в Ставропольском крае"
</t>
  </si>
  <si>
    <t xml:space="preserve"> 26.12.2007, не установлена</t>
  </si>
  <si>
    <t xml:space="preserve"> 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</si>
  <si>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 08.06.2021</t>
  </si>
  <si>
    <t xml:space="preserve">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</si>
  <si>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 xml:space="preserve">Постановление администрации города Ставрополя Ставропольского каря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</si>
  <si>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</si>
  <si>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п. 10 пп. 2</t>
  </si>
  <si>
    <t>9810021540</t>
  </si>
  <si>
    <t>Разработка Программы комплексного развития транспортной инфраструктуры города Ставрополя</t>
  </si>
  <si>
    <t xml:space="preserve">1) Закон Ставропольского края от 02.03.2005 № 12-кз "О местном самоуправлении в Ставропольском крае"
2) Соглашение от 04.12.2020 № 07701000-1-2020-014 о предоставлении субсидии на проектирование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3) Соглашение от 10.03.2021 № 07701000-1-2021-006 о предоставлении субсидии на внедрение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t>
  </si>
  <si>
    <t>2) 1
3) 1</t>
  </si>
  <si>
    <t>2) 1.1, 2.1
3) 1.1, 2.1</t>
  </si>
  <si>
    <t>1) 05.03.2005, не установлена
2) 04.12.2020-31.12.2020, 
3) 10.03.2021, 31.12.2023</t>
  </si>
  <si>
    <t>п. 13</t>
  </si>
  <si>
    <t>042R254180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</si>
  <si>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</si>
  <si>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1) 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2) Решение Ставропольской городской Думы от 28.03.2007 N 42
"О Положении о Почетном гражданине города Ставрополя"
3) Постановление администрации г. Ставрополя от 14.12.2015 N 2831
"Об утверждении Порядка предоставления льготы по бесплатному проезду в городском общественном транспорте (за исключением такси) гражданам, удостоенным звания "Почетный гражданин города Ставрополя"
4) Постановление администрации города Ставрополя от 08.12.2017 N 2327 "Об утверждении Порядка предоставления субсидий за счет средств бюджета города Ставрополя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</si>
  <si>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4) 1</t>
  </si>
  <si>
    <t>1) п. 4 2) приложение 1 ст.4 п.2  абз.2 
3) п.7</t>
  </si>
  <si>
    <t>1) 01.04.2017, не установлена 
2) 28.03.2007, не установлена
3) 19.12.2015, не установлена
4) 14.12.2017, не установлен</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</si>
  <si>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</si>
  <si>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</si>
  <si>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</si>
  <si>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 xml:space="preserve">Закон Ставропольского края от 06.10.2015 № 90-кз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t>
  </si>
  <si>
    <t>1,       2,         6</t>
  </si>
  <si>
    <t xml:space="preserve">
1</t>
  </si>
  <si>
    <t xml:space="preserve">1) Решение Ставропольской городской Думы  от 24.11.2010 № 118 "Об утверждении Правил содержания животных в городе Ставрополе"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</si>
  <si>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р.6 пп.6.1, 6.3 
2) п.12 пп.51 абз. 7</t>
  </si>
  <si>
    <t>1) 18.12.2010-25.03.2020 
2) 11.05.2017, не установлена</t>
  </si>
  <si>
    <t>0430377150</t>
  </si>
  <si>
    <t>Организация проведения на территории города Ставрополя мероприятий по отлову и содержанию безнадзорных животных</t>
  </si>
  <si>
    <t>4010000060409плановый</t>
  </si>
  <si>
    <t>4010000070113нормативный</t>
  </si>
  <si>
    <t>Комитет градостроительства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</si>
  <si>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</si>
  <si>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</si>
  <si>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 xml:space="preserve">05.03.2005,
не установлена  </t>
  </si>
  <si>
    <t>ст. 10, ч. 1, п.15</t>
  </si>
  <si>
    <t>8420021210</t>
  </si>
  <si>
    <t>Снос самовольных построек, хранение имущества, находившегося в самовольных постройках</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</si>
  <si>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</si>
  <si>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</si>
  <si>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</si>
  <si>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</si>
  <si>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</si>
  <si>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 "</t>
  </si>
  <si>
    <t>п. 17</t>
  </si>
  <si>
    <t>29.12.2015, не установлена</t>
  </si>
  <si>
    <t>Федеральный закон от 06.10.2003            № 131-ФЗ "Об общих принципах организации местного самоуправления в Российской Федерации"</t>
  </si>
  <si>
    <t>1) Закон Ставропольского края  от 02.03.2005 № 12-кз "О местном самоуправлении в Ставропольском крае"
2) Соглашение от 04.09.2018                           №  МДОУ/18-8 о предоставлении в 2018-2019 годах иных межбюджетных трансферов из бюджета Ставропольского края бюджету муниципального образования города Ставрополя Ставропольского края на финансовое обеспечение мероприятий по созданию дополнительных мест для детей в возрасте от 2 месяцев до 3 лет в образовательных организациях Ставропольского края, реализующих программы дошкольного образования на территории Ставропольского края</t>
  </si>
  <si>
    <t>2) 1.1</t>
  </si>
  <si>
    <t>1) 05.03.2005,
не установлена  
2) 04.09.2018 - 31.12.2019</t>
  </si>
  <si>
    <t>ст.8         п. 16</t>
  </si>
  <si>
    <t>012P277470</t>
  </si>
  <si>
    <t>Строительство дошкольного образовательного учреждения на 160 мест в 204 квартале г. Ставрополя, ул. Серова, 470/7 (в том числе проектно-изыскательские работы) за счет средств краевого бюджета</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</si>
  <si>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</si>
  <si>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</si>
  <si>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 xml:space="preserve">05.03.2005,
не установлена
</t>
  </si>
  <si>
    <t>0120140010</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</si>
  <si>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</si>
  <si>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</si>
  <si>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</si>
  <si>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012Е155200</t>
  </si>
  <si>
    <t>создание условий для организации досуга и обеспечения жителей  городского округа услугами организаций культуры</t>
  </si>
  <si>
    <t>05.03.2005,
не установлена</t>
  </si>
  <si>
    <t>ст.8         п. 20</t>
  </si>
  <si>
    <t>создание условий для массового отдыха жителей  городского округа и организация обустройства мест массового отдыха населения</t>
  </si>
  <si>
    <t>ст.8         п. 24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</si>
  <si>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</si>
  <si>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17,     76</t>
  </si>
  <si>
    <t>Закон Ставропольского края  от 02.03.2005 № 12-кз "О местном самоуправлении в Ставропольском крае"</t>
  </si>
  <si>
    <t>ст.10
ч. 1         п. 15</t>
  </si>
  <si>
    <t>8420020740</t>
  </si>
  <si>
    <t>Расходы на судебные издержки комитета градостроительства администрации города Ставрополя по искам о сносе самовольных построек</t>
  </si>
  <si>
    <t>утверждение генеральных планов муниципильного округа, городского округа, правил землепользования и застройки, утверждение подготовленной на основе генеральных планов муниципильного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муниципильного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муниципильного округа, городского округа, утверждение местных нормативов градостроительного проектирования муниципильного округа, городского округа, ведение информационной системы обеспечения градостроительной деятельности, осуществляемой на территории муниципильного округа, городского округа, резервирование земель и изъятие земельных участков в границах муниципильного округа, городского округа для муниципальных нужд, осуществление муниципального земельного контроля в границах муниципильного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</si>
  <si>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</si>
  <si>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 таких документов</t>
  </si>
  <si>
    <t>12.11.2017, не установлена</t>
  </si>
  <si>
    <t>05Б0120390</t>
  </si>
  <si>
    <t>Расходы на подготовку документов территориального планирования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</si>
  <si>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</si>
  <si>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</si>
  <si>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05Б0221190</t>
  </si>
  <si>
    <t>Расходы на разработку градостроительной документации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</si>
  <si>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муниципильного округа,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</si>
  <si>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</si>
  <si>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26.1</t>
  </si>
  <si>
    <t>Закон Ставропольского края       от 02.03.2005 № 12-кз "О местном самоуправлении в Ставропольском крае"</t>
  </si>
  <si>
    <t>Решение Ставропольской городской Думы от 13.11.2013 № 414 "О некоторых вопросах распростронения наружной рекламы на территории города Ставрополя"</t>
  </si>
  <si>
    <t>20.11.2013, не установлена</t>
  </si>
  <si>
    <t>8420021100</t>
  </si>
  <si>
    <t>Расходы на демонтаж, хранение или уничтожение рекламных конструкций за счет средств местного бюджета</t>
  </si>
  <si>
    <t>Федеральный закон от 02.03.2007             № 25-ФЗ "О муниципальной службе в Российской Федерации"</t>
  </si>
  <si>
    <t xml:space="preserve"> 01.06.2007,
не установлена</t>
  </si>
  <si>
    <t>Закон Ставропольского края           от 24.12.2007 № 78-кз "Об отдельных вопросах муниципальной службы в Ставропольском крае"</t>
  </si>
  <si>
    <t>2
в целом</t>
  </si>
  <si>
    <t xml:space="preserve"> 26.12.2007,
не установлена</t>
  </si>
  <si>
    <t>8410010010</t>
  </si>
  <si>
    <t>Федеральный закон от 02.03.2007                № 25-ФЗ "О муниципальной службе в Российской Федерации"</t>
  </si>
  <si>
    <t xml:space="preserve">2
в целом </t>
  </si>
  <si>
    <t>26.12.2007,
не установлена</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</si>
  <si>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 самоуправления города Ставрополя "</t>
  </si>
  <si>
    <t>п. 2 подп.
2.1</t>
  </si>
  <si>
    <t>Закон Ставропольского края  от 02.03.2005  № 12-кз "О местном самоуправлении в Ставропольском крае"</t>
  </si>
  <si>
    <t>создание муниципальных учреждений, осуществление финансового обеспечения деятельности  муниципальных казанных учреждений и финансововго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</si>
  <si>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</si>
  <si>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08.10.2020, не установлена</t>
  </si>
  <si>
    <t>8410011010</t>
  </si>
  <si>
    <t>Закон Ставропольского края  от 02.03.2005                   № 12-кз "О местном самоуправлении в Ставропольском крае"</t>
  </si>
  <si>
    <t>Решение Ставропольсой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</si>
  <si>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п. 2 подп 2.1</t>
  </si>
  <si>
    <t xml:space="preserve">1)Закон Ставропольского края  от 02.03.2005  № 12-кз "О местном самоуправлении в Ставропольском крае"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</si>
  <si>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</si>
  <si>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</si>
  <si>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1)1;    2) 1</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</si>
  <si>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</si>
  <si>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
ом</t>
  </si>
  <si>
    <t>1)05.03.2005,
не установлена
2)26.12.2007,
не установлена</t>
  </si>
  <si>
    <t>8410010020</t>
  </si>
  <si>
    <t>1) Федеральный закон  от 02.03.2007               № 25-ФЗ "О Муниципальной службе в Российской Федерации"</t>
  </si>
  <si>
    <t xml:space="preserve"> 01.06.2007,
не установлена  </t>
  </si>
  <si>
    <t>2 в 
це
лом</t>
  </si>
  <si>
    <t xml:space="preserve">26.12.2007,
не установлена
</t>
  </si>
  <si>
    <t xml:space="preserve">1) 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</si>
  <si>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п.2.1 абзацы 9-12
2) п.5 абз. 8</t>
  </si>
  <si>
    <t>8410010050</t>
  </si>
  <si>
    <t>17,    76</t>
  </si>
  <si>
    <t xml:space="preserve">01.01.2009,
не установлена  </t>
  </si>
  <si>
    <t xml:space="preserve">05.03.2005,
не установлена
</t>
  </si>
  <si>
    <t>Решение Ставропольской городской Думы от 11.05.2016 № 847 "Об Уставе муниципалльного образования города Ставрополя"</t>
  </si>
  <si>
    <t>ст. 10           ч.1            п. 15</t>
  </si>
  <si>
    <t>8410020050</t>
  </si>
  <si>
    <t>Федеральный закон от 02.03.2007                 № 25-ФЗ "О Муниципальной службе в Российской Федерации"</t>
  </si>
  <si>
    <t xml:space="preserve">01.06.2007,
не установлена  </t>
  </si>
  <si>
    <t>2 в це
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</si>
  <si>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</si>
  <si>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</si>
  <si>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</si>
  <si>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</si>
  <si>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</si>
  <si>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целом</t>
  </si>
  <si>
    <t>1) 05.03.2005,
не установлена
2) 26.12.2007,
не установлена</t>
  </si>
  <si>
    <t>1) Решение Ставропольской городской Думы от 30.09.2014 № 553 "Об утверждении Положения об уплате труда главы города Ставрополя, депутатов Ставропольской городской Думы, осуществляющих свои полномочияна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деятельностьпо профессиям рабочих"</t>
  </si>
  <si>
    <t>1) п. 1        2) п. 1.2        3) п.1</t>
  </si>
  <si>
    <t xml:space="preserve">1) 08.10. 2014, не установлена     2) 02.07.2011, не установлена     3) 29.11.2011, не установлена </t>
  </si>
  <si>
    <t xml:space="preserve"> 05.03.2005,
не установлена</t>
  </si>
  <si>
    <t>ст. 8 п.24</t>
  </si>
  <si>
    <t>9810021670</t>
  </si>
  <si>
    <t>Благоустройство новой площадки парка военной техники «Патриот»</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</si>
  <si>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</si>
  <si>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Федеральный закон от 06.10.2003                       № 131-ФЗ "Об общих принципах организации местного самоуправления в Российской Федерации"</t>
  </si>
  <si>
    <t>01.01.2009,
не установлен</t>
  </si>
  <si>
    <t>04304S6417</t>
  </si>
  <si>
    <t>Расходы на осуществление функций административного центра Ставропольского края на изготовление и установку двух пилонов с барельефами с благоустройством прилегающей территории</t>
  </si>
  <si>
    <t>Федеральный закон от 06.10.2003                   № 131-ФЗ "Об общих принципах организации местного самоуправления в Российской Федерации"</t>
  </si>
  <si>
    <t xml:space="preserve">01.01.2009,
не установлен
</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</si>
  <si>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</si>
  <si>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 1,2</t>
  </si>
  <si>
    <t xml:space="preserve"> 1) 05.03.2005,
не установлен            2) 26.04.2019 - 31.12.2020</t>
  </si>
  <si>
    <t>ст. 8 п.16</t>
  </si>
  <si>
    <t>012Р25232У</t>
  </si>
  <si>
    <t>Создание дополнительных мест для детей в возрасте от 1,5 до 3 лет в образовательных организациях,осуществляющих образовательную деятельность по образовательным программам дошкольного образования(Дошкольное образовательное учреждение на 300 мест в Промышленном районе г.Ставрополя)</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</si>
  <si>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</si>
  <si>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</si>
  <si>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012Р252323</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</si>
  <si>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280 мест в 530 квартале г.Ставрополя, ул.Тюльпановая,2)</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</si>
  <si>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</si>
  <si>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</si>
  <si>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012Р2S2323</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</si>
  <si>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</si>
  <si>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2) 1,2 </t>
  </si>
  <si>
    <t>1 )9</t>
  </si>
  <si>
    <t xml:space="preserve">2) 1.1, 
2.1, 2.2 </t>
  </si>
  <si>
    <t xml:space="preserve"> 1) 05.03.2005,
не установлен             2) 08.10.2019 - 31.12.2020       </t>
  </si>
  <si>
    <t>012Р252328</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</si>
  <si>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528 квартале по ул. Пирогова, 80 в г. Ставрополе)</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</si>
  <si>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</si>
  <si>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 1) 05.03.2005,
не установлен 
2) 08.10.2019 - 31.12.2020       </t>
  </si>
  <si>
    <t>012Р2S2328</t>
  </si>
  <si>
    <t xml:space="preserve">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</si>
  <si>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2) 1.1, 
2.1 2.2</t>
  </si>
  <si>
    <t xml:space="preserve"> 1) 05.03.2005,
не установлен 
2) 19.12.2019 - 31.12.2020             </t>
  </si>
  <si>
    <t>012Р25232Ж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</si>
  <si>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Октябрьском районе г. Ставрополя, ул. Пригородная, 227а)</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</si>
  <si>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</si>
  <si>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012Р2S232Ж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</si>
  <si>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 (дошкольное образовательное учреждение на 300 мест в Октябрьском районе г. Ставрополя по ул. Пригородная, 227а )</t>
  </si>
  <si>
    <t>012Р25232П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</si>
  <si>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</si>
  <si>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 xml:space="preserve"> Закон Ставропольского края  от 02.03.2005 № 12-кз "О местном самоуправлении в Ставропольском крае"           </t>
  </si>
  <si>
    <t xml:space="preserve">  05.03.2005,
не установлен</t>
  </si>
  <si>
    <t xml:space="preserve"> Закон Ставропольского края  от 02.03.2005   № 12-кз "О местном самоуправлении в Ставропольском крае"           </t>
  </si>
  <si>
    <t xml:space="preserve"> Закон Ставропольского края  от 02.03.2005                   № 12-кз "О местном самоуправлении в Ставропольском крае"           </t>
  </si>
  <si>
    <t>012Р2S232П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</si>
  <si>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</si>
  <si>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 xml:space="preserve">1) Закон Ставропольского края  от 02.03.2005 № 12-кз "О местном самоуправлении в Ставропольском крае"                                                2) Соглашение от 29.02.2020 № 077010001-1-2020-007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стимулирование программ развития жилищного строительства  </t>
  </si>
  <si>
    <t xml:space="preserve">1) 05.03.2005,
не установлена,                                                                       2) 29.02.2020- 31.12.2020 </t>
  </si>
  <si>
    <t>05БF150211</t>
  </si>
  <si>
    <t>Стимулирование программ развития жилищного строительства (Дошкольное образовательное учреждение на 300 мест по ул. Западный обход в г. Ставрополе)</t>
  </si>
  <si>
    <t>05.03.2005,
не установле</t>
  </si>
  <si>
    <t>12.11.2017, не  установлена</t>
  </si>
  <si>
    <t>9820520390</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</si>
  <si>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3)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</si>
  <si>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1, 2
3) 1, 2</t>
  </si>
  <si>
    <t xml:space="preserve">2) 2.1, 2.2, 2.4
3) 2.1, 2.2, 2.4 </t>
  </si>
  <si>
    <t xml:space="preserve"> 1) 05.03.2005,
не установле
2) 05.10.2021 - 31.12.2021
3) 06.10.2021 - 31.12.2021</t>
  </si>
  <si>
    <t>01201S7200</t>
  </si>
  <si>
    <t>Капитальные вложения в объекты муниципальной собственности (строительство (реконструкция) общеобразовательных организаций)</t>
  </si>
  <si>
    <t>Комитет по делам гражданской обороны и чрезвычайным ситуациям администрации города Ставрополя</t>
  </si>
  <si>
    <t xml:space="preserve"> 05.03.2005,
не установле</t>
  </si>
  <si>
    <t>012P252320</t>
  </si>
  <si>
    <t xml:space="preserve">1) Закон Ставропольского края            от 02.03.2005  № 12-кз               "О местном самоуправлении в Ставропольском крае" 
2)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</si>
  <si>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2.1, 2.2, 2.4</t>
  </si>
  <si>
    <t xml:space="preserve"> 1) 05.03.2005,
не установле
2) 06.10.2021 - 31.12.2021</t>
  </si>
  <si>
    <t>012Е15305Щ</t>
  </si>
  <si>
    <t>Строительство муниципального образовательного учреждения средней общеобразовательной школы на 1550 мест по ул. И. Щипакина в г. Ставрополе</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</si>
  <si>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t>
  </si>
  <si>
    <t>1) 05.03.2005,
не установле
2) 05.10.2021 - 31.12.2021</t>
  </si>
  <si>
    <t>012Е15305Ф</t>
  </si>
  <si>
    <t>Строительство муниципального образовательного учреждения средней общеобразовательной школы на 990 мест в 448 квартале г. Ставрополя, ул. Федеральная, 25 (в том числе проектно-изыскательские работы)</t>
  </si>
  <si>
    <t xml:space="preserve">Закон Ставропольского края            от 02.03.2005  № 12-кз               "О местном самоуправлении в Ставропольском крае"           </t>
  </si>
  <si>
    <t>4010000030412плановый</t>
  </si>
  <si>
    <t>4010000210701плановый</t>
  </si>
  <si>
    <t>4010000220702плановый</t>
  </si>
  <si>
    <t>4010000210702плановый</t>
  </si>
  <si>
    <t>4010000350503плановый</t>
  </si>
  <si>
    <t>4010000430412плановый</t>
  </si>
  <si>
    <t>4010000440113плановый</t>
  </si>
  <si>
    <t>4010000350113плановый</t>
  </si>
  <si>
    <t>обеспечение первичных мер пожарной безопасности в границах муниципального округа, городского округа</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</si>
  <si>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</si>
  <si>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 xml:space="preserve">
2) 1</t>
  </si>
  <si>
    <t>1) 3; 
2) 14;
3) 3</t>
  </si>
  <si>
    <t>1) 19; 
2) 63; 
3) 16</t>
  </si>
  <si>
    <t xml:space="preserve">
3) 1</t>
  </si>
  <si>
    <t xml:space="preserve">
3) 10</t>
  </si>
  <si>
    <t>1) 26.12.1994, не установлена; 
2) 29.04.2009, не установлена; 
3) 01.01.2009, не установлена</t>
  </si>
  <si>
    <t>1; 5</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</si>
  <si>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</si>
  <si>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</si>
  <si>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10.04.2016, не установлена</t>
  </si>
  <si>
    <t>1620120540</t>
  </si>
  <si>
    <t>Обеспечение первичных мер пожарной безопасности в границах города Ставрополя</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</si>
  <si>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</si>
  <si>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</si>
  <si>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3;
2) 3;
                                                                                                           3) 2</t>
  </si>
  <si>
    <t>1) 8;
2) 16;
3)  11</t>
  </si>
  <si>
    <t xml:space="preserve">1) 2 в целом;
2) 1;
</t>
  </si>
  <si>
    <t xml:space="preserve">
2) 28, 32;
3) 2 в целом</t>
  </si>
  <si>
    <t>1) 16.02.1998, не установлена;
2) 01.01.2009, не установлена;
3)24.12.1994, не установлена</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</si>
  <si>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</si>
  <si>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2) 12;
</t>
  </si>
  <si>
    <t xml:space="preserve">
2) 1;
</t>
  </si>
  <si>
    <t xml:space="preserve">1) 1
2) 15;           3) 1  
</t>
  </si>
  <si>
    <t>1) 01.02.2011, не установлена;
2) 05.03.2005, не установлена;
3) 10.08.2005, не установлена</t>
  </si>
  <si>
    <t xml:space="preserve">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</si>
  <si>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 xml:space="preserve">п.12 в целом  </t>
  </si>
  <si>
    <t>20.01.2017, не установлена</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</si>
  <si>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</si>
  <si>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</si>
  <si>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624</t>
  </si>
  <si>
    <t>1)3 
2)1</t>
  </si>
  <si>
    <t>1)17
2)2</t>
  </si>
  <si>
    <t>1)3 
2)2</t>
  </si>
  <si>
    <t xml:space="preserve">
2)3</t>
  </si>
  <si>
    <t>1)01.01.2009, не установлена;
2)05.04.1999, не установлена</t>
  </si>
  <si>
    <t>Решение Ставропольской городской думы №847 от 11.05.2016 "Об уставе муниципального образования города Ставрополя Ставропольского края"</t>
  </si>
  <si>
    <t>21.05.2016 , не установлена</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</si>
  <si>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</si>
  <si>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1) 4 в целом
</t>
  </si>
  <si>
    <t>1) 24.12.1994, не установлена;
2) 30.12.2003, не установлена</t>
  </si>
  <si>
    <t>1) Закон Ставропольского края от 11.02.2020 № 18-кз "О некоторых вопросах в области защиты населения и территорий в Ставропольском крае от чрезвычайных ситуаций природного и техногенного характера";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</si>
  <si>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23.02.2020, не установлена;
2) 10.08.2005, не установлена</t>
  </si>
  <si>
    <t xml:space="preserve">1) 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</si>
  <si>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1) п. 7, 23</t>
  </si>
  <si>
    <t>1) 27.12.2019, не установлена</t>
  </si>
  <si>
    <t>1630111010</t>
  </si>
  <si>
    <t>Решение Ставропольской городской думы №847 от 11.05.2016 "Об уставе муниципального образования города Ставрополя"</t>
  </si>
  <si>
    <t xml:space="preserve">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</si>
  <si>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п. 7, 23</t>
  </si>
  <si>
    <t>27.12.2019, не установлена</t>
  </si>
  <si>
    <t>9821611010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</si>
  <si>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</si>
  <si>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
2)  3</t>
  </si>
  <si>
    <t xml:space="preserve">1) 11;
2) 8
</t>
  </si>
  <si>
    <t xml:space="preserve">1)   2;
2) 2
</t>
  </si>
  <si>
    <t xml:space="preserve">1) "м";
</t>
  </si>
  <si>
    <t xml:space="preserve">
2)4, 8
</t>
  </si>
  <si>
    <t>3)п.34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</si>
  <si>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</si>
  <si>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конфдиктах или вследствие этих конфликтов, на территории города Ставрополя"</t>
  </si>
  <si>
    <t>раздел 2, п. 2.3; абз. 1,2 раздела 5 Приложения № 1</t>
  </si>
  <si>
    <t>18.06.2015, не установлена</t>
  </si>
  <si>
    <t>1630220690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</si>
  <si>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</si>
  <si>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1630320350</t>
  </si>
  <si>
    <t>9821620350</t>
  </si>
  <si>
    <t>1630420350</t>
  </si>
  <si>
    <t>создание, содержание и организация деятельности аварийно-спасательных служб и (или) аварийно-спасательных формирований на территории муниципального округа,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</si>
  <si>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</si>
  <si>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
2) 3;
3) 2</t>
  </si>
  <si>
    <t>1) 11;
2) 16;
3) 7</t>
  </si>
  <si>
    <t>1)  2 в целом;
2) 29
3)  2 в целом</t>
  </si>
  <si>
    <t>1) 24.12.1994, не установлена;
2) 01.01.2009, не установлена; 
3) 28.08.1995, не установлена</t>
  </si>
  <si>
    <t>1) п. 9, 23</t>
  </si>
  <si>
    <t>1610211010</t>
  </si>
  <si>
    <t>1) 24.12.1994, не установлена;
2) 01.01.2009, не установлена; 
3) 28.08.1995, не установлена</t>
  </si>
  <si>
    <t>1) 24.12.1994, не установлена;
2) 01.01.2009, не установлена; 
3) 28.08.1995, не установлена</t>
  </si>
  <si>
    <t>2) 1;</t>
  </si>
  <si>
    <t>п. 9, 23</t>
  </si>
  <si>
    <t>1)  2 в целом;
2) 29
3)  2 в целом</t>
  </si>
  <si>
    <t>1) 24.12.1994, не установлена;
2) 01.01.2009, не установлена; 
3) 28.08.1995, не установлена</t>
  </si>
  <si>
    <t>Закон Ставропольского края от 24.12.2007 № 78-кз "Об отдельных вопросах муниципальной службы в Ставропольском крае</t>
  </si>
  <si>
    <t>26.12.2007, не установлна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</si>
  <si>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</si>
  <si>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</si>
  <si>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8510010010</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</si>
  <si>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</si>
  <si>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п.2, п.п. 2.1, пп. 5</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</si>
  <si>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</si>
  <si>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 1;      2) 1, 2</t>
  </si>
  <si>
    <t>1) 08.10.2014, не установлена;
2) 02.07.2011, не установлена</t>
  </si>
  <si>
    <t>8510010020</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</si>
  <si>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</si>
  <si>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 04.04.2008-19.07.2020       2) 20.07.2020   не установлена</t>
  </si>
  <si>
    <t>8510010050</t>
  </si>
  <si>
    <t>1)04.04.2008-19.07.2020         2) 20.07.2020   не установлена</t>
  </si>
  <si>
    <t xml:space="preserve">Закон Ставропольского края от 24.12.2007 № 78-кз "Об отдельных вопросах муниципальной службы в Ставропольском крае" 
</t>
  </si>
  <si>
    <t xml:space="preserve">26.12.2007, не установлена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</si>
  <si>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</si>
  <si>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</si>
  <si>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02.07.2011, не установлена</t>
  </si>
  <si>
    <t>осуществление мероприятий по обеспечению безопасности людей на водных объектах, охране их жизни и здоровья</t>
  </si>
  <si>
    <t>1) 3;
2) 3;
3) 2</t>
  </si>
  <si>
    <t xml:space="preserve">
2) 1;
</t>
  </si>
  <si>
    <t xml:space="preserve">
1) 2 в целом;
2) 28, 32;
3) 2 в целом
</t>
  </si>
  <si>
    <t>1) 16.02.1998, не установлена;
2) 01.01.2009, не установлена;
3) 24.12.1994, не установлена</t>
  </si>
  <si>
    <t>1) 1;
2) 15;
3) 1</t>
  </si>
  <si>
    <t>1) 01.02.2011, не установлена;
2) 05.03.2005, не установлена;
3) 10.08.2005, не установлена</t>
  </si>
  <si>
    <t xml:space="preserve">Постановление администрации города Ставрополя от 12.12.2013 №4585 «О комитете по делам гражданской обороны и чрезвычайным ситуациям администрации города Ставрополя» </t>
  </si>
  <si>
    <t>разд.3,п.13,пп4</t>
  </si>
  <si>
    <t>12.12.2013, не установлена</t>
  </si>
  <si>
    <t>1520221290</t>
  </si>
  <si>
    <t>Расходы на реализацию мероприятий, направленных на обеспечение безопасности на водных объектах города Ставрополя</t>
  </si>
  <si>
    <t xml:space="preserve">
1) 2 в целом;
2) 28, 32;
3) 2 в целом
</t>
  </si>
  <si>
    <t>1) 16.02.1998, не установлена;
2) 01.01.2009, не установлена;
   3) 24.12.1994, не установлена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</si>
  <si>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</si>
  <si>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24.12.1994, не установлена;
2) 01.01.2009, не установлена; 
3) 28.08.1995, не установлена</t>
  </si>
  <si>
    <t>1) 24.12.1994, не установлена;
2) 01.01.2009, не установлена; 
3) 28.08.1995, не установлена</t>
  </si>
  <si>
    <t>1)  2 в целом;
2) 29
3)  2 в целом</t>
  </si>
  <si>
    <t>1) 24.12.1994, не установлена;
2) 01.01.2009, не установлена; 
3) 28.08.1995, не установлена</t>
  </si>
  <si>
    <t>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t>
  </si>
  <si>
    <t>1610320120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</si>
  <si>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</si>
  <si>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 xml:space="preserve">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 </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</si>
  <si>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</si>
  <si>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26.12.1994, не установлена; 
2) 29.04.2009, не установлена; 
3) 01.01.2009, не установлена</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</si>
  <si>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</si>
  <si>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24.12.1994, не установлена;
2) 30.12.2003, не установлена</t>
  </si>
  <si>
    <t xml:space="preserve">
2) 4,8
</t>
  </si>
  <si>
    <t>3) 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</si>
  <si>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</si>
  <si>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конфликтах или вследствие этих конфликтов, на территории города Ставрополя"</t>
  </si>
  <si>
    <t>п.2, пп. 2.1, пп. 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</si>
  <si>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</si>
  <si>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 xml:space="preserve">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</si>
  <si>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1)Федеральный закон от 06.10.2003 № 131-ФЗ "Об общих принципах организации местного самоуправления в Российской Федерации" 2)Федеральный закон от 21 декабря 1994 г. N 68-ФЗ "О защите населения и территорий от чрезвычайных ситуаций природного и техногенного характера " 3) Федеральный закон от 12.02.1998 № 28-ФЗ "О гражданской обороне";</t>
  </si>
  <si>
    <t>1) 3
2)2 
3) 3</t>
  </si>
  <si>
    <t>1)16
2)11
3) 8</t>
  </si>
  <si>
    <t xml:space="preserve">1) 1  
2) 2;
 </t>
  </si>
  <si>
    <t>1) 28;
2) 2;
3) 2</t>
  </si>
  <si>
    <t>2)б</t>
  </si>
  <si>
    <t xml:space="preserve">
            3) 5</t>
  </si>
  <si>
    <t>1)01.01.2009, не установлена2) 24.12.1994, не установлена 3) 16.02.1998, не установлена;</t>
  </si>
  <si>
    <t xml:space="preserve"> Постановление администрации города Ставрополя от 18.05.2020 №669 " Об организации планирования, подготовки и проведения  эвакуации населения, материальных и культурных ценностей в городе Ставрополе"</t>
  </si>
  <si>
    <t>22.05.2020, не установлена</t>
  </si>
  <si>
    <t>1610421760</t>
  </si>
  <si>
    <t>Расходы на реализацию мероприятий по оснащению сборных эвакуационных пунктов города Ставрополя информационными материалами (стендами, табличками, транспарантами и др.)</t>
  </si>
  <si>
    <t>403030002</t>
  </si>
  <si>
    <t>Решение Ставропольской городской думф №516 от 25.12.2020 "О мерах дополнительной социальной поддержки отдельных категорий граждан в в иде установки автономных дымовых пожарных извещателей"
 </t>
  </si>
  <si>
    <t xml:space="preserve"> 1, 2</t>
  </si>
  <si>
    <t>27.12.2020 , не установлена</t>
  </si>
  <si>
    <t>0320180302</t>
  </si>
  <si>
    <t>Предоставление дополнительных мер социальной поддержки в виде установки автономных пожарных извещателей</t>
  </si>
  <si>
    <t xml:space="preserve">1)Постанволение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</si>
  <si>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 </t>
  </si>
  <si>
    <t>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</si>
  <si>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1.</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</si>
  <si>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Постановление </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</si>
  <si>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</si>
  <si>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контрольно-счетная палата города Ставрополя</t>
  </si>
  <si>
    <t>Федеральный закон от 02.03.2007 № 25-ФЗ "О муниципальной службе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</si>
  <si>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23
20.1</t>
  </si>
  <si>
    <t>3
1, 3</t>
  </si>
  <si>
    <t xml:space="preserve"> 01.06.2007, не установлена
01.10.2011,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</si>
  <si>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Решение Ставропольской городской Думы от 25.07.2018 № 250 "Об утверждении Положения о порядке и размерах возмещения расходов, связанных со служебными командировками лиц, замещающих муниципальные должности города Ставрополя, муниципальных служащих города Ставрополя"</t>
  </si>
  <si>
    <t xml:space="preserve">                                                                                                                                                                                                                                                   1
</t>
  </si>
  <si>
    <t>29.10.2003, не установлена     
01.08.2018, не установлена</t>
  </si>
  <si>
    <t>8610010010</t>
  </si>
  <si>
    <t>расходы на обеспечение функций органов местного самоуправления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</si>
  <si>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02.03.2007 № 25-ФЗ "О муниципальной службе в Российской Федерации"</t>
  </si>
  <si>
    <t xml:space="preserve">6                                                                          
6
</t>
  </si>
  <si>
    <t>38 в целом
5
20
20.1 
22</t>
  </si>
  <si>
    <t xml:space="preserve">
2, 5, 6, 8, 9
1
1, 3
1</t>
  </si>
  <si>
    <t>01.01.2009, не установлена
01.10.2011, не установлена
01.06.2007, не установлена</t>
  </si>
  <si>
    <t>Закон Ставропольского края от 02.03.2005 № 12-кз "О местном самоуправлении в Ставропольском крае"
Закон Ставропольского края от 24.12.2007 № 78-кз "Об отдельных вопросах муниципальной службы в Ставропольском крае"</t>
  </si>
  <si>
    <t>30.1
10
в целом</t>
  </si>
  <si>
    <t>05.03.2005, не установлена
26.12.2007, не установлена</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</si>
  <si>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</si>
  <si>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</si>
  <si>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 xml:space="preserve">6                                                                          
</t>
  </si>
  <si>
    <t xml:space="preserve">38 в целом
5
20
20.1 
</t>
  </si>
  <si>
    <t xml:space="preserve">
2, 5, 6, 8, 9
1
1, 3
</t>
  </si>
  <si>
    <t xml:space="preserve">01.01.2009, не установлена
01.10.2011, не установлена
</t>
  </si>
  <si>
    <t>30.1</t>
  </si>
  <si>
    <t>ст. 2 п. 2.1 пп. 2, 3, 4, 5, 6, 10, 11</t>
  </si>
  <si>
    <t xml:space="preserve">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</si>
  <si>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 xml:space="preserve">6                                                                          
</t>
  </si>
  <si>
    <t xml:space="preserve">38 в целом
5
20
20.1 
</t>
  </si>
  <si>
    <t xml:space="preserve">
2, 5, 6, 8, 9
1
1, 3
</t>
  </si>
  <si>
    <t xml:space="preserve">01.01.2009, не установлена
01.10.2011, не установлена
</t>
  </si>
  <si>
    <t>3
6</t>
  </si>
  <si>
    <t>12
30.1</t>
  </si>
  <si>
    <t>1
1, 2</t>
  </si>
  <si>
    <t>38 в целом
20</t>
  </si>
  <si>
    <t>ст. 2 п. 2.1 пп. 11</t>
  </si>
  <si>
    <t xml:space="preserve">01.01.2009, не установлена
01.10.2011, не установлена
</t>
  </si>
  <si>
    <t>01.01.2009, не установлена
01.10.2011, не установлена</t>
  </si>
  <si>
    <t>3
6
6</t>
  </si>
  <si>
    <t>17
38 в целом
5
20
20.1
22</t>
  </si>
  <si>
    <t>1
2, 5, 6, 8, 9
1
1, 3
1</t>
  </si>
  <si>
    <t>3
6</t>
  </si>
  <si>
    <t>12
30.1
10 в целом</t>
  </si>
  <si>
    <t>1
1, 2</t>
  </si>
  <si>
    <t>8610010020</t>
  </si>
  <si>
    <t>расходы на выплаты по оплате труда работников органов местного самоуправления города Ставрополя</t>
  </si>
  <si>
    <t>3
6
6</t>
  </si>
  <si>
    <t>17
38 в целом
5
20
20.1 
22</t>
  </si>
  <si>
    <t>1
2, 5, 6, 8, 9
1
1, 3
1</t>
  </si>
  <si>
    <t>01.01.2009, не установлена
01.10.2011, не установлена
01.06.2007, не установлена</t>
  </si>
  <si>
    <r>
      <t xml:space="preserve">Федеральный закон от 06.10.2003 N 131-ФЗ  "Об общих принципах организации местного самоуправления в Российской Федерации" </t>
    </r>
    <r>
      <rPr>
        <sz val="10"/>
        <color theme="0"/>
        <rFont val="Times New Roman"/>
        <family val="1"/>
        <charset val="204"/>
      </rPr>
      <t xml:space="preserve">1111111111111111111111111111111111111111111  </t>
    </r>
    <r>
      <rPr>
        <sz val="10"/>
        <rFont val="Times New Roman"/>
        <family val="1"/>
        <charset val="204"/>
      </rPr>
      <t>1Федеральный закон от 27.07.2010 N 210-ФЗ  "Об организации предоставления государственных и муниципальных услуг"</t>
    </r>
  </si>
  <si>
    <r>
      <t xml:space="preserve">Федеральный закон от 06.10.2003 N 131-ФЗ  "Об общих принципах организации местного самоуправления в Российской Федерации" </t>
    </r>
    <r>
      <rPr>
        <sz val="10"/>
        <color theme="0"/>
        <rFont val="Times New Roman"/>
        <family val="1"/>
        <charset val="204"/>
      </rPr>
      <t>11111111111111111111111111111111111111</t>
    </r>
    <r>
      <rPr>
        <sz val="10"/>
        <rFont val="Times New Roman"/>
        <family val="1"/>
        <charset val="204"/>
      </rPr>
      <t>Федеральный закон от 27.07.2010 N 210-ФЗ  "Об организации предоставления государственных и муниципальных услуг"</t>
    </r>
  </si>
  <si>
    <r>
      <t xml:space="preserve">1.) Федеральный закон от 02.03.2007 № 25-ФЗ "О муниципальной службе в российской Федерации"        </t>
    </r>
    <r>
      <rPr>
        <sz val="10"/>
        <color theme="0"/>
        <rFont val="Times New Roman"/>
        <family val="1"/>
        <charset val="204"/>
      </rPr>
      <t>0000000000000000000  00000000000000000000000000000000000000000000000000</t>
    </r>
    <r>
      <rPr>
        <sz val="10"/>
        <color theme="1"/>
        <rFont val="Times New Roman"/>
        <family val="1"/>
        <charset val="204"/>
      </rPr>
      <t xml:space="preserve"> 2.)Федеральный закон от 06.10.2003 № 131-ФЗ "Об общих принципах организации местного самоуправления в Российской Федерации"</t>
    </r>
  </si>
  <si>
    <r>
      <t xml:space="preserve">1.) Закон Ставропольского края от 24.12.2007 № 78-кз "Об отдельных вопросах муниципальной службы в Ставропольском крае"       </t>
    </r>
    <r>
      <rPr>
        <sz val="10"/>
        <color theme="0"/>
        <rFont val="Times New Roman"/>
        <family val="1"/>
        <charset val="204"/>
      </rPr>
      <t>0000000000000000000           000000000000000000000000000        000000000000000000000000000000  000</t>
    </r>
    <r>
      <rPr>
        <sz val="10"/>
        <color theme="1"/>
        <rFont val="Times New Roman"/>
        <family val="1"/>
        <charset val="204"/>
      </rPr>
      <t>2.) Закон Ставропольского края от 02.03.2005 № 12-кз "О местном самоуправлении в Ставропольском крае"</t>
    </r>
  </si>
  <si>
    <r>
      <t xml:space="preserve">1.) Федеральный закон от 02.03.2007 № 25-ФЗ "О муниципальной службе в российской Федерации"  </t>
    </r>
    <r>
      <rPr>
        <sz val="10"/>
        <color theme="0"/>
        <rFont val="Times New Roman"/>
        <family val="1"/>
        <charset val="204"/>
      </rPr>
      <t>0000000000000000   000000000 0000000000000000000000000</t>
    </r>
    <r>
      <rPr>
        <sz val="10"/>
        <rFont val="Times New Roman"/>
        <family val="1"/>
        <charset val="204"/>
      </rPr>
      <t xml:space="preserve"> 2.)Федеральный закон от 06.10.2003 № 131-ФЗ "Об общих принципах организации местного самоуправления в Российской Федерации"</t>
    </r>
  </si>
  <si>
    <r>
      <t xml:space="preserve">1.) Закон Ставропольского края от 24.12.2007 № 78-кз "Об отдельных вопросах муниципальной службы в Ставропольском крае"    </t>
    </r>
    <r>
      <rPr>
        <sz val="10"/>
        <color theme="0"/>
        <rFont val="Times New Roman"/>
        <family val="1"/>
        <charset val="204"/>
      </rPr>
      <t>000000000000000000000     000000 000000000000000000000000000000 000</t>
    </r>
    <r>
      <rPr>
        <sz val="10"/>
        <rFont val="Times New Roman"/>
        <family val="1"/>
        <charset val="204"/>
      </rPr>
      <t xml:space="preserve"> 2.) Закон Ставропольского края от 02.03.2005 № 12-кз "О местном самоуправлении в Ставропольском крае"</t>
    </r>
  </si>
  <si>
    <r>
      <t xml:space="preserve">1.) Постановление администрации города Ставрополя от 14.12.2020 № 2089  «Об утверждении Порядка предоставления в 2020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
       </t>
    </r>
    <r>
      <rPr>
        <sz val="10"/>
        <color theme="0"/>
        <rFont val="Times New Roman"/>
        <family val="1"/>
        <charset val="204"/>
      </rPr>
      <t xml:space="preserve">00000000000000000000000   00000000000000000000000000000000000000000000 </t>
    </r>
    <r>
      <rPr>
        <sz val="10"/>
        <rFont val="Times New Roman"/>
        <family val="1"/>
        <charset val="204"/>
      </rPr>
      <t xml:space="preserve">             2.) Постановление администрации города Ставрополя от 06.08.2021 № 1804 " Об утверждении Порядка предоставления за счет средств бюджета города Ставрополя в 2021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t>
    </r>
  </si>
  <si>
    <r>
      <t xml:space="preserve">1.) Постановление администрации города Ставрополя от  02.02.2021 № 178 "О комитете экономического развития и торговли администрации города Ставрополя" </t>
    </r>
    <r>
      <rPr>
        <sz val="10"/>
        <color theme="0"/>
        <rFont val="Times New Roman"/>
        <family val="1"/>
        <charset val="204"/>
      </rPr>
      <t>0000000000 0000000000000000000000000000000000000000 0000000000000000000000000000000000000000000000000</t>
    </r>
    <r>
      <rPr>
        <sz val="10"/>
        <rFont val="Times New Roman"/>
        <family val="1"/>
        <charset val="204"/>
      </rPr>
      <t xml:space="preserve">  2.)  Постановление администрации города Ставрополя от  10.06.2021 № 1608 "О комитете муниципального заказа и торговли администрации города Ставрополя"</t>
    </r>
  </si>
  <si>
    <r>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r>
    <r>
      <rPr>
        <sz val="10"/>
        <color theme="0"/>
        <rFont val="Times New Roman"/>
        <family val="1"/>
        <charset val="204"/>
      </rPr>
      <t>000000000000000000000000000 00000000000000000000000000000000000000000000000000   000</t>
    </r>
    <r>
      <rPr>
        <sz val="10"/>
        <rFont val="Times New Roman"/>
        <family val="1"/>
        <charset val="204"/>
      </rPr>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theme="0"/>
        <rFont val="Times New Roman"/>
        <family val="1"/>
        <charset val="204"/>
      </rPr>
      <t>00000000000000000000000000000000000000000000000000 0000000000000000000000000000000000000000000000000000000</t>
    </r>
    <r>
      <rPr>
        <sz val="10"/>
        <rFont val="Times New Roman"/>
        <family val="1"/>
        <charset val="204"/>
      </rPr>
      <t xml:space="preserve">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</si>
  <si>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t>
    </r>
    <r>
      <rPr>
        <sz val="10"/>
        <color theme="0"/>
        <rFont val="Times New Roman"/>
        <family val="1"/>
        <charset val="204"/>
      </rPr>
      <t>00000000000000000000000000000000000000000000000000 0000000000000000000000000000000000000000000000000 0000000000000000000000000000000000000000000000000 00000</t>
    </r>
    <r>
      <rPr>
        <sz val="10"/>
        <rFont val="Times New Roman"/>
        <family val="1"/>
        <charset val="204"/>
      </rPr>
      <t xml:space="preserve">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r>
  </si>
  <si>
    <r>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r>
    <r>
      <rPr>
        <sz val="10"/>
        <color theme="0"/>
        <rFont val="Times New Roman"/>
        <family val="1"/>
        <charset val="204"/>
      </rPr>
      <t>00000000000000000000000000000000000000000000000000  00000000000000000000000000000000000000000000000000 000</t>
    </r>
    <r>
      <rPr>
        <sz val="10"/>
        <rFont val="Times New Roman"/>
        <family val="1"/>
        <charset val="204"/>
      </rPr>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theme="0"/>
        <rFont val="Times New Roman"/>
        <family val="1"/>
        <charset val="204"/>
      </rPr>
      <t xml:space="preserve"> 00000000000 0000000000000000000000000000000000000000000000000 </t>
    </r>
    <r>
      <rPr>
        <sz val="10"/>
        <rFont val="Times New Roman"/>
        <family val="1"/>
        <charset val="204"/>
      </rPr>
      <t>3.)Постановление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</si>
  <si>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r>
      <t xml:space="preserve">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t>
    </r>
    <r>
      <rPr>
        <sz val="10"/>
        <color theme="0"/>
        <rFont val="Times New Roman"/>
        <family val="1"/>
        <charset val="204"/>
      </rPr>
      <t>00000000000000000000000000000000000000000000000000 0000000000000000000000000000000000000000000000000 00000000000000000000000000000000000000000000000000 000</t>
    </r>
    <r>
      <rPr>
        <sz val="10"/>
        <rFont val="Times New Roman"/>
        <family val="1"/>
        <charset val="204"/>
      </rPr>
      <t xml:space="preserve">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r>
  </si>
  <si>
    <r>
      <t xml:space="preserve">1.) 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 </t>
    </r>
    <r>
      <rPr>
        <sz val="10"/>
        <color theme="0"/>
        <rFont val="Times New Roman"/>
        <family val="1"/>
        <charset val="204"/>
      </rPr>
      <t>0 0000000000000000000000000000000000000000000000000 0000000000000000000000000000000000000000000000000000 000</t>
    </r>
    <r>
      <rPr>
        <sz val="10"/>
        <rFont val="Times New Roman"/>
        <family val="1"/>
        <charset val="204"/>
      </rPr>
      <t xml:space="preserve">  2.) Постановление администрации города Ставрополя от 22.09.2021 N 2178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r>
  </si>
  <si>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</si>
  <si>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</si>
  <si>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 Ставрополя от 12.11.2019 N 3158
"Об утверждении Порядка и перечня случаев оказания на безвозвратной основе за счет средств бюджета города Ставрополя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Ставрополя"</t>
  </si>
  <si>
    <t>Решение Ставропольской городской Думы от 11.05.2016 № 847 "Об Уставе муниципального образования города Ставрополя Ставропольского края"</t>
  </si>
  <si>
    <t>п. 12 в целом</t>
  </si>
  <si>
    <t>1)Решение Ставропольской городской думы от 27.09.2017 № 136 "О Правилах землепользования и застройки муниципального образования города Ставрополя Ставропольскогь края" 
2) Решение Ставропольской городской Думы от 28.06.2021 № 572 "О Правилах землепользования и застройки муниципального образования города Ставрополя Ставропольскогь края"</t>
  </si>
  <si>
    <t>1) ст. 8
ч. 2
 п. 14
2) ст. 8
ч. 2
 п. 14</t>
  </si>
  <si>
    <t xml:space="preserve"> 1) 08.10.2017-08.07.2021,
2) 09.07.2021, не установлена
</t>
  </si>
  <si>
    <t>р.7            п. 7.2 Приложение1</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</si>
  <si>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</si>
  <si>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 1, 2</t>
  </si>
  <si>
    <t>п.1,  2</t>
  </si>
  <si>
    <t xml:space="preserve"> 1)  01.01.2009,
не установлена   
2) 01.06.2007,
не установлена</t>
  </si>
  <si>
    <t>Решение Ставропольской городской Думы от 11.05.2016 № 847 "Об Уставе муниципалльного образования города Ставрополя Ставропольского края"</t>
  </si>
  <si>
    <t xml:space="preserve">Федеральный закон от 06.10.2003                 № 131-ФЗ "Об общих принципах организации местного самоуправления в Российской Федерации"
</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</si>
  <si>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t>
  </si>
  <si>
    <t>1) 9
2) 4</t>
  </si>
  <si>
    <t>1) 1
2)1</t>
  </si>
  <si>
    <t xml:space="preserve">1)  05.03.2005,
не установлен
2) 13.08.1997, не установлена </t>
  </si>
  <si>
    <t>Решение Ставропольской городской Думы от 11.05.2016 № 847 "Об Уставе муниципалльного образования города Ставрополя Ставропольского края""</t>
  </si>
  <si>
    <t>п.. 12 в целом</t>
  </si>
  <si>
    <t xml:space="preserve">Закон Ставропольского края            от 02.03.2005  № 12-кз               "О местном самоуправлении в Ставропольском крае" </t>
  </si>
  <si>
    <t>п.2, подп. 2.1</t>
  </si>
  <si>
    <t>Постановление Правительства Российской Федерации от 08.06.2021 № 873 "О поощрении субъектов Российской Федерации за достижения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</si>
  <si>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 "</t>
  </si>
  <si>
    <t>11.08.2021 ,
не установлена</t>
  </si>
  <si>
    <t xml:space="preserve">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</si>
  <si>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</si>
  <si>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 05.03.2005, не установлена;
2) 14.06.2019-31.12.2020</t>
  </si>
  <si>
    <t xml:space="preserve">  9810060170</t>
  </si>
  <si>
    <t>28.08.2020,                    не установлена</t>
  </si>
  <si>
    <r>
      <rPr>
        <sz val="10"/>
        <rFont val="Times New Roman"/>
        <family val="1"/>
        <charset val="204"/>
      </rPr>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r>
    <r>
      <rPr>
        <sz val="10"/>
        <color indexed="10"/>
        <rFont val="Times New Roman"/>
        <family val="1"/>
        <charset val="204"/>
      </rPr>
      <t xml:space="preserve">
</t>
    </r>
    <r>
      <rPr>
        <sz val="10"/>
        <rFont val="Times New Roman"/>
        <family val="1"/>
        <charset val="204"/>
      </rPr>
      <t xml:space="preserve">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r>
    <r>
      <rPr>
        <sz val="10"/>
        <color indexed="10"/>
        <rFont val="Times New Roman"/>
        <family val="1"/>
        <charset val="204"/>
      </rPr>
      <t xml:space="preserve">
</t>
    </r>
    <r>
      <rPr>
        <sz val="10"/>
        <rFont val="Times New Roman"/>
        <family val="1"/>
        <charset val="204"/>
      </rPr>
      <t>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r>
  </si>
  <si>
    <t xml:space="preserve">Решение Ставропольской городской Думы от 25.11.2009 № 134 " предоставления дополнительных мер социальной поддержки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
</t>
  </si>
  <si>
    <t>Заместитель руководителя отдела правового и штатного обеспечения</t>
  </si>
  <si>
    <t>Т.А. Сидельникова</t>
  </si>
  <si>
    <t>комитета финансов и бюджета администрации города Ставрополя</t>
  </si>
  <si>
    <t>(расшифровка подписи)</t>
  </si>
  <si>
    <t xml:space="preserve">Руководитель отдела сводного бюджетного планирования, </t>
  </si>
  <si>
    <t>анализа исполнения бюджета и методологии бюджетного процесса</t>
  </si>
  <si>
    <t>С.И. Караева</t>
  </si>
  <si>
    <t>Руководитель отдела планирования и финансирования бюджетной сферы</t>
  </si>
  <si>
    <t>С.В. Фалеева</t>
  </si>
  <si>
    <t>Руководитель отдела бюджетных инвестиций и управления муниципальным долгом</t>
  </si>
  <si>
    <t>А.М. Никитина</t>
  </si>
  <si>
    <t xml:space="preserve">Руководитель отдела планирования и финансирования отраслей </t>
  </si>
  <si>
    <t>О.А. Ивлева</t>
  </si>
  <si>
    <t>Заместитель главы администрации города Ставрополя,</t>
  </si>
  <si>
    <t>руководитель комитета финансов и бюджета администрации города Ставрополя</t>
  </si>
  <si>
    <t>Н.А. Бондаренко</t>
  </si>
  <si>
    <t>городского хозяйства комитета финансов и бюджета администрации города Ставрополя</t>
  </si>
  <si>
    <t>1) 08.10.2014, не установлена, 
2) 30.12.2016, не установлена, 
3) 11.01.2017, не установлена</t>
  </si>
  <si>
    <r>
      <t xml:space="preserve">3 </t>
    </r>
    <r>
      <rPr>
        <sz val="11"/>
        <color theme="0"/>
        <rFont val="Times New Roman"/>
        <family val="1"/>
        <charset val="204"/>
      </rPr>
      <t>1111111111111111111111111111111111111111111111</t>
    </r>
    <r>
      <rPr>
        <sz val="11"/>
        <color indexed="11"/>
        <rFont val="Times New Roman"/>
        <family val="1"/>
        <charset val="204"/>
      </rPr>
      <t xml:space="preserve"> </t>
    </r>
    <r>
      <rPr>
        <sz val="11"/>
        <rFont val="Times New Roman"/>
        <family val="1"/>
        <charset val="204"/>
      </rPr>
      <t xml:space="preserve">    1</t>
    </r>
  </si>
  <si>
    <r>
      <t xml:space="preserve">16 </t>
    </r>
    <r>
      <rPr>
        <sz val="11"/>
        <color theme="0"/>
        <rFont val="Times New Roman"/>
        <family val="1"/>
        <charset val="204"/>
      </rPr>
      <t>11111111111111111111111111111111111111111111111</t>
    </r>
    <r>
      <rPr>
        <sz val="11"/>
        <color indexed="11"/>
        <rFont val="Times New Roman"/>
        <family val="1"/>
        <charset val="204"/>
      </rPr>
      <t xml:space="preserve"> </t>
    </r>
    <r>
      <rPr>
        <sz val="11"/>
        <rFont val="Times New Roman"/>
        <family val="1"/>
        <charset val="204"/>
      </rPr>
      <t xml:space="preserve"> 6</t>
    </r>
  </si>
  <si>
    <r>
      <t xml:space="preserve">1 </t>
    </r>
    <r>
      <rPr>
        <sz val="11"/>
        <color theme="0"/>
        <rFont val="Times New Roman"/>
        <family val="1"/>
        <charset val="204"/>
      </rPr>
      <t>111111111111111111111111111111111111111111111111</t>
    </r>
    <r>
      <rPr>
        <sz val="11"/>
        <rFont val="Times New Roman"/>
        <family val="1"/>
        <charset val="204"/>
      </rPr>
      <t xml:space="preserve"> 2</t>
    </r>
  </si>
  <si>
    <r>
      <t xml:space="preserve">01.01.2009, не установлена </t>
    </r>
    <r>
      <rPr>
        <sz val="11"/>
        <color theme="0"/>
        <rFont val="Times New Roman"/>
        <family val="1"/>
        <charset val="204"/>
      </rPr>
      <t>111111111111111111111111111111111111111111111111111111111111111111111111111111111111111 11111</t>
    </r>
    <r>
      <rPr>
        <sz val="11"/>
        <rFont val="Times New Roman"/>
        <family val="1"/>
        <charset val="204"/>
      </rPr>
      <t xml:space="preserve"> 30.07.2010, не установлена</t>
    </r>
  </si>
  <si>
    <r>
      <t xml:space="preserve">3
</t>
    </r>
    <r>
      <rPr>
        <sz val="11"/>
        <color theme="0"/>
        <rFont val="Times New Roman"/>
        <family val="1"/>
        <charset val="204"/>
      </rPr>
      <t>1111111111111111111111</t>
    </r>
    <r>
      <rPr>
        <sz val="11"/>
        <rFont val="Times New Roman"/>
        <family val="1"/>
        <charset val="204"/>
      </rPr>
      <t xml:space="preserve">
1
</t>
    </r>
  </si>
  <si>
    <r>
      <t xml:space="preserve">15
</t>
    </r>
    <r>
      <rPr>
        <sz val="11"/>
        <color theme="0"/>
        <rFont val="Times New Roman"/>
        <family val="1"/>
        <charset val="204"/>
      </rPr>
      <t>111111111111111111111111</t>
    </r>
    <r>
      <rPr>
        <sz val="11"/>
        <rFont val="Times New Roman"/>
        <family val="1"/>
        <charset val="204"/>
      </rPr>
      <t xml:space="preserve">
6 в целом
</t>
    </r>
  </si>
  <si>
    <r>
      <t xml:space="preserve">3
</t>
    </r>
    <r>
      <rPr>
        <sz val="11"/>
        <color theme="0"/>
        <rFont val="Times New Roman"/>
        <family val="1"/>
        <charset val="204"/>
      </rPr>
      <t>111111111111111111</t>
    </r>
    <r>
      <rPr>
        <sz val="11"/>
        <rFont val="Times New Roman"/>
        <family val="1"/>
        <charset val="204"/>
      </rPr>
      <t xml:space="preserve">
1
</t>
    </r>
  </si>
  <si>
    <r>
      <t xml:space="preserve">15
</t>
    </r>
    <r>
      <rPr>
        <sz val="11"/>
        <color theme="0"/>
        <rFont val="Times New Roman"/>
        <family val="1"/>
        <charset val="204"/>
      </rPr>
      <t>111111111111111111111</t>
    </r>
    <r>
      <rPr>
        <sz val="11"/>
        <rFont val="Times New Roman"/>
        <family val="1"/>
        <charset val="204"/>
      </rPr>
      <t xml:space="preserve">
6 в целом
</t>
    </r>
  </si>
  <si>
    <r>
      <t xml:space="preserve">3
</t>
    </r>
    <r>
      <rPr>
        <sz val="11"/>
        <color theme="0"/>
        <rFont val="Times New Roman"/>
        <family val="1"/>
        <charset val="204"/>
      </rPr>
      <t xml:space="preserve">11111111111111111
</t>
    </r>
    <r>
      <rPr>
        <sz val="11"/>
        <rFont val="Times New Roman"/>
        <family val="1"/>
        <charset val="204"/>
      </rPr>
      <t xml:space="preserve">
1
</t>
    </r>
  </si>
  <si>
    <r>
      <t xml:space="preserve">15
</t>
    </r>
    <r>
      <rPr>
        <sz val="11"/>
        <color theme="0"/>
        <rFont val="Times New Roman"/>
        <family val="1"/>
        <charset val="204"/>
      </rPr>
      <t>11111111111111111111111</t>
    </r>
    <r>
      <rPr>
        <sz val="11"/>
        <rFont val="Times New Roman"/>
        <family val="1"/>
        <charset val="204"/>
      </rPr>
      <t xml:space="preserve">
6 в целом
</t>
    </r>
  </si>
  <si>
    <r>
      <t xml:space="preserve">3 </t>
    </r>
    <r>
      <rPr>
        <sz val="11"/>
        <color theme="0"/>
        <rFont val="Times New Roman"/>
        <family val="1"/>
        <charset val="204"/>
      </rPr>
      <t xml:space="preserve">11111111111111111111111111111111111111111111111  </t>
    </r>
    <r>
      <rPr>
        <sz val="11"/>
        <rFont val="Times New Roman"/>
        <family val="1"/>
        <charset val="204"/>
      </rPr>
      <t xml:space="preserve">   1</t>
    </r>
  </si>
  <si>
    <r>
      <t xml:space="preserve">16 </t>
    </r>
    <r>
      <rPr>
        <sz val="11"/>
        <color theme="0"/>
        <rFont val="Times New Roman"/>
        <family val="1"/>
        <charset val="204"/>
      </rPr>
      <t xml:space="preserve">111111111111111111111111111111111111111111111111 </t>
    </r>
    <r>
      <rPr>
        <sz val="11"/>
        <rFont val="Times New Roman"/>
        <family val="1"/>
        <charset val="204"/>
      </rPr>
      <t xml:space="preserve"> 6</t>
    </r>
  </si>
  <si>
    <r>
      <t xml:space="preserve">01.01.2009, не установлена </t>
    </r>
    <r>
      <rPr>
        <sz val="11"/>
        <color theme="0"/>
        <rFont val="Times New Roman"/>
        <family val="1"/>
        <charset val="204"/>
      </rPr>
      <t xml:space="preserve">11111111111111111111111111111111111111111111111111111111 11111 </t>
    </r>
    <r>
      <rPr>
        <sz val="11"/>
        <rFont val="Times New Roman"/>
        <family val="1"/>
        <charset val="204"/>
      </rPr>
      <t>30.07.2010, не установлена</t>
    </r>
  </si>
  <si>
    <r>
      <t>1.) 6</t>
    </r>
    <r>
      <rPr>
        <sz val="11"/>
        <color theme="0"/>
        <rFont val="Times New Roman"/>
        <family val="1"/>
        <charset val="204"/>
      </rPr>
      <t xml:space="preserve">0000 0000 00000000000 0000 0000000 0000000 </t>
    </r>
    <r>
      <rPr>
        <sz val="11"/>
        <rFont val="Times New Roman"/>
        <family val="1"/>
        <charset val="204"/>
      </rPr>
      <t>2.) 3</t>
    </r>
  </si>
  <si>
    <r>
      <t xml:space="preserve">1. )22 </t>
    </r>
    <r>
      <rPr>
        <sz val="11"/>
        <color theme="0"/>
        <rFont val="Times New Roman"/>
        <family val="1"/>
        <charset val="204"/>
      </rPr>
      <t>0000 00000000000 0000  00000000 00000000 00000000</t>
    </r>
    <r>
      <rPr>
        <sz val="11"/>
        <rFont val="Times New Roman"/>
        <family val="1"/>
        <charset val="204"/>
      </rPr>
      <t xml:space="preserve"> 2.) 17</t>
    </r>
  </si>
  <si>
    <r>
      <t xml:space="preserve">1.)1 </t>
    </r>
    <r>
      <rPr>
        <sz val="11"/>
        <color theme="0"/>
        <rFont val="Times New Roman"/>
        <family val="1"/>
        <charset val="204"/>
      </rPr>
      <t>0000 00000000000 0000</t>
    </r>
    <r>
      <rPr>
        <sz val="11"/>
        <rFont val="Times New Roman"/>
        <family val="1"/>
        <charset val="204"/>
      </rPr>
      <t xml:space="preserve"> 2.)1</t>
    </r>
  </si>
  <si>
    <r>
      <rPr>
        <sz val="11"/>
        <color theme="0"/>
        <rFont val="Times New Roman"/>
        <family val="1"/>
        <charset val="204"/>
      </rPr>
      <t xml:space="preserve">0000 0000 0000 00000000000000  </t>
    </r>
    <r>
      <rPr>
        <sz val="11"/>
        <rFont val="Times New Roman"/>
        <family val="1"/>
        <charset val="204"/>
      </rPr>
      <t xml:space="preserve"> 2.) 3</t>
    </r>
  </si>
  <si>
    <r>
      <t xml:space="preserve">1.) 01.06.2007, не установлена </t>
    </r>
    <r>
      <rPr>
        <sz val="11"/>
        <color theme="0"/>
        <rFont val="Times New Roman"/>
        <family val="1"/>
        <charset val="204"/>
      </rPr>
      <t xml:space="preserve">00000000000000000 000000000000000 00000000000 </t>
    </r>
    <r>
      <rPr>
        <sz val="11"/>
        <rFont val="Times New Roman"/>
        <family val="1"/>
        <charset val="204"/>
      </rPr>
      <t>2.) 01.01.2009, не установлена</t>
    </r>
  </si>
  <si>
    <r>
      <t xml:space="preserve">1.) 6 </t>
    </r>
    <r>
      <rPr>
        <sz val="11"/>
        <color theme="0"/>
        <rFont val="Times New Roman"/>
        <family val="1"/>
        <charset val="204"/>
      </rPr>
      <t xml:space="preserve">0000 0000000 000    00000000 0000000000000000 </t>
    </r>
    <r>
      <rPr>
        <sz val="11"/>
        <rFont val="Times New Roman"/>
        <family val="1"/>
        <charset val="204"/>
      </rPr>
      <t>2.) 3</t>
    </r>
  </si>
  <si>
    <r>
      <t xml:space="preserve">1.) 22 </t>
    </r>
    <r>
      <rPr>
        <sz val="11"/>
        <color theme="0"/>
        <rFont val="Times New Roman"/>
        <family val="1"/>
        <charset val="204"/>
      </rPr>
      <t>0000 000000 0000  00000000 000000000000000000</t>
    </r>
    <r>
      <rPr>
        <sz val="11"/>
        <color theme="1"/>
        <rFont val="Times New Roman"/>
        <family val="1"/>
        <charset val="204"/>
      </rPr>
      <t xml:space="preserve"> 2.) 17</t>
    </r>
  </si>
  <si>
    <r>
      <t xml:space="preserve">1.) 1 </t>
    </r>
    <r>
      <rPr>
        <sz val="11"/>
        <color theme="0"/>
        <rFont val="Times New Roman"/>
        <family val="1"/>
        <charset val="204"/>
      </rPr>
      <t>0000 0000 0000000  0000</t>
    </r>
    <r>
      <rPr>
        <sz val="11"/>
        <rFont val="Times New Roman"/>
        <family val="1"/>
        <charset val="204"/>
      </rPr>
      <t xml:space="preserve"> 2.) 1</t>
    </r>
  </si>
  <si>
    <r>
      <rPr>
        <sz val="11"/>
        <color theme="0"/>
        <rFont val="Times New Roman"/>
        <family val="1"/>
        <charset val="204"/>
      </rPr>
      <t>00000 00000 00000000 0000 00000</t>
    </r>
    <r>
      <rPr>
        <sz val="11"/>
        <rFont val="Times New Roman"/>
        <family val="1"/>
        <charset val="204"/>
      </rPr>
      <t xml:space="preserve"> 2.)3</t>
    </r>
  </si>
  <si>
    <r>
      <t xml:space="preserve">1.)01.06.2007, не установлена  </t>
    </r>
    <r>
      <rPr>
        <sz val="11"/>
        <color theme="0"/>
        <rFont val="Times New Roman"/>
        <family val="1"/>
        <charset val="204"/>
      </rPr>
      <t>0000000000000000000 00000000000000000000000000000</t>
    </r>
    <r>
      <rPr>
        <sz val="11"/>
        <rFont val="Times New Roman"/>
        <family val="1"/>
        <charset val="204"/>
      </rPr>
      <t xml:space="preserve"> 2.) 01.01.2009, не установлена</t>
    </r>
  </si>
  <si>
    <r>
      <t xml:space="preserve">1) 4;   </t>
    </r>
    <r>
      <rPr>
        <sz val="11"/>
        <color indexed="9"/>
        <rFont val="Times New Roman"/>
        <family val="1"/>
        <charset val="204"/>
      </rPr>
      <t xml:space="preserve">    ________ </t>
    </r>
    <r>
      <rPr>
        <sz val="11"/>
        <rFont val="Times New Roman"/>
        <family val="1"/>
        <charset val="204"/>
      </rPr>
      <t xml:space="preserve">2) 1; </t>
    </r>
    <r>
      <rPr>
        <sz val="11"/>
        <color indexed="9"/>
        <rFont val="Times New Roman"/>
        <family val="1"/>
        <charset val="204"/>
      </rPr>
      <t xml:space="preserve">  _ __</t>
    </r>
    <r>
      <rPr>
        <sz val="11"/>
        <rFont val="Times New Roman"/>
        <family val="1"/>
        <charset val="204"/>
      </rPr>
      <t xml:space="preserve">  4</t>
    </r>
  </si>
  <si>
    <r>
      <t xml:space="preserve">1) 20; </t>
    </r>
    <r>
      <rPr>
        <sz val="11"/>
        <color indexed="9"/>
        <rFont val="Times New Roman"/>
        <family val="1"/>
        <charset val="204"/>
      </rPr>
      <t xml:space="preserve"> ________  </t>
    </r>
    <r>
      <rPr>
        <sz val="11"/>
        <rFont val="Times New Roman"/>
        <family val="1"/>
        <charset val="204"/>
      </rPr>
      <t xml:space="preserve">2) 9; </t>
    </r>
    <r>
      <rPr>
        <sz val="11"/>
        <color indexed="9"/>
        <rFont val="Times New Roman"/>
        <family val="1"/>
        <charset val="204"/>
      </rPr>
      <t>_____</t>
    </r>
    <r>
      <rPr>
        <sz val="11"/>
        <rFont val="Times New Roman"/>
        <family val="1"/>
        <charset val="204"/>
      </rPr>
      <t>34</t>
    </r>
  </si>
  <si>
    <r>
      <t xml:space="preserve">1) 5 в целом;          2) 1;    </t>
    </r>
    <r>
      <rPr>
        <sz val="11"/>
        <color indexed="9"/>
        <rFont val="Times New Roman"/>
        <family val="1"/>
        <charset val="204"/>
      </rPr>
      <t>____</t>
    </r>
    <r>
      <rPr>
        <sz val="11"/>
        <rFont val="Times New Roman"/>
        <family val="1"/>
        <charset val="204"/>
      </rPr>
      <t xml:space="preserve"> 2</t>
    </r>
  </si>
  <si>
    <r>
      <rPr>
        <sz val="11"/>
        <color indexed="9"/>
        <rFont val="Times New Roman"/>
        <family val="1"/>
        <charset val="204"/>
      </rPr>
      <t xml:space="preserve">        ________      </t>
    </r>
    <r>
      <rPr>
        <sz val="11"/>
        <rFont val="Times New Roman"/>
        <family val="1"/>
        <charset val="204"/>
      </rPr>
      <t xml:space="preserve">2) 1, 5; </t>
    </r>
    <r>
      <rPr>
        <sz val="11"/>
        <color indexed="9"/>
        <rFont val="Times New Roman"/>
        <family val="1"/>
        <charset val="204"/>
      </rPr>
      <t>__</t>
    </r>
    <r>
      <rPr>
        <sz val="11"/>
        <rFont val="Times New Roman"/>
        <family val="1"/>
        <charset val="204"/>
      </rPr>
      <t xml:space="preserve"> 7</t>
    </r>
  </si>
  <si>
    <r>
      <rPr>
        <sz val="11"/>
        <color theme="0"/>
        <rFont val="Times New Roman"/>
        <family val="1"/>
        <charset val="204"/>
      </rPr>
      <t>11111111111111111111111111111111111111111111111111111</t>
    </r>
    <r>
      <rPr>
        <sz val="11"/>
        <rFont val="Times New Roman"/>
        <family val="1"/>
        <charset val="204"/>
      </rPr>
      <t xml:space="preserve">  3</t>
    </r>
  </si>
  <si>
    <r>
      <t>2 в целом
5 в целом</t>
    </r>
    <r>
      <rPr>
        <sz val="11"/>
        <color theme="0"/>
        <rFont val="Times New Roman"/>
        <family val="1"/>
        <charset val="204"/>
      </rPr>
      <t>1111111111111111111111111111111111111</t>
    </r>
    <r>
      <rPr>
        <sz val="11"/>
        <rFont val="Times New Roman"/>
        <family val="1"/>
        <charset val="204"/>
      </rPr>
      <t xml:space="preserve">
12</t>
    </r>
  </si>
  <si>
    <r>
      <rPr>
        <sz val="11"/>
        <color theme="0"/>
        <rFont val="Times New Roman"/>
        <family val="1"/>
        <charset val="204"/>
      </rPr>
      <t>1111111111111111111111111111111111111111111111111111111111111111111</t>
    </r>
    <r>
      <rPr>
        <sz val="11"/>
        <rFont val="Times New Roman"/>
        <family val="1"/>
        <charset val="204"/>
      </rPr>
      <t xml:space="preserve">  1</t>
    </r>
  </si>
  <si>
    <r>
      <rPr>
        <sz val="11"/>
        <color theme="0"/>
        <rFont val="Times New Roman"/>
        <family val="1"/>
        <charset val="204"/>
      </rPr>
      <t>11111111111111111111111111111111111111111111111111111111111111111111111</t>
    </r>
    <r>
      <rPr>
        <sz val="11"/>
        <rFont val="Times New Roman"/>
        <family val="1"/>
        <charset val="204"/>
      </rPr>
      <t xml:space="preserve"> 3</t>
    </r>
  </si>
  <si>
    <r>
      <t xml:space="preserve">01.01.2005, не установлена                                                                                                               
</t>
    </r>
    <r>
      <rPr>
        <sz val="11"/>
        <color indexed="11"/>
        <rFont val="Times New Roman"/>
        <family val="1"/>
        <charset val="204"/>
      </rPr>
      <t xml:space="preserve">
</t>
    </r>
    <r>
      <rPr>
        <sz val="11"/>
        <color theme="0"/>
        <rFont val="Times New Roman"/>
        <family val="1"/>
        <charset val="204"/>
      </rPr>
      <t>1111111111111111111111111111111111111111111111111111111111111111111111111111111111111111111111</t>
    </r>
    <r>
      <rPr>
        <sz val="11"/>
        <rFont val="Times New Roman"/>
        <family val="1"/>
        <charset val="204"/>
      </rPr>
      <t xml:space="preserve">
05.03.2005, не установлена</t>
    </r>
  </si>
  <si>
    <r>
      <rPr>
        <sz val="11"/>
        <color theme="0"/>
        <rFont val="Times New Roman"/>
        <family val="1"/>
        <charset val="204"/>
      </rPr>
      <t>111111111111111111111111111111111111111111111111111111</t>
    </r>
    <r>
      <rPr>
        <sz val="11"/>
        <rFont val="Times New Roman"/>
        <family val="1"/>
        <charset val="204"/>
      </rPr>
      <t xml:space="preserve">  3</t>
    </r>
  </si>
  <si>
    <r>
      <t>2 в целом
5 в целом</t>
    </r>
    <r>
      <rPr>
        <sz val="11"/>
        <color theme="0"/>
        <rFont val="Times New Roman"/>
        <family val="1"/>
        <charset val="204"/>
      </rPr>
      <t>111111111111111111111111111111111111</t>
    </r>
    <r>
      <rPr>
        <sz val="11"/>
        <rFont val="Times New Roman"/>
        <family val="1"/>
        <charset val="204"/>
      </rPr>
      <t xml:space="preserve">
12</t>
    </r>
  </si>
  <si>
    <r>
      <rPr>
        <sz val="11"/>
        <color theme="0"/>
        <rFont val="Times New Roman"/>
        <family val="1"/>
        <charset val="204"/>
      </rPr>
      <t>11111111111111111111111111111111111111111111111111111111111111111111111</t>
    </r>
    <r>
      <rPr>
        <sz val="11"/>
        <rFont val="Times New Roman"/>
        <family val="1"/>
        <charset val="204"/>
      </rPr>
      <t xml:space="preserve">  1</t>
    </r>
  </si>
  <si>
    <r>
      <rPr>
        <sz val="11"/>
        <color theme="0"/>
        <rFont val="Times New Roman"/>
        <family val="1"/>
        <charset val="204"/>
      </rPr>
      <t xml:space="preserve">1111111111111111111111111111111111111111111111111111111111111111111111 </t>
    </r>
    <r>
      <rPr>
        <sz val="11"/>
        <rFont val="Times New Roman"/>
        <family val="1"/>
        <charset val="204"/>
      </rPr>
      <t>3</t>
    </r>
  </si>
  <si>
    <r>
      <rPr>
        <sz val="11"/>
        <color theme="0"/>
        <rFont val="Times New Roman"/>
        <family val="1"/>
        <charset val="204"/>
      </rPr>
      <t xml:space="preserve">111111111111111111111111111111111111111111111111111111111111111111111111  </t>
    </r>
    <r>
      <rPr>
        <sz val="11"/>
        <rFont val="Times New Roman"/>
        <family val="1"/>
        <charset val="204"/>
      </rPr>
      <t>3</t>
    </r>
  </si>
  <si>
    <r>
      <t>2 в целом
5 в целом</t>
    </r>
    <r>
      <rPr>
        <sz val="11"/>
        <color theme="0"/>
        <rFont val="Times New Roman"/>
        <family val="1"/>
        <charset val="204"/>
      </rPr>
      <t>111111111111111111111111111111111111111111111</t>
    </r>
    <r>
      <rPr>
        <sz val="11"/>
        <rFont val="Times New Roman"/>
        <family val="1"/>
        <charset val="204"/>
      </rPr>
      <t xml:space="preserve">
12</t>
    </r>
  </si>
  <si>
    <r>
      <rPr>
        <sz val="11"/>
        <color theme="0"/>
        <rFont val="Times New Roman"/>
        <family val="1"/>
        <charset val="204"/>
      </rPr>
      <t>1111111111111111111111111111111111111111111111111</t>
    </r>
    <r>
      <rPr>
        <sz val="11"/>
        <rFont val="Times New Roman"/>
        <family val="1"/>
        <charset val="204"/>
      </rPr>
      <t xml:space="preserve">  1</t>
    </r>
  </si>
  <si>
    <r>
      <rPr>
        <sz val="11"/>
        <color theme="0"/>
        <rFont val="Times New Roman"/>
        <family val="1"/>
        <charset val="204"/>
      </rPr>
      <t xml:space="preserve">11111111111111111111111111111111111111111111111111 </t>
    </r>
    <r>
      <rPr>
        <sz val="11"/>
        <rFont val="Times New Roman"/>
        <family val="1"/>
        <charset val="204"/>
      </rPr>
      <t>3</t>
    </r>
  </si>
  <si>
    <r>
      <t xml:space="preserve">01.01.2005, не установлена                                                                                                               
</t>
    </r>
    <r>
      <rPr>
        <sz val="11"/>
        <color theme="0"/>
        <rFont val="Times New Roman"/>
        <family val="1"/>
        <charset val="204"/>
      </rPr>
      <t xml:space="preserve">
111111111111111111111111111111111111111111111111111111111111111111111111111111111111111111111111111111111111111111111111111111111</t>
    </r>
    <r>
      <rPr>
        <sz val="11"/>
        <rFont val="Times New Roman"/>
        <family val="1"/>
        <charset val="204"/>
      </rPr>
      <t xml:space="preserve">
05.03.2005, не установлена</t>
    </r>
  </si>
  <si>
    <r>
      <rPr>
        <sz val="11"/>
        <color theme="0"/>
        <rFont val="Times New Roman"/>
        <family val="1"/>
        <charset val="204"/>
      </rPr>
      <t>111111111111111111111111111111111111111111111111111111111111</t>
    </r>
    <r>
      <rPr>
        <sz val="11"/>
        <rFont val="Times New Roman"/>
        <family val="1"/>
        <charset val="204"/>
      </rPr>
      <t>2) 2</t>
    </r>
  </si>
  <si>
    <r>
      <t xml:space="preserve">1)  1 в целом
2
6
</t>
    </r>
    <r>
      <rPr>
        <sz val="11"/>
        <color indexed="11"/>
        <rFont val="Times New Roman"/>
        <family val="1"/>
        <charset val="204"/>
      </rPr>
      <t xml:space="preserve"> </t>
    </r>
    <r>
      <rPr>
        <sz val="11"/>
        <color theme="0"/>
        <rFont val="Times New Roman"/>
        <family val="1"/>
        <charset val="204"/>
      </rPr>
      <t xml:space="preserve">11111111111111111 </t>
    </r>
    <r>
      <rPr>
        <sz val="11"/>
        <rFont val="Times New Roman"/>
        <family val="1"/>
        <charset val="204"/>
      </rPr>
      <t xml:space="preserve">                                           2) 12.2 </t>
    </r>
    <r>
      <rPr>
        <sz val="11"/>
        <color theme="0"/>
        <rFont val="Times New Roman"/>
        <family val="1"/>
        <charset val="204"/>
      </rPr>
      <t>111111111111111111111111</t>
    </r>
    <r>
      <rPr>
        <sz val="11"/>
        <rFont val="Times New Roman"/>
        <family val="1"/>
        <charset val="204"/>
      </rPr>
      <t xml:space="preserve"> 3) 1, 2,6 в целом,7 в целом</t>
    </r>
  </si>
  <si>
    <r>
      <rPr>
        <sz val="11"/>
        <color theme="0"/>
        <rFont val="Times New Roman"/>
        <family val="1"/>
        <charset val="204"/>
      </rPr>
      <t>1111111111111111111111111111111111</t>
    </r>
    <r>
      <rPr>
        <sz val="11"/>
        <color indexed="11"/>
        <rFont val="Times New Roman"/>
        <family val="1"/>
        <charset val="204"/>
      </rPr>
      <t xml:space="preserve">1)1 </t>
    </r>
    <r>
      <rPr>
        <sz val="11"/>
        <rFont val="Times New Roman"/>
        <family val="1"/>
        <charset val="204"/>
      </rPr>
      <t>2)1,6 в целом,7</t>
    </r>
  </si>
  <si>
    <r>
      <t xml:space="preserve">06.03.2007,        не установлена </t>
    </r>
    <r>
      <rPr>
        <sz val="11"/>
        <color theme="0"/>
        <rFont val="Times New Roman"/>
        <family val="1"/>
        <charset val="204"/>
      </rPr>
      <t xml:space="preserve">1111111111111111111111111111111111111111111111111111111111111111111111111111111111111111111111111111111111111111 </t>
    </r>
    <r>
      <rPr>
        <sz val="11"/>
        <rFont val="Times New Roman"/>
        <family val="1"/>
        <charset val="204"/>
      </rPr>
      <t>22.04.2008,                 не установлена</t>
    </r>
    <r>
      <rPr>
        <sz val="11"/>
        <color theme="0"/>
        <rFont val="Times New Roman"/>
        <family val="1"/>
        <charset val="204"/>
      </rPr>
      <t xml:space="preserve">11111111111111111111111111111111111111111111111111111111111111111  </t>
    </r>
    <r>
      <rPr>
        <sz val="11"/>
        <color indexed="11"/>
        <rFont val="Times New Roman"/>
        <family val="1"/>
        <charset val="204"/>
      </rPr>
      <t xml:space="preserve">  </t>
    </r>
    <r>
      <rPr>
        <sz val="11"/>
        <rFont val="Times New Roman"/>
        <family val="1"/>
        <charset val="204"/>
      </rPr>
      <t>01.08.2014,                не установлена</t>
    </r>
  </si>
  <si>
    <r>
      <t>1)05.03.2005, не установлена</t>
    </r>
    <r>
      <rPr>
        <u/>
        <sz val="11"/>
        <rFont val="Times New Roman"/>
        <family val="1"/>
        <charset val="204"/>
      </rPr>
      <t>;</t>
    </r>
    <r>
      <rPr>
        <sz val="11"/>
        <rFont val="Times New Roman"/>
        <family val="1"/>
        <charset val="204"/>
      </rPr>
      <t xml:space="preserve"> 
2)22.01.2020-31.12.2020
3)25.01.2021-31.12.2021    
                                                    </t>
    </r>
  </si>
  <si>
    <r>
      <rPr>
        <sz val="11"/>
        <color theme="0"/>
        <rFont val="Times New Roman"/>
        <family val="1"/>
        <charset val="204"/>
      </rPr>
      <t>0000 0000 0000 0000000 0000 0000</t>
    </r>
    <r>
      <rPr>
        <sz val="11"/>
        <rFont val="Times New Roman"/>
        <family val="1"/>
        <charset val="204"/>
      </rPr>
      <t xml:space="preserve"> 2.) 3</t>
    </r>
  </si>
  <si>
    <r>
      <t xml:space="preserve">1.) 10 в целом </t>
    </r>
    <r>
      <rPr>
        <sz val="11"/>
        <color theme="0"/>
        <rFont val="Times New Roman"/>
        <family val="1"/>
        <charset val="204"/>
      </rPr>
      <t>000000 0000        00000000 00000000 0000</t>
    </r>
    <r>
      <rPr>
        <sz val="11"/>
        <rFont val="Times New Roman"/>
        <family val="1"/>
        <charset val="204"/>
      </rPr>
      <t xml:space="preserve">0000 2.) 9      </t>
    </r>
  </si>
  <si>
    <r>
      <rPr>
        <sz val="11"/>
        <color theme="0"/>
        <rFont val="Times New Roman"/>
        <family val="1"/>
        <charset val="204"/>
      </rPr>
      <t xml:space="preserve">0000 0000 0000 0000 0000 0000 0000 </t>
    </r>
    <r>
      <rPr>
        <sz val="11"/>
        <rFont val="Times New Roman"/>
        <family val="1"/>
        <charset val="204"/>
      </rPr>
      <t>2.) 1</t>
    </r>
  </si>
  <si>
    <r>
      <t xml:space="preserve">1.) 26.12.2007, не установлена  </t>
    </r>
    <r>
      <rPr>
        <sz val="11"/>
        <color theme="0"/>
        <rFont val="Times New Roman"/>
        <family val="1"/>
        <charset val="204"/>
      </rPr>
      <t>0000000000000000 0000000000000000 00000000000000</t>
    </r>
    <r>
      <rPr>
        <sz val="11"/>
        <rFont val="Times New Roman"/>
        <family val="1"/>
        <charset val="204"/>
      </rPr>
      <t>2.) 05.03.2005, не установлена</t>
    </r>
  </si>
  <si>
    <r>
      <rPr>
        <sz val="11"/>
        <color theme="0"/>
        <rFont val="Times New Roman"/>
        <family val="1"/>
        <charset val="204"/>
      </rPr>
      <t>0000 0000 00000 0000 0000</t>
    </r>
    <r>
      <rPr>
        <sz val="11"/>
        <rFont val="Times New Roman"/>
        <family val="1"/>
        <charset val="204"/>
      </rPr>
      <t xml:space="preserve"> 2.) 3</t>
    </r>
  </si>
  <si>
    <r>
      <t xml:space="preserve">1.) 10 в целом   </t>
    </r>
    <r>
      <rPr>
        <sz val="11"/>
        <color theme="0"/>
        <rFont val="Times New Roman"/>
        <family val="1"/>
        <charset val="204"/>
      </rPr>
      <t>00000 0000 00000000 00000000 00000000</t>
    </r>
    <r>
      <rPr>
        <sz val="11"/>
        <rFont val="Times New Roman"/>
        <family val="1"/>
        <charset val="204"/>
      </rPr>
      <t xml:space="preserve"> 2.)  9</t>
    </r>
  </si>
  <si>
    <r>
      <rPr>
        <sz val="11"/>
        <color theme="0"/>
        <rFont val="Times New Roman"/>
        <family val="1"/>
        <charset val="204"/>
      </rPr>
      <t>0000 0000 0000 00000 0000</t>
    </r>
    <r>
      <rPr>
        <sz val="11"/>
        <rFont val="Times New Roman"/>
        <family val="1"/>
        <charset val="204"/>
      </rPr>
      <t xml:space="preserve"> 2.)1</t>
    </r>
  </si>
  <si>
    <r>
      <t xml:space="preserve">1.) 26.12.2007, не установлена  </t>
    </r>
    <r>
      <rPr>
        <sz val="11"/>
        <color theme="0"/>
        <rFont val="Times New Roman"/>
        <family val="1"/>
        <charset val="204"/>
      </rPr>
      <t>0000000000000000 000000000000000000 00000  000000000000</t>
    </r>
    <r>
      <rPr>
        <sz val="11"/>
        <rFont val="Times New Roman"/>
        <family val="1"/>
        <charset val="204"/>
      </rPr>
      <t xml:space="preserve">  2.) 05.03.2005, не установлена </t>
    </r>
  </si>
  <si>
    <r>
      <rPr>
        <sz val="11"/>
        <color indexed="9"/>
        <rFont val="Times New Roman"/>
        <family val="1"/>
        <charset val="204"/>
      </rPr>
      <t xml:space="preserve">___ </t>
    </r>
    <r>
      <rPr>
        <sz val="11"/>
        <rFont val="Times New Roman"/>
        <family val="1"/>
        <charset val="204"/>
      </rPr>
      <t xml:space="preserve"> 15</t>
    </r>
  </si>
  <si>
    <r>
      <t xml:space="preserve">1) </t>
    </r>
    <r>
      <rPr>
        <sz val="11"/>
        <color indexed="9"/>
        <rFont val="Times New Roman"/>
        <family val="1"/>
        <charset val="204"/>
      </rPr>
      <t xml:space="preserve">___       </t>
    </r>
    <r>
      <rPr>
        <sz val="11"/>
        <rFont val="Times New Roman"/>
        <family val="1"/>
        <charset val="204"/>
      </rPr>
      <t xml:space="preserve">                         1;                              1</t>
    </r>
  </si>
  <si>
    <r>
      <t xml:space="preserve">п.2.1 абзацы 9-12 </t>
    </r>
    <r>
      <rPr>
        <sz val="11"/>
        <color indexed="9"/>
        <rFont val="Times New Roman"/>
        <family val="1"/>
        <charset val="204"/>
      </rPr>
      <t>11111111111111</t>
    </r>
    <r>
      <rPr>
        <sz val="11"/>
        <rFont val="Times New Roman"/>
        <family val="1"/>
        <charset val="204"/>
      </rPr>
      <t xml:space="preserve">                 п.5 абзац 8</t>
    </r>
  </si>
  <si>
    <r>
      <t>04.04.2008,  
не установлена</t>
    </r>
    <r>
      <rPr>
        <sz val="11"/>
        <color indexed="9"/>
        <rFont val="Times New Roman"/>
        <family val="1"/>
        <charset val="204"/>
      </rPr>
      <t>11111111111111111111111111</t>
    </r>
    <r>
      <rPr>
        <sz val="11"/>
        <rFont val="Times New Roman"/>
        <family val="1"/>
        <charset val="204"/>
      </rPr>
      <t xml:space="preserve">       20.07.2020   не установлена</t>
    </r>
  </si>
  <si>
    <r>
      <t xml:space="preserve">   </t>
    </r>
    <r>
      <rPr>
        <sz val="11"/>
        <color indexed="9"/>
        <rFont val="Times New Roman"/>
        <family val="1"/>
        <charset val="204"/>
      </rPr>
      <t>11111111111111111</t>
    </r>
    <r>
      <rPr>
        <sz val="11"/>
        <rFont val="Times New Roman"/>
        <family val="1"/>
        <charset val="204"/>
      </rPr>
      <t xml:space="preserve">               1,2          </t>
    </r>
  </si>
  <si>
    <r>
      <rPr>
        <sz val="11"/>
        <rFont val="Times New Roman"/>
        <family val="1"/>
        <charset val="204"/>
      </rPr>
      <t xml:space="preserve">1)1 </t>
    </r>
    <r>
      <rPr>
        <sz val="11"/>
        <color indexed="10"/>
        <rFont val="Times New Roman"/>
        <family val="1"/>
        <charset val="204"/>
      </rPr>
      <t xml:space="preserve">
</t>
    </r>
    <r>
      <rPr>
        <sz val="11"/>
        <rFont val="Times New Roman"/>
        <family val="1"/>
        <charset val="204"/>
      </rPr>
      <t xml:space="preserve">2)1, 2 </t>
    </r>
    <r>
      <rPr>
        <sz val="11"/>
        <color indexed="10"/>
        <rFont val="Times New Roman"/>
        <family val="1"/>
        <charset val="204"/>
      </rPr>
      <t xml:space="preserve">
</t>
    </r>
    <r>
      <rPr>
        <sz val="11"/>
        <rFont val="Times New Roman"/>
        <family val="1"/>
        <charset val="204"/>
      </rPr>
      <t>3)1</t>
    </r>
  </si>
  <si>
    <r>
      <rPr>
        <sz val="11"/>
        <rFont val="Times New Roman"/>
        <family val="1"/>
        <charset val="204"/>
      </rPr>
      <t xml:space="preserve">1) 08.10.2014, не установлена, </t>
    </r>
    <r>
      <rPr>
        <sz val="11"/>
        <color indexed="10"/>
        <rFont val="Times New Roman"/>
        <family val="1"/>
        <charset val="204"/>
      </rPr>
      <t xml:space="preserve">
</t>
    </r>
    <r>
      <rPr>
        <sz val="11"/>
        <rFont val="Times New Roman"/>
        <family val="1"/>
        <charset val="204"/>
      </rPr>
      <t xml:space="preserve">2) 02.07.2011, не установлена, </t>
    </r>
    <r>
      <rPr>
        <sz val="11"/>
        <color indexed="10"/>
        <rFont val="Times New Roman"/>
        <family val="1"/>
        <charset val="204"/>
      </rPr>
      <t xml:space="preserve">
</t>
    </r>
    <r>
      <rPr>
        <sz val="11"/>
        <rFont val="Times New Roman"/>
        <family val="1"/>
        <charset val="204"/>
      </rPr>
      <t>3) 29.11.2011, не установлена</t>
    </r>
  </si>
  <si>
    <r>
      <t xml:space="preserve">1.) 1   </t>
    </r>
    <r>
      <rPr>
        <sz val="11"/>
        <color theme="0"/>
        <rFont val="Times New Roman"/>
        <family val="1"/>
        <charset val="204"/>
      </rPr>
      <t>00000 00000 00000 00000 00000 00000 00000 00000</t>
    </r>
    <r>
      <rPr>
        <sz val="11"/>
        <rFont val="Times New Roman"/>
        <family val="1"/>
        <charset val="204"/>
      </rPr>
      <t xml:space="preserve"> 2.) 1</t>
    </r>
  </si>
  <si>
    <r>
      <t xml:space="preserve">1.) 14.14.2020-31.12.2020 </t>
    </r>
    <r>
      <rPr>
        <sz val="11"/>
        <color theme="0"/>
        <rFont val="Times New Roman"/>
        <family val="1"/>
        <charset val="204"/>
      </rPr>
      <t>000000000000000 000000000000000 000000000000000 000000000000</t>
    </r>
    <r>
      <rPr>
        <sz val="11"/>
        <rFont val="Times New Roman"/>
        <family val="1"/>
        <charset val="204"/>
      </rPr>
      <t xml:space="preserve"> 2.) 06.08.2021-31.12.2021</t>
    </r>
  </si>
  <si>
    <r>
      <t xml:space="preserve">1.) раздел 3, п. 52 </t>
    </r>
    <r>
      <rPr>
        <sz val="11"/>
        <color theme="0"/>
        <rFont val="Times New Roman"/>
        <family val="1"/>
        <charset val="204"/>
      </rPr>
      <t>00 00000000 00000000 00</t>
    </r>
    <r>
      <rPr>
        <sz val="11"/>
        <rFont val="Times New Roman"/>
        <family val="1"/>
        <charset val="204"/>
      </rPr>
      <t>000000 2.) раздел 3, п. 21</t>
    </r>
  </si>
  <si>
    <r>
      <t xml:space="preserve">1.) 05.02.2021, не установлена </t>
    </r>
    <r>
      <rPr>
        <sz val="11"/>
        <color theme="0"/>
        <rFont val="Times New Roman"/>
        <family val="1"/>
        <charset val="204"/>
      </rPr>
      <t>000000000000 000000000000 000000000000</t>
    </r>
    <r>
      <rPr>
        <sz val="11"/>
        <rFont val="Times New Roman"/>
        <family val="1"/>
        <charset val="204"/>
      </rPr>
      <t xml:space="preserve"> 2.) 01.07.2011-04.02.2021</t>
    </r>
  </si>
  <si>
    <r>
      <t xml:space="preserve">1.) 1 </t>
    </r>
    <r>
      <rPr>
        <sz val="11"/>
        <color theme="0"/>
        <rFont val="Times New Roman"/>
        <family val="1"/>
        <charset val="204"/>
      </rPr>
      <t>00000 00000 00000 00000 00000        0000</t>
    </r>
    <r>
      <rPr>
        <sz val="11"/>
        <rFont val="Times New Roman"/>
        <family val="1"/>
        <charset val="204"/>
      </rPr>
      <t xml:space="preserve"> 2.) 1,2     </t>
    </r>
    <r>
      <rPr>
        <sz val="11"/>
        <color theme="0"/>
        <rFont val="Times New Roman"/>
        <family val="1"/>
        <charset val="204"/>
      </rPr>
      <t>0000 0000 00000 00000 00000 00000</t>
    </r>
    <r>
      <rPr>
        <sz val="11"/>
        <rFont val="Times New Roman"/>
        <family val="1"/>
        <charset val="204"/>
      </rPr>
      <t xml:space="preserve"> 3.) 1</t>
    </r>
  </si>
  <si>
    <r>
      <t xml:space="preserve">1.) 08.10.2014, не установлена </t>
    </r>
    <r>
      <rPr>
        <sz val="11"/>
        <color theme="0"/>
        <rFont val="Times New Roman"/>
        <family val="1"/>
        <charset val="204"/>
      </rPr>
      <t>0000 000000000000000   000000000000 000000000000</t>
    </r>
    <r>
      <rPr>
        <sz val="11"/>
        <color theme="1"/>
        <rFont val="Times New Roman"/>
        <family val="1"/>
        <charset val="204"/>
      </rPr>
      <t xml:space="preserve"> 2.) 02.07.2011, не установлена </t>
    </r>
    <r>
      <rPr>
        <sz val="11"/>
        <color theme="0"/>
        <rFont val="Times New Roman"/>
        <family val="1"/>
        <charset val="204"/>
      </rPr>
      <t xml:space="preserve">00000 000000000000000 000000000000000000000000 </t>
    </r>
    <r>
      <rPr>
        <sz val="11"/>
        <color theme="1"/>
        <rFont val="Times New Roman"/>
        <family val="1"/>
        <charset val="204"/>
      </rPr>
      <t xml:space="preserve"> 3.) 29.11.2011, не установлена</t>
    </r>
  </si>
  <si>
    <r>
      <t xml:space="preserve">1.) п.2.1 абз. 9-12    </t>
    </r>
    <r>
      <rPr>
        <sz val="11"/>
        <color theme="0"/>
        <rFont val="Times New Roman"/>
        <family val="1"/>
        <charset val="204"/>
      </rPr>
      <t>0000000000000000 00000000 00000000 00000000</t>
    </r>
    <r>
      <rPr>
        <sz val="11"/>
        <rFont val="Times New Roman"/>
        <family val="1"/>
        <charset val="204"/>
      </rPr>
      <t xml:space="preserve"> 2.) п.5,   абз. 8</t>
    </r>
  </si>
  <si>
    <r>
      <t>1.) 04.04.2008-19.07.2020</t>
    </r>
    <r>
      <rPr>
        <sz val="11"/>
        <color theme="0"/>
        <rFont val="Times New Roman"/>
        <family val="1"/>
        <charset val="204"/>
      </rPr>
      <t xml:space="preserve"> 000 0000000000000000 00000000 00000000000 000000000000  000000000000</t>
    </r>
    <r>
      <rPr>
        <sz val="11"/>
        <rFont val="Times New Roman"/>
        <family val="1"/>
        <charset val="204"/>
      </rPr>
      <t xml:space="preserve"> 2.) 20.07.2020, не установлена   </t>
    </r>
  </si>
  <si>
    <r>
      <t xml:space="preserve">1.) 1 </t>
    </r>
    <r>
      <rPr>
        <sz val="11"/>
        <color theme="0"/>
        <rFont val="Times New Roman"/>
        <family val="1"/>
        <charset val="204"/>
      </rPr>
      <t>00000 00000 00000 00000 00000 00000</t>
    </r>
    <r>
      <rPr>
        <sz val="11"/>
        <rFont val="Times New Roman"/>
        <family val="1"/>
        <charset val="204"/>
      </rPr>
      <t xml:space="preserve"> 2.) 1,2     </t>
    </r>
    <r>
      <rPr>
        <sz val="11"/>
        <color theme="0"/>
        <rFont val="Times New Roman"/>
        <family val="1"/>
        <charset val="204"/>
      </rPr>
      <t>0000 0000 00000 00000 00000 00000</t>
    </r>
    <r>
      <rPr>
        <sz val="11"/>
        <rFont val="Times New Roman"/>
        <family val="1"/>
        <charset val="204"/>
      </rPr>
      <t xml:space="preserve"> 3.) 1</t>
    </r>
  </si>
  <si>
    <r>
      <t xml:space="preserve">1.) 08.10.2014, не установлена </t>
    </r>
    <r>
      <rPr>
        <sz val="11"/>
        <color theme="0"/>
        <rFont val="Times New Roman"/>
        <family val="1"/>
        <charset val="204"/>
      </rPr>
      <t>000000000000 000000000000000000000000  000000000000000000000000</t>
    </r>
    <r>
      <rPr>
        <sz val="11"/>
        <rFont val="Times New Roman"/>
        <family val="1"/>
        <charset val="204"/>
      </rPr>
      <t xml:space="preserve">  2.) 02.07.2011, не установлена </t>
    </r>
    <r>
      <rPr>
        <sz val="11"/>
        <color theme="0"/>
        <rFont val="Times New Roman"/>
        <family val="1"/>
        <charset val="204"/>
      </rPr>
      <t>00000 000000000000000 000000000000000000000000</t>
    </r>
    <r>
      <rPr>
        <sz val="11"/>
        <rFont val="Times New Roman"/>
        <family val="1"/>
        <charset val="204"/>
      </rPr>
      <t xml:space="preserve">  3.) 29.11.2011, не установлена</t>
    </r>
  </si>
  <si>
    <r>
      <t xml:space="preserve">1.) 04.04.2008-19.07.2020 </t>
    </r>
    <r>
      <rPr>
        <sz val="11"/>
        <color theme="0"/>
        <rFont val="Times New Roman"/>
        <family val="1"/>
        <charset val="204"/>
      </rPr>
      <t>000 0000000000000000 00000000 00000000000000</t>
    </r>
    <r>
      <rPr>
        <sz val="11"/>
        <rFont val="Times New Roman"/>
        <family val="1"/>
        <charset val="204"/>
      </rPr>
      <t xml:space="preserve">  2.)20.07.2020, не установлена   </t>
    </r>
  </si>
  <si>
    <r>
      <t xml:space="preserve">1.) 1 </t>
    </r>
    <r>
      <rPr>
        <sz val="11"/>
        <color theme="0"/>
        <rFont val="Times New Roman"/>
        <family val="1"/>
        <charset val="204"/>
      </rPr>
      <t>0 00000 00000 00000 00000 00000 00000 00000 00000</t>
    </r>
    <r>
      <rPr>
        <sz val="11"/>
        <rFont val="Times New Roman"/>
        <family val="1"/>
        <charset val="204"/>
      </rPr>
      <t xml:space="preserve"> 2.) 1 </t>
    </r>
  </si>
  <si>
    <r>
      <t xml:space="preserve">1.) 26.07.2017-28.09.2021 </t>
    </r>
    <r>
      <rPr>
        <sz val="11"/>
        <color theme="0"/>
        <rFont val="Times New Roman"/>
        <family val="1"/>
        <charset val="204"/>
      </rPr>
      <t>000000000000 000000000000 000000000000 000000000000 000000000000 000000000000 000000000000</t>
    </r>
    <r>
      <rPr>
        <sz val="11"/>
        <rFont val="Times New Roman"/>
        <family val="1"/>
        <charset val="204"/>
      </rPr>
      <t xml:space="preserve"> 2.) 29.09.2021, не установлена</t>
    </r>
  </si>
  <si>
    <t>600 Ставропольская городская Дума</t>
  </si>
  <si>
    <t>601 Администрация города Ставрополя</t>
  </si>
  <si>
    <t>602 Комитет по управлению муниципальным имуществом города Ставрополя</t>
  </si>
  <si>
    <t>604 Комитет финансов и бюджета администрации города Ставрополя</t>
  </si>
  <si>
    <t>605 Комитет экономического развития и торговли администрации города Ставрополя</t>
  </si>
  <si>
    <t>607 Комитет культуры и молодежной политики администрации города Ставрополя</t>
  </si>
  <si>
    <t>611 Комитет физической культуры и спорта администрации города Ставрополя</t>
  </si>
  <si>
    <t>617 Администрация Ленинского района города Ставрополя</t>
  </si>
  <si>
    <t>619 Администрация Промышленного района города Ставрополя</t>
  </si>
  <si>
    <t>621 Комитет градостроительства администрации города Ставрополя</t>
  </si>
  <si>
    <t>624 Комитет по делам гражданской обороны и чрезвычайным ситуациям администрации города Ставрополя</t>
  </si>
  <si>
    <t>643 Контрольно-счетная палата города Ставрополя</t>
  </si>
  <si>
    <t>618 Администрация Октябрьского района города Ставрополя</t>
  </si>
  <si>
    <t>620 Комитет городского хозяйства администрации города Ставрополя</t>
  </si>
  <si>
    <t>1) 04.04.2008-19.07.2020,
2) 20.07.2020, не установлена</t>
  </si>
  <si>
    <t xml:space="preserve"> 1) 05.03.2005,
не установлен
2) 19.12.2019 - 31.12.2020  </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</si>
  <si>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предтвавлении субсидии из бюджета Ставропольского края, включая субсидии, поступившие из федерального бюджета, бюджету города Саврополя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 Развитие образования"</t>
  </si>
</sst>
</file>

<file path=xl/styles.xml><?xml version="1.0" encoding="utf-8"?>
<styleSheet xmlns="http://schemas.openxmlformats.org/spreadsheetml/2006/main">
  <numFmts count="14">
    <numFmt numFmtId="164" formatCode="_-* #,##0.00_р_._-;\-* #,##0.00_р_._-;_-* &quot;-&quot;??_р_._-;_-@_-"/>
    <numFmt numFmtId="165" formatCode="00\.0000"/>
    <numFmt numFmtId="166" formatCode="00\.00"/>
    <numFmt numFmtId="167" formatCode="000"/>
    <numFmt numFmtId="168" formatCode="#,##0.00_ ;[Red]\-#,##0.00\ "/>
    <numFmt numFmtId="169" formatCode="000000"/>
    <numFmt numFmtId="170" formatCode="#,##0.00;[Red]\-#,##0.00;0.00"/>
    <numFmt numFmtId="171" formatCode="#,##0.0"/>
    <numFmt numFmtId="172" formatCode="00\.0\.0000"/>
    <numFmt numFmtId="173" formatCode="#,##0.00_ ;\-#,##0.00\ "/>
    <numFmt numFmtId="174" formatCode="00"/>
    <numFmt numFmtId="175" formatCode="#,##0.00\ _₽"/>
    <numFmt numFmtId="176" formatCode="0000000000"/>
    <numFmt numFmtId="177" formatCode="0000000"/>
  </numFmts>
  <fonts count="48">
    <font>
      <sz val="10"/>
      <name val="Arial"/>
      <charset val="204"/>
    </font>
    <font>
      <sz val="10"/>
      <name val="Arial"/>
      <family val="2"/>
      <charset val="204"/>
    </font>
    <font>
      <sz val="8"/>
      <name val="Arial"/>
      <family val="2"/>
      <charset val="204"/>
    </font>
    <font>
      <sz val="10"/>
      <name val="Arial"/>
      <family val="2"/>
      <charset val="204"/>
    </font>
    <font>
      <sz val="12"/>
      <name val="Times New Roman"/>
      <family val="1"/>
      <charset val="204"/>
    </font>
    <font>
      <sz val="14"/>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20"/>
      <name val="Times New Roman"/>
      <family val="1"/>
      <charset val="204"/>
    </font>
    <font>
      <sz val="24"/>
      <name val="Times New Roman"/>
      <family val="1"/>
      <charset val="204"/>
    </font>
    <font>
      <sz val="16"/>
      <name val="Times New Roman"/>
      <family val="1"/>
      <charset val="204"/>
    </font>
    <font>
      <sz val="10"/>
      <name val="Times New Roman Cyr"/>
      <family val="1"/>
      <charset val="204"/>
    </font>
    <font>
      <sz val="14"/>
      <name val="Arial Cyr"/>
      <charset val="204"/>
    </font>
    <font>
      <sz val="8"/>
      <name val="Arial Cyr"/>
      <charset val="204"/>
    </font>
    <font>
      <sz val="12"/>
      <name val="Arial"/>
      <family val="2"/>
      <charset val="204"/>
    </font>
    <font>
      <b/>
      <sz val="12"/>
      <name val="Arial"/>
      <family val="2"/>
      <charset val="204"/>
    </font>
    <font>
      <sz val="8"/>
      <name val="Times New Roman"/>
      <family val="1"/>
      <charset val="204"/>
    </font>
    <font>
      <sz val="12"/>
      <name val="Times New Roman Cyr"/>
      <family val="1"/>
      <charset val="204"/>
    </font>
    <font>
      <sz val="10"/>
      <color indexed="8"/>
      <name val="Times New Roman Cyr"/>
      <family val="1"/>
      <charset val="204"/>
    </font>
    <font>
      <sz val="10"/>
      <color theme="1"/>
      <name val="Times New Roman Cyr"/>
      <family val="1"/>
      <charset val="204"/>
    </font>
    <font>
      <sz val="12"/>
      <color theme="1"/>
      <name val="Times New Roman Cyr"/>
      <family val="1"/>
      <charset val="204"/>
    </font>
    <font>
      <sz val="10"/>
      <name val="Times New Roman Cyr"/>
      <charset val="204"/>
    </font>
    <font>
      <b/>
      <sz val="10"/>
      <name val="Times New Roman"/>
      <family val="1"/>
      <charset val="204"/>
    </font>
    <font>
      <sz val="10"/>
      <color theme="1"/>
      <name val="Times New Roman"/>
      <family val="1"/>
      <charset val="204"/>
    </font>
    <font>
      <sz val="10"/>
      <color rgb="FFFF0000"/>
      <name val="Times New Roman"/>
      <family val="1"/>
      <charset val="204"/>
    </font>
    <font>
      <sz val="10"/>
      <color theme="0"/>
      <name val="Times New Roman"/>
      <family val="1"/>
      <charset val="204"/>
    </font>
    <font>
      <sz val="10"/>
      <color rgb="FF000000"/>
      <name val="Times New Roman"/>
      <family val="1"/>
      <charset val="204"/>
    </font>
    <font>
      <b/>
      <sz val="9"/>
      <color indexed="81"/>
      <name val="Tahoma"/>
      <family val="2"/>
      <charset val="204"/>
    </font>
    <font>
      <sz val="9"/>
      <color indexed="81"/>
      <name val="Tahoma"/>
      <family val="2"/>
      <charset val="204"/>
    </font>
    <font>
      <sz val="10"/>
      <color indexed="10"/>
      <name val="Times New Roman"/>
      <family val="1"/>
      <charset val="204"/>
    </font>
    <font>
      <b/>
      <sz val="12"/>
      <name val="Times New Roman"/>
      <family val="1"/>
      <charset val="204"/>
    </font>
    <font>
      <sz val="11"/>
      <name val="Times New Roman"/>
      <family val="1"/>
      <charset val="204"/>
    </font>
    <font>
      <sz val="11"/>
      <color theme="0"/>
      <name val="Times New Roman"/>
      <family val="1"/>
      <charset val="204"/>
    </font>
    <font>
      <sz val="11"/>
      <color indexed="11"/>
      <name val="Times New Roman"/>
      <family val="1"/>
      <charset val="204"/>
    </font>
    <font>
      <sz val="11"/>
      <color rgb="FFFF0000"/>
      <name val="Times New Roman"/>
      <family val="1"/>
      <charset val="204"/>
    </font>
    <font>
      <sz val="11"/>
      <color theme="1"/>
      <name val="Times New Roman"/>
      <family val="1"/>
      <charset val="204"/>
    </font>
    <font>
      <sz val="11"/>
      <color indexed="9"/>
      <name val="Times New Roman"/>
      <family val="1"/>
      <charset val="204"/>
    </font>
    <font>
      <u/>
      <sz val="11"/>
      <name val="Times New Roman"/>
      <family val="1"/>
      <charset val="204"/>
    </font>
    <font>
      <sz val="11"/>
      <color indexed="10"/>
      <name val="Times New Roman"/>
      <family val="1"/>
      <charset val="204"/>
    </font>
    <font>
      <sz val="11"/>
      <name val="Arial Cyr"/>
      <charset val="204"/>
    </font>
    <font>
      <sz val="11"/>
      <color theme="5"/>
      <name val="Times New Roman"/>
      <family val="1"/>
      <charset val="204"/>
    </font>
    <font>
      <sz val="13"/>
      <name val="Times New Roman"/>
      <family val="1"/>
      <charset val="204"/>
    </font>
    <font>
      <sz val="13"/>
      <name val="Arial"/>
      <family val="2"/>
      <charset val="204"/>
    </font>
    <font>
      <sz val="13.5"/>
      <name val="Times New Roman"/>
      <family val="1"/>
      <charset val="204"/>
    </font>
    <font>
      <sz val="13.5"/>
      <name val="Arial"/>
      <family val="2"/>
      <charset val="204"/>
    </font>
    <font>
      <i/>
      <sz val="13.5"/>
      <name val="Times New Roman"/>
      <family val="1"/>
      <charset val="204"/>
    </font>
    <font>
      <b/>
      <sz val="14"/>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8"/>
      </right>
      <top style="thin">
        <color indexed="8"/>
      </top>
      <bottom style="thin">
        <color indexed="64"/>
      </bottom>
      <diagonal/>
    </border>
  </borders>
  <cellStyleXfs count="13">
    <xf numFmtId="0" fontId="0" fillId="0" borderId="0"/>
    <xf numFmtId="0" fontId="7"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3" fillId="0" borderId="0"/>
    <xf numFmtId="0" fontId="3" fillId="0" borderId="0"/>
    <xf numFmtId="164" fontId="1" fillId="0" borderId="0" applyFont="0" applyFill="0" applyBorder="0" applyAlignment="0" applyProtection="0"/>
  </cellStyleXfs>
  <cellXfs count="485">
    <xf numFmtId="0" fontId="0" fillId="0" borderId="0" xfId="0"/>
    <xf numFmtId="0" fontId="0" fillId="0" borderId="0" xfId="0" applyAlignment="1">
      <alignment wrapText="1"/>
    </xf>
    <xf numFmtId="49" fontId="6" fillId="0" borderId="0" xfId="0" applyNumberFormat="1" applyFont="1" applyFill="1" applyAlignment="1">
      <alignment vertical="top"/>
    </xf>
    <xf numFmtId="0" fontId="8" fillId="0" borderId="1" xfId="0" applyNumberFormat="1" applyFont="1" applyFill="1" applyBorder="1" applyAlignment="1" applyProtection="1">
      <alignment horizontal="center" vertical="top" wrapText="1"/>
    </xf>
    <xf numFmtId="165" fontId="9" fillId="0" borderId="0" xfId="0" applyNumberFormat="1" applyFont="1" applyFill="1" applyAlignment="1" applyProtection="1">
      <alignment horizontal="center"/>
    </xf>
    <xf numFmtId="0" fontId="9" fillId="0" borderId="0" xfId="0" applyFont="1" applyFill="1" applyProtection="1"/>
    <xf numFmtId="166" fontId="9" fillId="0" borderId="0" xfId="0" applyNumberFormat="1" applyFont="1" applyFill="1" applyProtection="1"/>
    <xf numFmtId="49" fontId="9" fillId="0" borderId="0" xfId="0" applyNumberFormat="1" applyFont="1" applyFill="1" applyAlignment="1" applyProtection="1">
      <alignment horizontal="center"/>
    </xf>
    <xf numFmtId="14" fontId="9" fillId="0" borderId="0" xfId="0" applyNumberFormat="1" applyFont="1" applyFill="1" applyAlignment="1" applyProtection="1">
      <alignment horizontal="center"/>
    </xf>
    <xf numFmtId="165" fontId="6" fillId="0" borderId="0" xfId="0" applyNumberFormat="1" applyFont="1" applyFill="1" applyAlignment="1" applyProtection="1">
      <alignment horizontal="center"/>
    </xf>
    <xf numFmtId="0" fontId="6" fillId="0" borderId="0" xfId="0" applyFont="1" applyFill="1" applyProtection="1"/>
    <xf numFmtId="166" fontId="6" fillId="0" borderId="0" xfId="0" applyNumberFormat="1" applyFont="1" applyFill="1" applyProtection="1"/>
    <xf numFmtId="49" fontId="6" fillId="0" borderId="0" xfId="0" applyNumberFormat="1" applyFont="1" applyFill="1" applyAlignment="1" applyProtection="1">
      <alignment horizontal="center"/>
    </xf>
    <xf numFmtId="14" fontId="6" fillId="0" borderId="0" xfId="0" applyNumberFormat="1" applyFont="1" applyFill="1" applyAlignment="1" applyProtection="1">
      <alignment horizontal="center"/>
    </xf>
    <xf numFmtId="0" fontId="5" fillId="0" borderId="0" xfId="0" applyFont="1" applyFill="1" applyAlignment="1" applyProtection="1"/>
    <xf numFmtId="167" fontId="6" fillId="0" borderId="0" xfId="0" applyNumberFormat="1" applyFont="1" applyFill="1" applyProtection="1"/>
    <xf numFmtId="49" fontId="12" fillId="0" borderId="1" xfId="0" applyNumberFormat="1" applyFont="1" applyFill="1" applyBorder="1" applyAlignment="1">
      <alignment horizontal="center" vertical="center" wrapText="1"/>
    </xf>
    <xf numFmtId="171" fontId="6" fillId="0" borderId="1" xfId="0" applyNumberFormat="1" applyFont="1" applyFill="1" applyBorder="1" applyAlignment="1">
      <alignment vertical="top"/>
    </xf>
    <xf numFmtId="49" fontId="12" fillId="0" borderId="1" xfId="0" applyNumberFormat="1" applyFont="1" applyFill="1" applyBorder="1" applyAlignment="1">
      <alignment vertical="center" wrapText="1"/>
    </xf>
    <xf numFmtId="0" fontId="0" fillId="0" borderId="0" xfId="0" applyFill="1"/>
    <xf numFmtId="169" fontId="6" fillId="0" borderId="1" xfId="0" applyNumberFormat="1" applyFont="1" applyFill="1" applyBorder="1" applyAlignment="1" applyProtection="1">
      <alignment horizontal="left" vertical="top" wrapText="1"/>
    </xf>
    <xf numFmtId="14" fontId="6" fillId="0" borderId="1" xfId="0" applyNumberFormat="1" applyFont="1" applyFill="1" applyBorder="1" applyAlignment="1" applyProtection="1">
      <alignment horizontal="left" vertical="top" wrapText="1"/>
    </xf>
    <xf numFmtId="0" fontId="6" fillId="0" borderId="1" xfId="0" applyFont="1" applyFill="1" applyBorder="1" applyAlignment="1" applyProtection="1">
      <alignment vertical="top" wrapText="1"/>
    </xf>
    <xf numFmtId="0" fontId="6" fillId="0" borderId="1" xfId="0" applyFont="1" applyFill="1" applyBorder="1" applyAlignment="1">
      <alignment horizontal="center" vertical="top" wrapText="1"/>
    </xf>
    <xf numFmtId="0" fontId="20" fillId="0" borderId="1" xfId="0" applyFont="1" applyFill="1" applyBorder="1" applyAlignment="1">
      <alignment horizontal="left" vertical="top" wrapText="1"/>
    </xf>
    <xf numFmtId="49" fontId="6" fillId="0" borderId="1" xfId="10" applyNumberFormat="1" applyFont="1" applyFill="1" applyBorder="1" applyAlignment="1">
      <alignment horizontal="center" vertical="top" wrapText="1"/>
    </xf>
    <xf numFmtId="172" fontId="6" fillId="0" borderId="1" xfId="4" applyNumberFormat="1" applyFont="1" applyFill="1" applyBorder="1" applyAlignment="1" applyProtection="1">
      <alignment horizontal="left" vertical="top" wrapText="1"/>
      <protection hidden="1"/>
    </xf>
    <xf numFmtId="0" fontId="12" fillId="0" borderId="1" xfId="0" applyFont="1" applyFill="1" applyBorder="1" applyAlignment="1">
      <alignment horizontal="left" vertical="top" wrapText="1"/>
    </xf>
    <xf numFmtId="0" fontId="6" fillId="0" borderId="1" xfId="0" applyFont="1" applyFill="1" applyBorder="1" applyAlignment="1">
      <alignment horizontal="center" vertical="top"/>
    </xf>
    <xf numFmtId="49" fontId="6" fillId="0" borderId="1" xfId="0" applyNumberFormat="1" applyFont="1" applyFill="1" applyBorder="1" applyAlignment="1" applyProtection="1">
      <alignment horizontal="center" vertical="top"/>
    </xf>
    <xf numFmtId="1" fontId="6" fillId="0" borderId="1" xfId="0" applyNumberFormat="1" applyFont="1" applyFill="1" applyBorder="1" applyAlignment="1" applyProtection="1">
      <alignment horizontal="center" vertical="top"/>
    </xf>
    <xf numFmtId="49" fontId="6" fillId="0" borderId="1" xfId="10" applyNumberFormat="1" applyFont="1" applyFill="1" applyBorder="1" applyAlignment="1">
      <alignment horizontal="center" vertical="top"/>
    </xf>
    <xf numFmtId="0" fontId="4" fillId="0" borderId="1" xfId="0" applyFont="1" applyFill="1" applyBorder="1" applyAlignment="1">
      <alignment horizontal="center" vertical="top"/>
    </xf>
    <xf numFmtId="0" fontId="21" fillId="0" borderId="1" xfId="0" applyFont="1" applyFill="1" applyBorder="1" applyAlignment="1">
      <alignment horizontal="left" vertical="top" wrapText="1"/>
    </xf>
    <xf numFmtId="49" fontId="4" fillId="0" borderId="1" xfId="10" applyNumberFormat="1" applyFont="1" applyFill="1" applyBorder="1" applyAlignment="1">
      <alignment horizontal="center" vertical="top"/>
    </xf>
    <xf numFmtId="0" fontId="4" fillId="0" borderId="1" xfId="0" applyNumberFormat="1" applyFont="1" applyFill="1" applyBorder="1" applyAlignment="1" applyProtection="1">
      <alignment horizontal="center" vertical="top" wrapText="1"/>
    </xf>
    <xf numFmtId="0" fontId="16" fillId="2" borderId="0" xfId="0" applyFont="1" applyFill="1"/>
    <xf numFmtId="0" fontId="15" fillId="0" borderId="0" xfId="0" applyFont="1"/>
    <xf numFmtId="4" fontId="17" fillId="3" borderId="1" xfId="0" applyNumberFormat="1" applyFont="1" applyFill="1" applyBorder="1" applyAlignment="1" applyProtection="1">
      <alignment horizontal="right" vertical="top" wrapText="1"/>
    </xf>
    <xf numFmtId="0" fontId="18" fillId="0" borderId="1" xfId="0" applyFont="1" applyFill="1" applyBorder="1" applyAlignment="1">
      <alignment horizontal="left" vertical="top" wrapText="1"/>
    </xf>
    <xf numFmtId="0" fontId="3" fillId="0" borderId="0" xfId="0" applyFont="1"/>
    <xf numFmtId="4" fontId="17" fillId="0" borderId="1" xfId="0" applyNumberFormat="1" applyFont="1" applyFill="1" applyBorder="1" applyAlignment="1" applyProtection="1">
      <alignment horizontal="right" vertical="top" wrapText="1"/>
    </xf>
    <xf numFmtId="4" fontId="2" fillId="0" borderId="0" xfId="0" applyNumberFormat="1" applyFont="1"/>
    <xf numFmtId="4" fontId="2" fillId="0" borderId="0" xfId="0" applyNumberFormat="1" applyFont="1" applyFill="1"/>
    <xf numFmtId="0" fontId="4" fillId="4" borderId="1" xfId="0" applyFont="1" applyFill="1" applyBorder="1" applyAlignment="1">
      <alignment horizontal="center" vertical="top"/>
    </xf>
    <xf numFmtId="0" fontId="21" fillId="4" borderId="1" xfId="0" applyFont="1" applyFill="1" applyBorder="1" applyAlignment="1">
      <alignment horizontal="left" vertical="top" wrapText="1"/>
    </xf>
    <xf numFmtId="49" fontId="4" fillId="4" borderId="1" xfId="10" applyNumberFormat="1" applyFont="1" applyFill="1" applyBorder="1" applyAlignment="1">
      <alignment horizontal="center" vertical="top"/>
    </xf>
    <xf numFmtId="0" fontId="4" fillId="4" borderId="1" xfId="0" applyNumberFormat="1" applyFont="1" applyFill="1" applyBorder="1" applyAlignment="1" applyProtection="1">
      <alignment horizontal="center" vertical="top" wrapText="1"/>
    </xf>
    <xf numFmtId="0" fontId="4" fillId="5" borderId="1" xfId="0" applyFont="1" applyFill="1" applyBorder="1" applyAlignment="1">
      <alignment horizontal="center" vertical="top"/>
    </xf>
    <xf numFmtId="0" fontId="21" fillId="5" borderId="1" xfId="0" applyFont="1" applyFill="1" applyBorder="1" applyAlignment="1">
      <alignment horizontal="left" vertical="top" wrapText="1"/>
    </xf>
    <xf numFmtId="49" fontId="4" fillId="5" borderId="1" xfId="10" applyNumberFormat="1" applyFont="1" applyFill="1" applyBorder="1" applyAlignment="1">
      <alignment horizontal="center" vertical="top"/>
    </xf>
    <xf numFmtId="0" fontId="4" fillId="5" borderId="1" xfId="0" applyNumberFormat="1" applyFont="1" applyFill="1" applyBorder="1" applyAlignment="1" applyProtection="1">
      <alignment horizontal="center" vertical="top" wrapText="1"/>
    </xf>
    <xf numFmtId="4" fontId="17" fillId="6" borderId="1" xfId="0" applyNumberFormat="1" applyFont="1" applyFill="1" applyBorder="1" applyAlignment="1" applyProtection="1">
      <alignment horizontal="right" vertical="top" wrapText="1"/>
    </xf>
    <xf numFmtId="4" fontId="2" fillId="6" borderId="0" xfId="0" applyNumberFormat="1" applyFont="1" applyFill="1"/>
    <xf numFmtId="0" fontId="6" fillId="0" borderId="1" xfId="0" applyFont="1" applyFill="1" applyBorder="1" applyAlignment="1">
      <alignment horizontal="left" vertical="top" wrapText="1"/>
    </xf>
    <xf numFmtId="14" fontId="8"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1" xfId="0" applyFont="1" applyFill="1" applyBorder="1" applyAlignment="1" applyProtection="1">
      <alignment horizontal="center" vertical="top"/>
    </xf>
    <xf numFmtId="49" fontId="6" fillId="0" borderId="1" xfId="0" applyNumberFormat="1" applyFont="1" applyFill="1" applyBorder="1" applyAlignment="1" applyProtection="1">
      <alignment horizontal="left" vertical="top" wrapText="1"/>
    </xf>
    <xf numFmtId="49" fontId="6" fillId="0" borderId="4"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49" fontId="6" fillId="0" borderId="1" xfId="0" applyNumberFormat="1" applyFont="1" applyFill="1" applyBorder="1" applyAlignment="1" applyProtection="1">
      <alignment horizontal="center" vertical="top" wrapText="1"/>
    </xf>
    <xf numFmtId="49" fontId="6" fillId="0" borderId="0" xfId="0" applyNumberFormat="1" applyFont="1" applyFill="1" applyAlignment="1">
      <alignment vertical="top" wrapText="1"/>
    </xf>
    <xf numFmtId="0" fontId="6" fillId="0" borderId="1" xfId="0" applyNumberFormat="1" applyFont="1" applyFill="1" applyBorder="1" applyAlignment="1">
      <alignment horizontal="center" vertical="top" wrapText="1"/>
    </xf>
    <xf numFmtId="14" fontId="6" fillId="0" borderId="13" xfId="0" applyNumberFormat="1" applyFont="1" applyFill="1" applyBorder="1" applyAlignment="1">
      <alignment horizontal="left" vertical="top" wrapText="1"/>
    </xf>
    <xf numFmtId="49" fontId="6" fillId="0" borderId="13" xfId="0" applyNumberFormat="1" applyFont="1" applyFill="1" applyBorder="1" applyAlignment="1">
      <alignment horizontal="center" vertical="top" wrapText="1"/>
    </xf>
    <xf numFmtId="0" fontId="6" fillId="0" borderId="0" xfId="0" applyFont="1" applyFill="1" applyAlignment="1" applyProtection="1">
      <alignment wrapText="1"/>
    </xf>
    <xf numFmtId="14" fontId="6" fillId="0" borderId="13"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5" xfId="0" applyFont="1" applyFill="1" applyBorder="1" applyAlignment="1">
      <alignment horizontal="center" vertical="top" wrapText="1"/>
    </xf>
    <xf numFmtId="0" fontId="6" fillId="0" borderId="1" xfId="0" applyFont="1" applyFill="1" applyBorder="1" applyAlignment="1">
      <alignment vertical="top" wrapText="1"/>
    </xf>
    <xf numFmtId="169" fontId="6" fillId="0" borderId="16" xfId="0" applyNumberFormat="1" applyFont="1" applyFill="1" applyBorder="1" applyAlignment="1">
      <alignment horizontal="left" vertical="top" wrapText="1"/>
    </xf>
    <xf numFmtId="49" fontId="6" fillId="0" borderId="13" xfId="10" applyNumberFormat="1" applyFont="1" applyFill="1" applyBorder="1" applyAlignment="1">
      <alignment horizontal="center" vertical="top" wrapText="1"/>
    </xf>
    <xf numFmtId="172" fontId="6" fillId="0" borderId="13" xfId="4" applyNumberFormat="1" applyFont="1" applyFill="1" applyBorder="1" applyAlignment="1" applyProtection="1">
      <alignment horizontal="left" vertical="top" wrapText="1"/>
      <protection hidden="1"/>
    </xf>
    <xf numFmtId="14" fontId="6" fillId="0" borderId="1" xfId="2" applyNumberFormat="1" applyFont="1" applyFill="1" applyBorder="1" applyAlignment="1">
      <alignment horizontal="left" vertical="top" wrapText="1"/>
    </xf>
    <xf numFmtId="169" fontId="24" fillId="0" borderId="1" xfId="0" applyNumberFormat="1" applyFont="1" applyFill="1" applyBorder="1" applyAlignment="1">
      <alignment horizontal="center" vertical="top" wrapText="1"/>
    </xf>
    <xf numFmtId="0" fontId="27" fillId="0" borderId="17" xfId="0" applyFont="1" applyFill="1" applyBorder="1" applyAlignment="1">
      <alignment vertical="top" wrapText="1"/>
    </xf>
    <xf numFmtId="169" fontId="6" fillId="0" borderId="13" xfId="0" applyNumberFormat="1" applyFont="1" applyFill="1" applyBorder="1" applyAlignment="1">
      <alignment horizontal="left" vertical="top" wrapText="1"/>
    </xf>
    <xf numFmtId="0" fontId="6" fillId="0" borderId="13" xfId="2" applyFont="1" applyFill="1" applyBorder="1" applyAlignment="1">
      <alignment vertical="top" wrapText="1"/>
    </xf>
    <xf numFmtId="14" fontId="6" fillId="0" borderId="13" xfId="2" applyNumberFormat="1" applyFont="1" applyFill="1" applyBorder="1" applyAlignment="1">
      <alignment vertical="top" wrapText="1"/>
    </xf>
    <xf numFmtId="14" fontId="6" fillId="0" borderId="7" xfId="0" applyNumberFormat="1" applyFont="1" applyFill="1" applyBorder="1" applyAlignment="1" applyProtection="1">
      <alignment horizontal="left" vertical="top" wrapText="1"/>
    </xf>
    <xf numFmtId="0" fontId="6" fillId="0" borderId="13" xfId="0" applyFont="1" applyFill="1" applyBorder="1" applyAlignment="1">
      <alignment horizontal="center" vertical="top" wrapText="1"/>
    </xf>
    <xf numFmtId="0" fontId="19" fillId="0" borderId="13" xfId="0" applyFont="1" applyFill="1" applyBorder="1" applyAlignment="1">
      <alignment horizontal="left" vertical="top" wrapText="1"/>
    </xf>
    <xf numFmtId="49" fontId="6" fillId="0" borderId="2" xfId="11" applyNumberFormat="1" applyFont="1" applyFill="1" applyBorder="1" applyAlignment="1">
      <alignment horizontal="center" vertical="top" wrapText="1"/>
    </xf>
    <xf numFmtId="0" fontId="6" fillId="0" borderId="1" xfId="2" applyFont="1" applyFill="1" applyBorder="1" applyAlignment="1">
      <alignment vertical="top" wrapText="1"/>
    </xf>
    <xf numFmtId="169" fontId="6" fillId="0" borderId="20" xfId="0" applyNumberFormat="1" applyFont="1" applyFill="1" applyBorder="1" applyAlignment="1">
      <alignment horizontal="left" vertical="top" wrapText="1"/>
    </xf>
    <xf numFmtId="14" fontId="6" fillId="0" borderId="0" xfId="2" applyNumberFormat="1" applyFont="1" applyFill="1" applyAlignment="1">
      <alignment horizontal="left" vertical="top" wrapText="1"/>
    </xf>
    <xf numFmtId="0" fontId="6" fillId="0" borderId="1" xfId="0" applyNumberFormat="1" applyFont="1" applyFill="1" applyBorder="1" applyAlignment="1">
      <alignment horizontal="center" vertical="top"/>
    </xf>
    <xf numFmtId="0" fontId="8" fillId="0" borderId="2" xfId="0" applyNumberFormat="1" applyFont="1" applyFill="1" applyBorder="1" applyAlignment="1" applyProtection="1">
      <alignment vertical="top" wrapText="1"/>
    </xf>
    <xf numFmtId="14" fontId="24" fillId="0" borderId="1" xfId="0" applyNumberFormat="1" applyFont="1" applyFill="1" applyBorder="1" applyAlignment="1" applyProtection="1">
      <alignment horizontal="left" vertical="top" wrapText="1"/>
    </xf>
    <xf numFmtId="14" fontId="6" fillId="0" borderId="4" xfId="0" applyNumberFormat="1" applyFont="1" applyFill="1" applyBorder="1" applyAlignment="1" applyProtection="1">
      <alignment horizontal="left" vertical="top" wrapText="1"/>
    </xf>
    <xf numFmtId="0" fontId="24" fillId="0" borderId="1" xfId="0" applyNumberFormat="1" applyFont="1" applyFill="1" applyBorder="1" applyAlignment="1" applyProtection="1">
      <alignment horizontal="left" vertical="top" wrapText="1"/>
    </xf>
    <xf numFmtId="49" fontId="6" fillId="0" borderId="4" xfId="0" applyNumberFormat="1" applyFont="1" applyFill="1" applyBorder="1" applyAlignment="1" applyProtection="1">
      <alignment horizontal="center" vertical="top"/>
    </xf>
    <xf numFmtId="0" fontId="6" fillId="0" borderId="4" xfId="0" applyFont="1" applyFill="1" applyBorder="1" applyAlignment="1" applyProtection="1">
      <alignment vertical="top" wrapText="1"/>
    </xf>
    <xf numFmtId="0" fontId="6" fillId="0" borderId="4" xfId="0" applyNumberFormat="1" applyFont="1" applyFill="1" applyBorder="1" applyAlignment="1">
      <alignment horizontal="center" vertical="top"/>
    </xf>
    <xf numFmtId="0" fontId="12" fillId="0" borderId="4" xfId="0" applyFont="1" applyFill="1" applyBorder="1" applyAlignment="1">
      <alignment horizontal="left" vertical="top" wrapText="1"/>
    </xf>
    <xf numFmtId="169" fontId="6" fillId="0" borderId="4" xfId="0" applyNumberFormat="1" applyFont="1" applyFill="1" applyBorder="1" applyAlignment="1" applyProtection="1">
      <alignment horizontal="left" vertical="top" wrapText="1"/>
    </xf>
    <xf numFmtId="1" fontId="6" fillId="0" borderId="4" xfId="0" applyNumberFormat="1" applyFont="1" applyFill="1" applyBorder="1" applyAlignment="1" applyProtection="1">
      <alignment horizontal="center" vertical="top"/>
    </xf>
    <xf numFmtId="49" fontId="6" fillId="0" borderId="4" xfId="10" applyNumberFormat="1" applyFont="1" applyFill="1" applyBorder="1" applyAlignment="1">
      <alignment horizontal="center" vertical="top"/>
    </xf>
    <xf numFmtId="172" fontId="6" fillId="0" borderId="4" xfId="4" applyNumberFormat="1" applyFont="1" applyFill="1" applyBorder="1" applyAlignment="1" applyProtection="1">
      <alignment horizontal="left" vertical="top" wrapText="1"/>
      <protection hidden="1"/>
    </xf>
    <xf numFmtId="14" fontId="6" fillId="0" borderId="1" xfId="0" applyNumberFormat="1" applyFont="1" applyFill="1" applyBorder="1" applyAlignment="1" applyProtection="1">
      <alignment vertical="top" wrapText="1"/>
    </xf>
    <xf numFmtId="0" fontId="12" fillId="0" borderId="7" xfId="0" applyFont="1" applyFill="1" applyBorder="1" applyAlignment="1">
      <alignment horizontal="left" vertical="top" wrapText="1"/>
    </xf>
    <xf numFmtId="14" fontId="6" fillId="0" borderId="1" xfId="2" applyNumberFormat="1" applyFont="1" applyFill="1" applyBorder="1" applyAlignment="1" applyProtection="1">
      <alignment horizontal="left" vertical="top" wrapText="1"/>
    </xf>
    <xf numFmtId="0" fontId="6" fillId="0" borderId="4" xfId="0" applyFont="1" applyFill="1" applyBorder="1" applyAlignment="1">
      <alignment horizontal="center" vertical="top" wrapText="1"/>
    </xf>
    <xf numFmtId="0" fontId="12" fillId="0" borderId="5" xfId="0" applyFont="1" applyFill="1" applyBorder="1" applyAlignment="1">
      <alignment horizontal="left" vertical="top" wrapText="1"/>
    </xf>
    <xf numFmtId="0" fontId="23" fillId="0" borderId="1" xfId="0" applyFont="1" applyFill="1" applyBorder="1" applyProtection="1"/>
    <xf numFmtId="14" fontId="6" fillId="0" borderId="1" xfId="0" applyNumberFormat="1"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6" fillId="0" borderId="4" xfId="0" applyFont="1" applyFill="1" applyBorder="1" applyAlignment="1">
      <alignment horizontal="left" vertical="top"/>
    </xf>
    <xf numFmtId="0" fontId="6" fillId="0" borderId="1" xfId="0" applyFont="1" applyFill="1" applyBorder="1" applyAlignment="1">
      <alignment horizontal="left" vertical="top"/>
    </xf>
    <xf numFmtId="0" fontId="6" fillId="0" borderId="6"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vertical="top" wrapText="1"/>
    </xf>
    <xf numFmtId="0" fontId="6" fillId="0" borderId="4" xfId="0" applyFont="1" applyFill="1" applyBorder="1" applyAlignment="1" applyProtection="1">
      <alignment horizontal="left" vertical="top" wrapText="1"/>
    </xf>
    <xf numFmtId="172" fontId="6" fillId="0" borderId="4" xfId="4" applyNumberFormat="1" applyFont="1" applyFill="1" applyBorder="1" applyAlignment="1" applyProtection="1">
      <alignment vertical="top" wrapText="1"/>
      <protection hidden="1"/>
    </xf>
    <xf numFmtId="172" fontId="6" fillId="0" borderId="1" xfId="4" applyNumberFormat="1" applyFont="1" applyFill="1" applyBorder="1" applyAlignment="1" applyProtection="1">
      <alignment vertical="top" wrapText="1"/>
      <protection hidden="1"/>
    </xf>
    <xf numFmtId="0" fontId="24" fillId="0" borderId="1" xfId="0" applyFont="1" applyFill="1" applyBorder="1" applyAlignment="1">
      <alignment horizontal="left" vertical="top"/>
    </xf>
    <xf numFmtId="0" fontId="6" fillId="0" borderId="1" xfId="0" applyNumberFormat="1" applyFont="1" applyFill="1" applyBorder="1" applyAlignment="1">
      <alignment horizontal="left" vertical="top" wrapText="1"/>
    </xf>
    <xf numFmtId="11" fontId="6" fillId="0" borderId="1" xfId="0" applyNumberFormat="1" applyFont="1" applyFill="1" applyBorder="1" applyAlignment="1" applyProtection="1">
      <alignment horizontal="left" vertical="top" wrapText="1"/>
    </xf>
    <xf numFmtId="169" fontId="24" fillId="0" borderId="1" xfId="0" applyNumberFormat="1" applyFont="1" applyFill="1" applyBorder="1" applyAlignment="1" applyProtection="1">
      <alignment horizontal="left" vertical="top" wrapText="1"/>
    </xf>
    <xf numFmtId="14" fontId="24" fillId="0" borderId="4" xfId="0" applyNumberFormat="1" applyFont="1" applyFill="1" applyBorder="1" applyAlignment="1" applyProtection="1">
      <alignment vertical="top" wrapText="1"/>
    </xf>
    <xf numFmtId="14" fontId="6" fillId="0" borderId="4" xfId="0" applyNumberFormat="1" applyFont="1" applyFill="1" applyBorder="1" applyAlignment="1" applyProtection="1">
      <alignment vertical="top" wrapText="1"/>
    </xf>
    <xf numFmtId="169" fontId="6" fillId="0" borderId="4" xfId="0" applyNumberFormat="1" applyFont="1" applyFill="1" applyBorder="1" applyAlignment="1" applyProtection="1">
      <alignment vertical="top" wrapText="1"/>
    </xf>
    <xf numFmtId="49" fontId="6" fillId="0" borderId="10" xfId="10" applyNumberFormat="1" applyFont="1" applyFill="1" applyBorder="1" applyAlignment="1">
      <alignment horizontal="center" vertical="top"/>
    </xf>
    <xf numFmtId="49" fontId="6" fillId="0" borderId="2" xfId="10" applyNumberFormat="1" applyFont="1" applyFill="1" applyBorder="1" applyAlignment="1">
      <alignment horizontal="center" vertical="top"/>
    </xf>
    <xf numFmtId="0" fontId="6" fillId="0" borderId="1" xfId="0" applyNumberFormat="1" applyFont="1" applyFill="1" applyBorder="1" applyAlignment="1" applyProtection="1">
      <alignment vertical="top" wrapText="1"/>
    </xf>
    <xf numFmtId="49" fontId="6" fillId="0" borderId="1" xfId="0" applyNumberFormat="1" applyFont="1" applyFill="1" applyBorder="1" applyAlignment="1">
      <alignment horizontal="center" vertical="top"/>
    </xf>
    <xf numFmtId="169" fontId="6" fillId="0" borderId="1" xfId="0" applyNumberFormat="1" applyFont="1" applyFill="1" applyBorder="1" applyAlignment="1">
      <alignment horizontal="left" vertical="top" wrapText="1"/>
    </xf>
    <xf numFmtId="0" fontId="6" fillId="0" borderId="1" xfId="0" applyFont="1" applyFill="1" applyBorder="1" applyAlignment="1" applyProtection="1">
      <alignment vertical="top"/>
    </xf>
    <xf numFmtId="14" fontId="6" fillId="0" borderId="1" xfId="0" applyNumberFormat="1" applyFont="1" applyFill="1" applyBorder="1" applyAlignment="1">
      <alignment vertical="top" wrapText="1"/>
    </xf>
    <xf numFmtId="14" fontId="24" fillId="0" borderId="13" xfId="0" applyNumberFormat="1" applyFont="1" applyFill="1" applyBorder="1" applyAlignment="1" applyProtection="1">
      <alignment vertical="top" wrapText="1"/>
    </xf>
    <xf numFmtId="14" fontId="6" fillId="0" borderId="13" xfId="0" applyNumberFormat="1" applyFont="1" applyFill="1" applyBorder="1" applyAlignment="1" applyProtection="1">
      <alignment vertical="top" wrapText="1"/>
    </xf>
    <xf numFmtId="14" fontId="6" fillId="0" borderId="13" xfId="0" applyNumberFormat="1" applyFont="1" applyFill="1" applyBorder="1" applyAlignment="1" applyProtection="1">
      <alignment horizontal="left" vertical="top" wrapText="1"/>
    </xf>
    <xf numFmtId="0" fontId="6" fillId="0" borderId="4" xfId="0" applyFont="1" applyFill="1" applyBorder="1" applyAlignment="1">
      <alignment horizontal="center" vertical="top"/>
    </xf>
    <xf numFmtId="49" fontId="6" fillId="0" borderId="1" xfId="0" applyNumberFormat="1" applyFont="1" applyFill="1" applyBorder="1" applyAlignment="1" applyProtection="1">
      <alignment horizontal="center" vertical="top"/>
      <protection hidden="1"/>
    </xf>
    <xf numFmtId="0" fontId="6" fillId="0" borderId="1" xfId="0" applyFont="1" applyFill="1" applyBorder="1" applyAlignment="1" applyProtection="1">
      <alignment vertical="top" wrapText="1"/>
      <protection hidden="1"/>
    </xf>
    <xf numFmtId="0" fontId="6" fillId="0" borderId="1" xfId="0" applyFont="1" applyFill="1" applyBorder="1" applyAlignment="1" applyProtection="1">
      <alignment horizontal="center" vertical="top"/>
      <protection hidden="1"/>
    </xf>
    <xf numFmtId="0" fontId="12" fillId="0" borderId="1" xfId="0" applyFont="1" applyFill="1" applyBorder="1" applyAlignment="1" applyProtection="1">
      <alignment horizontal="left" vertical="top" wrapText="1"/>
      <protection hidden="1"/>
    </xf>
    <xf numFmtId="169" fontId="6" fillId="0" borderId="1" xfId="0" applyNumberFormat="1" applyFont="1" applyFill="1" applyBorder="1" applyAlignment="1" applyProtection="1">
      <alignment horizontal="left" vertical="top" wrapText="1"/>
      <protection hidden="1"/>
    </xf>
    <xf numFmtId="14" fontId="6" fillId="0" borderId="1" xfId="0" applyNumberFormat="1" applyFont="1" applyFill="1" applyBorder="1" applyAlignment="1" applyProtection="1">
      <alignment horizontal="left" vertical="top" wrapText="1"/>
      <protection hidden="1"/>
    </xf>
    <xf numFmtId="0" fontId="3" fillId="0" borderId="0" xfId="0" applyFont="1" applyFill="1"/>
    <xf numFmtId="0" fontId="22" fillId="0" borderId="1" xfId="0" applyNumberFormat="1" applyFont="1" applyFill="1" applyBorder="1" applyAlignment="1">
      <alignment horizontal="left" vertical="top" wrapText="1"/>
    </xf>
    <xf numFmtId="0" fontId="6" fillId="0" borderId="1" xfId="0" applyFont="1" applyFill="1" applyBorder="1" applyAlignment="1" applyProtection="1">
      <alignment horizontal="left" vertical="top" wrapText="1"/>
    </xf>
    <xf numFmtId="14" fontId="25" fillId="0" borderId="1" xfId="0" applyNumberFormat="1" applyFont="1" applyFill="1" applyBorder="1" applyAlignment="1" applyProtection="1">
      <alignment horizontal="left" vertical="top" wrapText="1"/>
    </xf>
    <xf numFmtId="49" fontId="6" fillId="0" borderId="1" xfId="0" applyNumberFormat="1" applyFont="1" applyFill="1" applyBorder="1" applyAlignment="1" applyProtection="1">
      <alignment vertical="top" wrapText="1"/>
    </xf>
    <xf numFmtId="169" fontId="6" fillId="0" borderId="1" xfId="0" applyNumberFormat="1" applyFont="1" applyFill="1" applyBorder="1" applyAlignment="1" applyProtection="1">
      <alignment vertical="top" wrapText="1"/>
    </xf>
    <xf numFmtId="14" fontId="6" fillId="0" borderId="13" xfId="0" applyNumberFormat="1" applyFont="1" applyFill="1" applyBorder="1" applyAlignment="1" applyProtection="1">
      <alignment vertical="top" wrapText="1" readingOrder="1"/>
    </xf>
    <xf numFmtId="0" fontId="27" fillId="0" borderId="1" xfId="0" applyFont="1" applyFill="1" applyBorder="1" applyAlignment="1">
      <alignment vertical="top" wrapText="1"/>
    </xf>
    <xf numFmtId="0" fontId="6" fillId="0" borderId="13" xfId="0" applyNumberFormat="1" applyFont="1" applyFill="1" applyBorder="1" applyAlignment="1" applyProtection="1">
      <alignment vertical="top" wrapText="1" readingOrder="1"/>
    </xf>
    <xf numFmtId="0" fontId="6" fillId="0" borderId="13" xfId="0" applyFont="1" applyFill="1" applyBorder="1" applyAlignment="1">
      <alignment vertical="top" wrapText="1" readingOrder="1"/>
    </xf>
    <xf numFmtId="14" fontId="6" fillId="0" borderId="14" xfId="0" applyNumberFormat="1" applyFont="1" applyFill="1" applyBorder="1" applyAlignment="1" applyProtection="1">
      <alignment vertical="top" wrapText="1" readingOrder="1"/>
    </xf>
    <xf numFmtId="14" fontId="6" fillId="0" borderId="13" xfId="2" applyNumberFormat="1" applyFont="1" applyFill="1" applyBorder="1" applyAlignment="1" applyProtection="1">
      <alignment vertical="top" wrapText="1" readingOrder="1"/>
    </xf>
    <xf numFmtId="0" fontId="6" fillId="0" borderId="7" xfId="0" applyNumberFormat="1" applyFont="1" applyFill="1" applyBorder="1" applyAlignment="1" applyProtection="1">
      <alignment horizontal="left" vertical="top" wrapText="1"/>
    </xf>
    <xf numFmtId="4" fontId="23" fillId="0" borderId="1" xfId="0" applyNumberFormat="1" applyFont="1" applyFill="1" applyBorder="1" applyAlignment="1" applyProtection="1">
      <alignment horizontal="right" vertical="top"/>
    </xf>
    <xf numFmtId="0" fontId="6" fillId="0" borderId="10" xfId="0" applyNumberFormat="1" applyFont="1" applyFill="1" applyBorder="1" applyAlignment="1" applyProtection="1">
      <alignment horizontal="center" vertical="top" wrapText="1"/>
    </xf>
    <xf numFmtId="0" fontId="6" fillId="0" borderId="2" xfId="0" applyFont="1" applyFill="1" applyBorder="1" applyAlignment="1" applyProtection="1">
      <alignment vertical="top" wrapText="1"/>
    </xf>
    <xf numFmtId="0" fontId="6" fillId="0" borderId="10" xfId="0" applyFont="1" applyFill="1" applyBorder="1" applyAlignment="1">
      <alignment horizontal="left" vertical="top"/>
    </xf>
    <xf numFmtId="0" fontId="12" fillId="0" borderId="2" xfId="0" applyFont="1" applyFill="1" applyBorder="1" applyAlignment="1">
      <alignment horizontal="left" vertical="top" wrapText="1"/>
    </xf>
    <xf numFmtId="169" fontId="6" fillId="0" borderId="2" xfId="0" applyNumberFormat="1" applyFont="1" applyFill="1" applyBorder="1" applyAlignment="1" applyProtection="1">
      <alignment horizontal="left" vertical="top" wrapText="1"/>
    </xf>
    <xf numFmtId="14" fontId="6" fillId="0" borderId="2" xfId="0" applyNumberFormat="1" applyFont="1" applyFill="1" applyBorder="1" applyAlignment="1" applyProtection="1">
      <alignment horizontal="left" vertical="top" wrapText="1"/>
    </xf>
    <xf numFmtId="172" fontId="6" fillId="0" borderId="2" xfId="4" applyNumberFormat="1" applyFont="1" applyFill="1" applyBorder="1" applyAlignment="1" applyProtection="1">
      <alignment horizontal="left" vertical="top" wrapText="1"/>
      <protection hidden="1"/>
    </xf>
    <xf numFmtId="0" fontId="6" fillId="0" borderId="23" xfId="0" applyFont="1" applyFill="1" applyBorder="1" applyProtection="1"/>
    <xf numFmtId="49" fontId="6" fillId="0" borderId="2" xfId="0" applyNumberFormat="1" applyFont="1" applyFill="1" applyBorder="1" applyAlignment="1" applyProtection="1">
      <alignment horizontal="center" vertical="top" wrapText="1"/>
    </xf>
    <xf numFmtId="0" fontId="6" fillId="0" borderId="2" xfId="0" applyFont="1" applyFill="1" applyBorder="1" applyAlignment="1">
      <alignment horizontal="center" vertical="top" wrapText="1"/>
    </xf>
    <xf numFmtId="0" fontId="20" fillId="0" borderId="2" xfId="0" applyFont="1" applyFill="1" applyBorder="1" applyAlignment="1">
      <alignment horizontal="left" vertical="top" wrapText="1"/>
    </xf>
    <xf numFmtId="49" fontId="6" fillId="0" borderId="2" xfId="10" applyNumberFormat="1" applyFont="1" applyFill="1" applyBorder="1" applyAlignment="1">
      <alignment horizontal="center" vertical="top" wrapText="1"/>
    </xf>
    <xf numFmtId="49" fontId="6" fillId="0" borderId="2" xfId="0" applyNumberFormat="1" applyFont="1" applyFill="1" applyBorder="1" applyAlignment="1" applyProtection="1">
      <alignment horizontal="center" vertical="top"/>
    </xf>
    <xf numFmtId="0" fontId="6" fillId="0" borderId="2" xfId="0" applyNumberFormat="1" applyFont="1" applyFill="1" applyBorder="1" applyAlignment="1">
      <alignment horizontal="center" vertical="top"/>
    </xf>
    <xf numFmtId="14" fontId="6" fillId="0" borderId="18" xfId="0" applyNumberFormat="1" applyFont="1" applyFill="1" applyBorder="1" applyAlignment="1" applyProtection="1">
      <alignment vertical="top" wrapText="1" readingOrder="1"/>
    </xf>
    <xf numFmtId="0" fontId="6" fillId="0" borderId="2" xfId="0" applyFont="1" applyFill="1" applyBorder="1" applyAlignment="1">
      <alignment horizontal="center" vertical="top"/>
    </xf>
    <xf numFmtId="0" fontId="6" fillId="0" borderId="2" xfId="0" applyNumberFormat="1" applyFont="1" applyFill="1" applyBorder="1" applyAlignment="1">
      <alignment horizontal="center" vertical="top" wrapText="1"/>
    </xf>
    <xf numFmtId="14" fontId="24" fillId="0" borderId="2" xfId="0" applyNumberFormat="1" applyFont="1" applyFill="1" applyBorder="1" applyAlignment="1" applyProtection="1">
      <alignment horizontal="left" vertical="top" wrapText="1"/>
    </xf>
    <xf numFmtId="14" fontId="6" fillId="0" borderId="24" xfId="2" applyNumberFormat="1" applyFont="1" applyFill="1" applyBorder="1" applyAlignment="1">
      <alignment vertical="top" wrapText="1"/>
    </xf>
    <xf numFmtId="4" fontId="31" fillId="0" borderId="1" xfId="0" applyNumberFormat="1" applyFont="1" applyFill="1" applyBorder="1" applyAlignment="1" applyProtection="1">
      <alignment horizontal="right" vertical="top"/>
    </xf>
    <xf numFmtId="0" fontId="31" fillId="0" borderId="1" xfId="0" applyFont="1" applyFill="1" applyBorder="1" applyProtection="1"/>
    <xf numFmtId="0" fontId="6" fillId="0" borderId="1" xfId="0" applyNumberFormat="1" applyFont="1" applyFill="1" applyBorder="1" applyAlignment="1" applyProtection="1">
      <alignment horizontal="center" vertical="top" wrapText="1"/>
    </xf>
    <xf numFmtId="49" fontId="6" fillId="0" borderId="1" xfId="0" applyNumberFormat="1" applyFont="1" applyFill="1" applyBorder="1" applyAlignment="1">
      <alignment horizontal="center" vertical="top" wrapText="1"/>
    </xf>
    <xf numFmtId="4" fontId="4" fillId="0" borderId="1" xfId="0" applyNumberFormat="1" applyFont="1" applyFill="1" applyBorder="1" applyAlignment="1" applyProtection="1">
      <alignment horizontal="right" vertical="top" wrapText="1"/>
    </xf>
    <xf numFmtId="4" fontId="4" fillId="0" borderId="2"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right" vertical="top" wrapText="1"/>
    </xf>
    <xf numFmtId="175" fontId="4" fillId="0" borderId="1" xfId="0" applyNumberFormat="1" applyFont="1" applyFill="1" applyBorder="1" applyAlignment="1" applyProtection="1">
      <alignment horizontal="right" vertical="top" wrapText="1"/>
    </xf>
    <xf numFmtId="2" fontId="4" fillId="0" borderId="1" xfId="0" applyNumberFormat="1" applyFont="1" applyFill="1" applyBorder="1" applyAlignment="1">
      <alignment horizontal="right" vertical="top"/>
    </xf>
    <xf numFmtId="4" fontId="4" fillId="0" borderId="2" xfId="5" applyNumberFormat="1" applyFont="1" applyFill="1" applyBorder="1" applyAlignment="1" applyProtection="1">
      <alignment horizontal="right" vertical="top" wrapText="1"/>
      <protection hidden="1"/>
    </xf>
    <xf numFmtId="170" fontId="4" fillId="0" borderId="2" xfId="0" applyNumberFormat="1" applyFont="1" applyFill="1" applyBorder="1" applyAlignment="1" applyProtection="1">
      <alignment horizontal="right" vertical="top" wrapText="1"/>
    </xf>
    <xf numFmtId="4" fontId="4" fillId="0" borderId="1" xfId="5" applyNumberFormat="1" applyFont="1" applyFill="1" applyBorder="1" applyAlignment="1" applyProtection="1">
      <alignment horizontal="right" vertical="top" wrapText="1"/>
      <protection hidden="1"/>
    </xf>
    <xf numFmtId="170" fontId="4" fillId="0" borderId="1" xfId="0" applyNumberFormat="1" applyFont="1" applyFill="1" applyBorder="1" applyAlignment="1" applyProtection="1">
      <alignment horizontal="right" vertical="top" wrapText="1"/>
    </xf>
    <xf numFmtId="4" fontId="4" fillId="0" borderId="1" xfId="0" applyNumberFormat="1" applyFont="1" applyFill="1" applyBorder="1" applyAlignment="1">
      <alignment horizontal="right" vertical="top"/>
    </xf>
    <xf numFmtId="14" fontId="32" fillId="0" borderId="1" xfId="0" applyNumberFormat="1" applyFont="1" applyFill="1" applyBorder="1" applyAlignment="1" applyProtection="1">
      <alignment horizontal="center" vertical="top"/>
      <protection hidden="1"/>
    </xf>
    <xf numFmtId="14" fontId="32" fillId="0" borderId="1" xfId="0" applyNumberFormat="1" applyFont="1" applyFill="1" applyBorder="1" applyAlignment="1" applyProtection="1">
      <alignment horizontal="center" vertical="top" wrapText="1"/>
      <protection hidden="1"/>
    </xf>
    <xf numFmtId="1" fontId="32" fillId="0" borderId="1" xfId="0" applyNumberFormat="1" applyFont="1" applyFill="1" applyBorder="1" applyAlignment="1" applyProtection="1">
      <alignment horizontal="center" vertical="top" wrapText="1"/>
      <protection hidden="1"/>
    </xf>
    <xf numFmtId="1" fontId="32" fillId="0" borderId="1" xfId="0" applyNumberFormat="1" applyFont="1" applyFill="1" applyBorder="1" applyAlignment="1" applyProtection="1">
      <alignment horizontal="center" vertical="top"/>
      <protection hidden="1"/>
    </xf>
    <xf numFmtId="14" fontId="32" fillId="0" borderId="1" xfId="0" applyNumberFormat="1" applyFont="1" applyFill="1" applyBorder="1" applyAlignment="1" applyProtection="1">
      <alignment horizontal="left" vertical="top" wrapText="1"/>
      <protection hidden="1"/>
    </xf>
    <xf numFmtId="14" fontId="32" fillId="0" borderId="1" xfId="0" applyNumberFormat="1" applyFont="1" applyFill="1" applyBorder="1" applyAlignment="1">
      <alignment horizontal="left" vertical="top" wrapText="1"/>
    </xf>
    <xf numFmtId="49" fontId="32" fillId="0" borderId="1" xfId="0" applyNumberFormat="1" applyFont="1" applyFill="1" applyBorder="1" applyAlignment="1" applyProtection="1">
      <alignment horizontal="left" vertical="top" wrapText="1"/>
      <protection hidden="1"/>
    </xf>
    <xf numFmtId="1" fontId="32" fillId="0" borderId="1" xfId="0" applyNumberFormat="1" applyFont="1" applyFill="1" applyBorder="1" applyAlignment="1" applyProtection="1">
      <alignment horizontal="center" vertical="top" wrapText="1"/>
    </xf>
    <xf numFmtId="14" fontId="32" fillId="0" borderId="1" xfId="0" applyNumberFormat="1" applyFont="1" applyFill="1" applyBorder="1" applyAlignment="1" applyProtection="1">
      <alignment horizontal="left" vertical="top" wrapText="1"/>
    </xf>
    <xf numFmtId="49" fontId="32" fillId="0" borderId="1" xfId="0" applyNumberFormat="1" applyFont="1" applyFill="1" applyBorder="1" applyAlignment="1" applyProtection="1">
      <alignment horizontal="left" vertical="top"/>
    </xf>
    <xf numFmtId="49" fontId="32" fillId="0" borderId="1" xfId="0" applyNumberFormat="1" applyFont="1" applyFill="1" applyBorder="1" applyAlignment="1" applyProtection="1">
      <alignment horizontal="left" vertical="top" wrapText="1"/>
    </xf>
    <xf numFmtId="49" fontId="32" fillId="0" borderId="1" xfId="10" applyNumberFormat="1" applyFont="1" applyFill="1" applyBorder="1" applyAlignment="1">
      <alignment horizontal="center" vertical="top"/>
    </xf>
    <xf numFmtId="49" fontId="32" fillId="0" borderId="1" xfId="0" applyNumberFormat="1" applyFont="1" applyFill="1" applyBorder="1" applyAlignment="1" applyProtection="1">
      <alignment horizontal="center" vertical="top" wrapText="1"/>
      <protection hidden="1"/>
    </xf>
    <xf numFmtId="14" fontId="32" fillId="0" borderId="0" xfId="0" applyNumberFormat="1" applyFont="1" applyFill="1" applyAlignment="1" applyProtection="1">
      <alignment horizontal="center"/>
    </xf>
    <xf numFmtId="0" fontId="32" fillId="0" borderId="0" xfId="0" applyNumberFormat="1" applyFont="1" applyFill="1" applyAlignment="1" applyProtection="1">
      <alignment wrapText="1"/>
    </xf>
    <xf numFmtId="0" fontId="32" fillId="0" borderId="1" xfId="0" applyNumberFormat="1" applyFont="1" applyFill="1" applyBorder="1" applyAlignment="1" applyProtection="1">
      <alignment horizontal="center" vertical="top" wrapText="1"/>
    </xf>
    <xf numFmtId="14" fontId="32" fillId="0" borderId="1" xfId="0" applyNumberFormat="1" applyFont="1" applyFill="1" applyBorder="1" applyAlignment="1" applyProtection="1">
      <alignment horizontal="center" vertical="top" wrapText="1"/>
    </xf>
    <xf numFmtId="1" fontId="32" fillId="0" borderId="1" xfId="0" applyNumberFormat="1" applyFont="1" applyFill="1" applyBorder="1" applyAlignment="1" applyProtection="1">
      <alignment horizontal="center" vertical="top"/>
    </xf>
    <xf numFmtId="49" fontId="32" fillId="0" borderId="1" xfId="0" applyNumberFormat="1" applyFont="1" applyFill="1" applyBorder="1" applyAlignment="1" applyProtection="1">
      <alignment horizontal="center" vertical="top" wrapText="1"/>
    </xf>
    <xf numFmtId="14" fontId="32" fillId="0" borderId="1" xfId="0" applyNumberFormat="1" applyFont="1" applyFill="1" applyBorder="1" applyAlignment="1" applyProtection="1">
      <alignment horizontal="center" vertical="top"/>
    </xf>
    <xf numFmtId="14" fontId="32" fillId="0" borderId="2" xfId="0" applyNumberFormat="1" applyFont="1" applyFill="1" applyBorder="1" applyAlignment="1" applyProtection="1">
      <alignment horizontal="center" vertical="top" wrapText="1"/>
    </xf>
    <xf numFmtId="1" fontId="32" fillId="0" borderId="2" xfId="0" applyNumberFormat="1" applyFont="1" applyFill="1" applyBorder="1" applyAlignment="1" applyProtection="1">
      <alignment horizontal="center" vertical="top" wrapText="1"/>
    </xf>
    <xf numFmtId="1" fontId="32" fillId="0" borderId="2" xfId="0" applyNumberFormat="1" applyFont="1" applyFill="1" applyBorder="1" applyAlignment="1" applyProtection="1">
      <alignment horizontal="center" vertical="top"/>
    </xf>
    <xf numFmtId="14" fontId="32" fillId="0" borderId="2" xfId="0" applyNumberFormat="1" applyFont="1" applyFill="1" applyBorder="1" applyAlignment="1" applyProtection="1">
      <alignment horizontal="left" vertical="top" wrapText="1"/>
    </xf>
    <xf numFmtId="0" fontId="32" fillId="0" borderId="4" xfId="0" applyNumberFormat="1" applyFont="1" applyFill="1" applyBorder="1" applyAlignment="1" applyProtection="1">
      <alignment horizontal="center" vertical="top" wrapText="1"/>
    </xf>
    <xf numFmtId="0" fontId="32" fillId="0" borderId="4" xfId="0" applyNumberFormat="1" applyFont="1" applyFill="1" applyBorder="1" applyAlignment="1" applyProtection="1">
      <alignment horizontal="left" vertical="top" wrapText="1"/>
    </xf>
    <xf numFmtId="14" fontId="32" fillId="0" borderId="4" xfId="0" applyNumberFormat="1" applyFont="1" applyFill="1" applyBorder="1" applyAlignment="1" applyProtection="1">
      <alignment horizontal="left" vertical="top"/>
    </xf>
    <xf numFmtId="1" fontId="32" fillId="0" borderId="4" xfId="0" applyNumberFormat="1" applyFont="1" applyFill="1" applyBorder="1" applyAlignment="1" applyProtection="1">
      <alignment horizontal="left" vertical="top"/>
    </xf>
    <xf numFmtId="14" fontId="32" fillId="0" borderId="4" xfId="0" applyNumberFormat="1" applyFont="1" applyFill="1" applyBorder="1" applyAlignment="1" applyProtection="1">
      <alignment horizontal="left" vertical="top" wrapText="1"/>
    </xf>
    <xf numFmtId="14" fontId="35" fillId="0" borderId="1" xfId="0" applyNumberFormat="1" applyFont="1" applyFill="1" applyBorder="1" applyAlignment="1" applyProtection="1">
      <alignment horizontal="center" vertical="top"/>
    </xf>
    <xf numFmtId="1" fontId="35" fillId="0" borderId="1" xfId="0" applyNumberFormat="1" applyFont="1" applyFill="1" applyBorder="1" applyAlignment="1" applyProtection="1">
      <alignment horizontal="center" vertical="top"/>
    </xf>
    <xf numFmtId="14" fontId="32" fillId="0" borderId="4" xfId="0" applyNumberFormat="1" applyFont="1" applyFill="1" applyBorder="1" applyAlignment="1" applyProtection="1">
      <alignment vertical="top"/>
    </xf>
    <xf numFmtId="1" fontId="32" fillId="0" borderId="4" xfId="0" applyNumberFormat="1" applyFont="1" applyFill="1" applyBorder="1" applyAlignment="1" applyProtection="1">
      <alignment vertical="top" wrapText="1"/>
    </xf>
    <xf numFmtId="1" fontId="32" fillId="0" borderId="4" xfId="0" applyNumberFormat="1" applyFont="1" applyFill="1" applyBorder="1" applyAlignment="1" applyProtection="1">
      <alignment vertical="top"/>
    </xf>
    <xf numFmtId="1" fontId="32" fillId="0" borderId="1" xfId="0" applyNumberFormat="1" applyFont="1" applyFill="1" applyBorder="1" applyAlignment="1" applyProtection="1">
      <alignment horizontal="left" vertical="top" wrapText="1"/>
    </xf>
    <xf numFmtId="1" fontId="36" fillId="0" borderId="4" xfId="0" applyNumberFormat="1" applyFont="1" applyFill="1" applyBorder="1" applyAlignment="1" applyProtection="1">
      <alignment vertical="top" wrapText="1"/>
    </xf>
    <xf numFmtId="14" fontId="32" fillId="0" borderId="1" xfId="0" applyNumberFormat="1" applyFont="1" applyFill="1" applyBorder="1" applyAlignment="1" applyProtection="1">
      <alignment horizontal="center"/>
    </xf>
    <xf numFmtId="1" fontId="32" fillId="0" borderId="1" xfId="0" applyNumberFormat="1" applyFont="1" applyFill="1" applyBorder="1" applyAlignment="1">
      <alignment horizontal="center" vertical="top"/>
    </xf>
    <xf numFmtId="14" fontId="32" fillId="0" borderId="1" xfId="0" applyNumberFormat="1" applyFont="1" applyFill="1" applyBorder="1" applyAlignment="1">
      <alignment horizontal="center" vertical="top"/>
    </xf>
    <xf numFmtId="0" fontId="32" fillId="0" borderId="1" xfId="0" applyNumberFormat="1" applyFont="1" applyFill="1" applyBorder="1" applyAlignment="1">
      <alignment horizontal="center" vertical="top"/>
    </xf>
    <xf numFmtId="1" fontId="32" fillId="0" borderId="1" xfId="0" applyNumberFormat="1" applyFont="1" applyFill="1" applyBorder="1" applyAlignment="1">
      <alignment horizontal="center" vertical="top" wrapText="1"/>
    </xf>
    <xf numFmtId="14" fontId="32" fillId="0" borderId="2" xfId="0" applyNumberFormat="1" applyFont="1" applyFill="1" applyBorder="1" applyAlignment="1" applyProtection="1">
      <alignment horizontal="center" vertical="top"/>
    </xf>
    <xf numFmtId="14" fontId="32" fillId="0" borderId="13" xfId="0" applyNumberFormat="1" applyFont="1" applyFill="1" applyBorder="1" applyAlignment="1">
      <alignment horizontal="center" vertical="top" wrapText="1"/>
    </xf>
    <xf numFmtId="1" fontId="32" fillId="0" borderId="13" xfId="0" applyNumberFormat="1" applyFont="1" applyFill="1" applyBorder="1" applyAlignment="1">
      <alignment horizontal="center" vertical="top" wrapText="1"/>
    </xf>
    <xf numFmtId="14" fontId="32" fillId="0" borderId="13" xfId="0" applyNumberFormat="1" applyFont="1" applyFill="1" applyBorder="1" applyAlignment="1">
      <alignment horizontal="left" vertical="top" wrapText="1"/>
    </xf>
    <xf numFmtId="49" fontId="32" fillId="0" borderId="13" xfId="0" applyNumberFormat="1" applyFont="1" applyFill="1" applyBorder="1" applyAlignment="1">
      <alignment horizontal="center" vertical="top" wrapText="1"/>
    </xf>
    <xf numFmtId="14" fontId="32" fillId="0" borderId="4" xfId="0" applyNumberFormat="1" applyFont="1" applyFill="1" applyBorder="1" applyAlignment="1" applyProtection="1">
      <alignment horizontal="center" vertical="top" wrapText="1"/>
    </xf>
    <xf numFmtId="1" fontId="32" fillId="0" borderId="4" xfId="0" applyNumberFormat="1" applyFont="1" applyFill="1" applyBorder="1" applyAlignment="1" applyProtection="1">
      <alignment horizontal="center" vertical="top" wrapText="1"/>
    </xf>
    <xf numFmtId="14" fontId="32" fillId="0" borderId="4" xfId="0" applyNumberFormat="1" applyFont="1" applyFill="1" applyBorder="1" applyAlignment="1" applyProtection="1">
      <alignment horizontal="center" vertical="top"/>
    </xf>
    <xf numFmtId="1" fontId="32" fillId="0" borderId="4" xfId="0" applyNumberFormat="1" applyFont="1" applyFill="1" applyBorder="1" applyAlignment="1" applyProtection="1">
      <alignment horizontal="center" vertical="top"/>
    </xf>
    <xf numFmtId="3" fontId="32" fillId="0" borderId="1" xfId="0" applyNumberFormat="1" applyFont="1" applyFill="1" applyBorder="1" applyAlignment="1" applyProtection="1">
      <alignment horizontal="center" vertical="top" wrapText="1"/>
    </xf>
    <xf numFmtId="0" fontId="32" fillId="0" borderId="1" xfId="0" applyFont="1" applyFill="1" applyBorder="1" applyProtection="1"/>
    <xf numFmtId="0" fontId="32" fillId="0" borderId="1" xfId="0" applyFont="1" applyFill="1" applyBorder="1" applyAlignment="1" applyProtection="1">
      <alignment horizontal="center" vertical="top"/>
    </xf>
    <xf numFmtId="0" fontId="32" fillId="0" borderId="1" xfId="0" applyFont="1" applyFill="1" applyBorder="1" applyAlignment="1" applyProtection="1">
      <alignment horizontal="center" vertical="top" wrapText="1"/>
    </xf>
    <xf numFmtId="0" fontId="32" fillId="0" borderId="1" xfId="0" applyNumberFormat="1" applyFont="1" applyFill="1" applyBorder="1" applyAlignment="1" applyProtection="1">
      <alignment horizontal="center" wrapText="1"/>
    </xf>
    <xf numFmtId="0" fontId="32" fillId="0" borderId="1" xfId="0" applyNumberFormat="1" applyFont="1" applyFill="1" applyBorder="1" applyAlignment="1" applyProtection="1">
      <alignment horizontal="center" vertical="top"/>
    </xf>
    <xf numFmtId="0" fontId="32" fillId="0" borderId="4" xfId="0" applyNumberFormat="1" applyFont="1" applyFill="1" applyBorder="1" applyAlignment="1" applyProtection="1">
      <alignment horizontal="center" vertical="top"/>
    </xf>
    <xf numFmtId="0" fontId="32" fillId="0" borderId="0" xfId="0" applyFont="1" applyFill="1" applyAlignment="1" applyProtection="1"/>
    <xf numFmtId="0" fontId="32" fillId="0" borderId="5" xfId="0" applyNumberFormat="1" applyFont="1" applyFill="1" applyBorder="1" applyAlignment="1" applyProtection="1">
      <alignment horizontal="left" vertical="top" wrapText="1"/>
    </xf>
    <xf numFmtId="14" fontId="32" fillId="0" borderId="5" xfId="0" applyNumberFormat="1" applyFont="1" applyFill="1" applyBorder="1" applyAlignment="1" applyProtection="1">
      <alignment horizontal="left" vertical="top" wrapText="1"/>
    </xf>
    <xf numFmtId="1" fontId="32" fillId="0" borderId="9" xfId="0" applyNumberFormat="1" applyFont="1" applyFill="1" applyBorder="1" applyAlignment="1" applyProtection="1">
      <alignment horizontal="center" vertical="top"/>
    </xf>
    <xf numFmtId="1" fontId="32" fillId="0" borderId="1" xfId="0" applyNumberFormat="1" applyFont="1" applyFill="1" applyBorder="1" applyAlignment="1" applyProtection="1">
      <alignment vertical="top" wrapText="1"/>
    </xf>
    <xf numFmtId="1" fontId="32" fillId="0" borderId="9" xfId="0" applyNumberFormat="1" applyFont="1" applyFill="1" applyBorder="1" applyAlignment="1" applyProtection="1">
      <alignment vertical="top"/>
    </xf>
    <xf numFmtId="14" fontId="32" fillId="0" borderId="1" xfId="0" applyNumberFormat="1" applyFont="1" applyFill="1" applyBorder="1" applyAlignment="1" applyProtection="1">
      <alignment vertical="top" wrapText="1"/>
    </xf>
    <xf numFmtId="1" fontId="32" fillId="0" borderId="1" xfId="0" applyNumberFormat="1" applyFont="1" applyFill="1" applyBorder="1" applyAlignment="1" applyProtection="1">
      <alignment vertical="top"/>
    </xf>
    <xf numFmtId="14" fontId="32" fillId="0" borderId="4" xfId="0" applyNumberFormat="1" applyFont="1" applyFill="1" applyBorder="1" applyAlignment="1" applyProtection="1">
      <alignment vertical="top" wrapText="1"/>
    </xf>
    <xf numFmtId="3" fontId="32" fillId="0" borderId="1" xfId="0" applyNumberFormat="1" applyFont="1" applyFill="1" applyBorder="1" applyAlignment="1" applyProtection="1">
      <alignment horizontal="left" vertical="top" wrapText="1"/>
    </xf>
    <xf numFmtId="167" fontId="32" fillId="0" borderId="0" xfId="0" applyNumberFormat="1" applyFont="1" applyFill="1" applyProtection="1"/>
    <xf numFmtId="49" fontId="32" fillId="0" borderId="1" xfId="0" applyNumberFormat="1" applyFont="1" applyFill="1" applyBorder="1" applyAlignment="1" applyProtection="1">
      <alignment horizontal="center" vertical="top"/>
    </xf>
    <xf numFmtId="14" fontId="32" fillId="0" borderId="9" xfId="0" applyNumberFormat="1" applyFont="1" applyFill="1" applyBorder="1" applyAlignment="1" applyProtection="1">
      <alignment horizontal="left" vertical="top" wrapText="1"/>
    </xf>
    <xf numFmtId="1" fontId="32" fillId="0" borderId="18" xfId="0" applyNumberFormat="1" applyFont="1" applyFill="1" applyBorder="1" applyAlignment="1">
      <alignment horizontal="center" vertical="top" wrapText="1"/>
    </xf>
    <xf numFmtId="1" fontId="32" fillId="0" borderId="19" xfId="0" applyNumberFormat="1" applyFont="1" applyFill="1" applyBorder="1" applyAlignment="1">
      <alignment horizontal="center" vertical="top" wrapText="1"/>
    </xf>
    <xf numFmtId="1" fontId="32" fillId="0" borderId="2" xfId="0" applyNumberFormat="1" applyFont="1" applyFill="1" applyBorder="1" applyAlignment="1">
      <alignment horizontal="left" vertical="top" wrapText="1"/>
    </xf>
    <xf numFmtId="1" fontId="32" fillId="0" borderId="2" xfId="0" applyNumberFormat="1" applyFont="1" applyFill="1" applyBorder="1" applyAlignment="1">
      <alignment horizontal="center" vertical="top" wrapText="1"/>
    </xf>
    <xf numFmtId="1" fontId="32" fillId="0" borderId="20" xfId="0" applyNumberFormat="1" applyFont="1" applyFill="1" applyBorder="1" applyAlignment="1">
      <alignment horizontal="center" vertical="top" wrapText="1"/>
    </xf>
    <xf numFmtId="1" fontId="32" fillId="0" borderId="1" xfId="0" applyNumberFormat="1" applyFont="1" applyFill="1" applyBorder="1" applyAlignment="1" applyProtection="1">
      <alignment horizontal="center" vertical="top" wrapText="1"/>
      <protection locked="0"/>
    </xf>
    <xf numFmtId="14" fontId="32" fillId="0" borderId="0" xfId="0" applyNumberFormat="1" applyFont="1" applyFill="1" applyAlignment="1" applyProtection="1">
      <alignment horizontal="center" wrapText="1"/>
    </xf>
    <xf numFmtId="1" fontId="32" fillId="0" borderId="7" xfId="0" applyNumberFormat="1" applyFont="1" applyFill="1" applyBorder="1" applyAlignment="1" applyProtection="1">
      <alignment vertical="top"/>
    </xf>
    <xf numFmtId="14" fontId="32" fillId="0" borderId="1" xfId="0" applyNumberFormat="1" applyFont="1" applyFill="1" applyBorder="1" applyAlignment="1" applyProtection="1">
      <alignment horizontal="center" wrapText="1"/>
    </xf>
    <xf numFmtId="49" fontId="32" fillId="0" borderId="0" xfId="0" applyNumberFormat="1" applyFont="1" applyFill="1" applyBorder="1" applyAlignment="1" applyProtection="1">
      <alignment horizontal="left" vertical="top"/>
    </xf>
    <xf numFmtId="49" fontId="32" fillId="0" borderId="4" xfId="0" applyNumberFormat="1" applyFont="1" applyFill="1" applyBorder="1" applyAlignment="1" applyProtection="1">
      <alignment horizontal="left" vertical="top" wrapText="1"/>
    </xf>
    <xf numFmtId="14" fontId="32" fillId="0" borderId="1" xfId="0" applyNumberFormat="1" applyFont="1" applyFill="1" applyBorder="1" applyAlignment="1" applyProtection="1">
      <alignment horizontal="left" vertical="top"/>
    </xf>
    <xf numFmtId="0" fontId="32" fillId="0" borderId="1" xfId="0" applyNumberFormat="1" applyFont="1" applyFill="1" applyBorder="1" applyAlignment="1" applyProtection="1">
      <alignment horizontal="left" vertical="top" wrapText="1"/>
    </xf>
    <xf numFmtId="0" fontId="32" fillId="0" borderId="1" xfId="0" applyNumberFormat="1" applyFont="1" applyFill="1" applyBorder="1" applyAlignment="1" applyProtection="1">
      <alignment horizontal="left" vertical="top"/>
    </xf>
    <xf numFmtId="49" fontId="32" fillId="0" borderId="1" xfId="0" applyNumberFormat="1" applyFont="1" applyFill="1" applyBorder="1" applyAlignment="1">
      <alignment vertical="top"/>
    </xf>
    <xf numFmtId="14" fontId="35" fillId="0" borderId="1" xfId="0" applyNumberFormat="1" applyFont="1" applyFill="1" applyBorder="1" applyAlignment="1" applyProtection="1">
      <alignment horizontal="left" vertical="top" wrapText="1"/>
    </xf>
    <xf numFmtId="49" fontId="32" fillId="0" borderId="2" xfId="0" applyNumberFormat="1" applyFont="1" applyFill="1" applyBorder="1" applyAlignment="1" applyProtection="1">
      <alignment horizontal="left" vertical="top"/>
    </xf>
    <xf numFmtId="49" fontId="32" fillId="0" borderId="2" xfId="0" applyNumberFormat="1" applyFont="1" applyFill="1" applyBorder="1" applyAlignment="1" applyProtection="1">
      <alignment horizontal="left" vertical="top" wrapText="1"/>
    </xf>
    <xf numFmtId="14" fontId="36" fillId="0" borderId="4" xfId="0" applyNumberFormat="1" applyFont="1" applyFill="1" applyBorder="1" applyAlignment="1" applyProtection="1">
      <alignment vertical="top" wrapText="1"/>
    </xf>
    <xf numFmtId="3" fontId="32" fillId="0" borderId="1" xfId="0" applyNumberFormat="1" applyFont="1" applyFill="1" applyBorder="1" applyAlignment="1" applyProtection="1">
      <alignment horizontal="left" vertical="top"/>
    </xf>
    <xf numFmtId="14" fontId="32" fillId="0" borderId="1" xfId="0" applyNumberFormat="1" applyFont="1" applyFill="1" applyBorder="1" applyAlignment="1" applyProtection="1">
      <alignment horizontal="center" vertical="top"/>
      <protection locked="0"/>
    </xf>
    <xf numFmtId="14" fontId="32" fillId="0" borderId="1" xfId="0" applyNumberFormat="1" applyFont="1" applyFill="1" applyBorder="1" applyAlignment="1" applyProtection="1">
      <alignment horizontal="center" vertical="top" wrapText="1"/>
      <protection locked="0"/>
    </xf>
    <xf numFmtId="14" fontId="32" fillId="0" borderId="1" xfId="0" applyNumberFormat="1" applyFont="1" applyFill="1" applyBorder="1" applyAlignment="1" applyProtection="1">
      <alignment horizontal="left" vertical="top" wrapText="1"/>
      <protection locked="0"/>
    </xf>
    <xf numFmtId="0" fontId="32" fillId="0" borderId="1" xfId="0" applyFont="1" applyFill="1" applyBorder="1" applyAlignment="1">
      <alignment horizontal="center" vertical="top"/>
    </xf>
    <xf numFmtId="49" fontId="32" fillId="0" borderId="1" xfId="0" applyNumberFormat="1" applyFont="1" applyFill="1" applyBorder="1" applyAlignment="1">
      <alignment horizontal="center" vertical="top"/>
    </xf>
    <xf numFmtId="0" fontId="32" fillId="0" borderId="1" xfId="0" applyNumberFormat="1" applyFont="1" applyFill="1" applyBorder="1" applyAlignment="1">
      <alignment horizontal="center" vertical="top" wrapText="1"/>
    </xf>
    <xf numFmtId="49" fontId="32" fillId="0" borderId="0" xfId="0" applyNumberFormat="1" applyFont="1" applyFill="1" applyAlignment="1" applyProtection="1">
      <alignment horizontal="center" vertical="top"/>
    </xf>
    <xf numFmtId="14" fontId="32" fillId="0" borderId="1" xfId="0" applyNumberFormat="1" applyFont="1" applyFill="1" applyBorder="1" applyAlignment="1" applyProtection="1">
      <alignment vertical="top"/>
    </xf>
    <xf numFmtId="49" fontId="32" fillId="0" borderId="1" xfId="0" applyNumberFormat="1" applyFont="1" applyFill="1" applyBorder="1" applyAlignment="1" applyProtection="1">
      <alignment vertical="top"/>
    </xf>
    <xf numFmtId="14" fontId="32" fillId="0" borderId="1" xfId="0" applyNumberFormat="1" applyFont="1" applyFill="1" applyBorder="1" applyAlignment="1">
      <alignment horizontal="center" vertical="top" wrapText="1"/>
    </xf>
    <xf numFmtId="14" fontId="32" fillId="0" borderId="18" xfId="0" applyNumberFormat="1" applyFont="1" applyFill="1" applyBorder="1" applyAlignment="1" applyProtection="1">
      <alignment horizontal="left" vertical="top"/>
    </xf>
    <xf numFmtId="49" fontId="32" fillId="0" borderId="18" xfId="0" applyNumberFormat="1" applyFont="1" applyFill="1" applyBorder="1" applyAlignment="1" applyProtection="1">
      <alignment horizontal="left" vertical="top"/>
    </xf>
    <xf numFmtId="14" fontId="32" fillId="0" borderId="18" xfId="0" applyNumberFormat="1" applyFont="1" applyFill="1" applyBorder="1" applyAlignment="1" applyProtection="1">
      <alignment vertical="top" wrapText="1" readingOrder="1"/>
    </xf>
    <xf numFmtId="14" fontId="32" fillId="0" borderId="13" xfId="0" applyNumberFormat="1" applyFont="1" applyFill="1" applyBorder="1" applyAlignment="1" applyProtection="1">
      <alignment horizontal="left" vertical="top"/>
    </xf>
    <xf numFmtId="49" fontId="32" fillId="0" borderId="13" xfId="0" applyNumberFormat="1" applyFont="1" applyFill="1" applyBorder="1" applyAlignment="1" applyProtection="1">
      <alignment horizontal="left" vertical="top"/>
    </xf>
    <xf numFmtId="14" fontId="32" fillId="0" borderId="13" xfId="0" applyNumberFormat="1" applyFont="1" applyFill="1" applyBorder="1" applyAlignment="1" applyProtection="1">
      <alignment vertical="top" wrapText="1" readingOrder="1"/>
    </xf>
    <xf numFmtId="172" fontId="32" fillId="0" borderId="1" xfId="4" applyNumberFormat="1" applyFont="1" applyFill="1" applyBorder="1" applyAlignment="1" applyProtection="1">
      <alignment horizontal="left" vertical="top" wrapText="1"/>
      <protection hidden="1"/>
    </xf>
    <xf numFmtId="4" fontId="32" fillId="0" borderId="1" xfId="0" applyNumberFormat="1" applyFont="1" applyFill="1" applyBorder="1" applyAlignment="1" applyProtection="1">
      <alignment horizontal="right" vertical="top" wrapText="1"/>
    </xf>
    <xf numFmtId="14" fontId="32" fillId="0" borderId="13" xfId="0" applyNumberFormat="1" applyFont="1" applyFill="1" applyBorder="1" applyAlignment="1" applyProtection="1">
      <alignment horizontal="left" vertical="top" wrapText="1"/>
    </xf>
    <xf numFmtId="14" fontId="32" fillId="0" borderId="13" xfId="0" applyNumberFormat="1" applyFont="1" applyFill="1" applyBorder="1" applyAlignment="1" applyProtection="1">
      <alignment horizontal="center" vertical="top" wrapText="1"/>
    </xf>
    <xf numFmtId="49" fontId="32" fillId="0" borderId="13" xfId="0" applyNumberFormat="1" applyFont="1" applyFill="1" applyBorder="1" applyAlignment="1" applyProtection="1">
      <alignment horizontal="left" vertical="top" wrapText="1"/>
    </xf>
    <xf numFmtId="14" fontId="32" fillId="0" borderId="1" xfId="0" applyNumberFormat="1" applyFont="1" applyFill="1" applyBorder="1" applyAlignment="1" applyProtection="1">
      <alignment horizontal="justify" vertical="top" wrapText="1"/>
    </xf>
    <xf numFmtId="49" fontId="32" fillId="0" borderId="13" xfId="0" applyNumberFormat="1" applyFont="1" applyFill="1" applyBorder="1" applyAlignment="1" applyProtection="1">
      <alignment horizontal="center" vertical="top" wrapText="1"/>
    </xf>
    <xf numFmtId="0" fontId="40" fillId="0" borderId="1" xfId="0" applyFont="1" applyFill="1" applyBorder="1"/>
    <xf numFmtId="168" fontId="32" fillId="0" borderId="1" xfId="0" applyNumberFormat="1" applyFont="1" applyFill="1" applyBorder="1" applyProtection="1"/>
    <xf numFmtId="14" fontId="32" fillId="0" borderId="13" xfId="2" applyNumberFormat="1" applyFont="1" applyFill="1" applyBorder="1" applyAlignment="1" applyProtection="1">
      <alignment horizontal="left" vertical="top"/>
    </xf>
    <xf numFmtId="49" fontId="32" fillId="0" borderId="13" xfId="2" applyNumberFormat="1" applyFont="1" applyFill="1" applyBorder="1" applyAlignment="1" applyProtection="1">
      <alignment horizontal="left" vertical="top"/>
    </xf>
    <xf numFmtId="49" fontId="32" fillId="0" borderId="13" xfId="2" applyNumberFormat="1" applyFont="1" applyFill="1" applyBorder="1" applyAlignment="1" applyProtection="1">
      <alignment horizontal="left" vertical="top" wrapText="1"/>
    </xf>
    <xf numFmtId="14" fontId="32" fillId="0" borderId="13" xfId="2" applyNumberFormat="1" applyFont="1" applyFill="1" applyBorder="1" applyAlignment="1" applyProtection="1">
      <alignment vertical="top" wrapText="1" readingOrder="1"/>
    </xf>
    <xf numFmtId="14" fontId="32" fillId="0" borderId="14" xfId="0" applyNumberFormat="1" applyFont="1" applyFill="1" applyBorder="1" applyAlignment="1" applyProtection="1">
      <alignment horizontal="left" vertical="top"/>
    </xf>
    <xf numFmtId="49" fontId="32" fillId="0" borderId="13" xfId="0" applyNumberFormat="1" applyFont="1" applyFill="1" applyBorder="1" applyAlignment="1">
      <alignment horizontal="left" vertical="top" wrapText="1"/>
    </xf>
    <xf numFmtId="14" fontId="32" fillId="0" borderId="13" xfId="0" applyNumberFormat="1" applyFont="1" applyFill="1" applyBorder="1" applyAlignment="1">
      <alignment vertical="top" wrapText="1"/>
    </xf>
    <xf numFmtId="49" fontId="32" fillId="0" borderId="1" xfId="2" applyNumberFormat="1" applyFont="1" applyFill="1" applyBorder="1" applyAlignment="1">
      <alignment horizontal="center" vertical="top" wrapText="1"/>
    </xf>
    <xf numFmtId="14" fontId="32" fillId="0" borderId="13" xfId="2" applyNumberFormat="1" applyFont="1" applyFill="1" applyBorder="1" applyAlignment="1">
      <alignment horizontal="left" vertical="top" wrapText="1"/>
    </xf>
    <xf numFmtId="49" fontId="32" fillId="0" borderId="13" xfId="2" applyNumberFormat="1" applyFont="1" applyFill="1" applyBorder="1" applyAlignment="1">
      <alignment horizontal="left" vertical="top" wrapText="1"/>
    </xf>
    <xf numFmtId="14" fontId="32" fillId="0" borderId="13" xfId="2" applyNumberFormat="1" applyFont="1" applyFill="1" applyBorder="1" applyAlignment="1">
      <alignment vertical="top" wrapText="1"/>
    </xf>
    <xf numFmtId="14" fontId="32" fillId="0" borderId="1" xfId="2" applyNumberFormat="1" applyFont="1" applyFill="1" applyBorder="1" applyAlignment="1">
      <alignment horizontal="left" vertical="top" wrapText="1"/>
    </xf>
    <xf numFmtId="49" fontId="32" fillId="0" borderId="1" xfId="2" applyNumberFormat="1" applyFont="1" applyFill="1" applyBorder="1" applyAlignment="1">
      <alignment horizontal="left" vertical="top" wrapText="1"/>
    </xf>
    <xf numFmtId="14" fontId="32" fillId="0" borderId="4" xfId="2" applyNumberFormat="1" applyFont="1" applyFill="1" applyBorder="1" applyAlignment="1">
      <alignment horizontal="left" vertical="top" wrapText="1"/>
    </xf>
    <xf numFmtId="14" fontId="32" fillId="0" borderId="14" xfId="0" applyNumberFormat="1" applyFont="1" applyFill="1" applyBorder="1" applyAlignment="1">
      <alignment horizontal="center" vertical="top" wrapText="1"/>
    </xf>
    <xf numFmtId="14" fontId="32" fillId="0" borderId="1" xfId="2" applyNumberFormat="1" applyFont="1" applyFill="1" applyBorder="1" applyAlignment="1">
      <alignment horizontal="center" wrapText="1"/>
    </xf>
    <xf numFmtId="14" fontId="32" fillId="0" borderId="4" xfId="2" applyNumberFormat="1" applyFont="1" applyFill="1" applyBorder="1" applyAlignment="1">
      <alignment horizontal="center" wrapText="1"/>
    </xf>
    <xf numFmtId="49" fontId="32" fillId="0" borderId="4" xfId="2" applyNumberFormat="1" applyFont="1" applyFill="1" applyBorder="1" applyAlignment="1">
      <alignment horizontal="center" vertical="top" wrapText="1"/>
    </xf>
    <xf numFmtId="14" fontId="32" fillId="0" borderId="1" xfId="2" applyNumberFormat="1" applyFont="1" applyFill="1" applyBorder="1" applyAlignment="1">
      <alignment wrapText="1"/>
    </xf>
    <xf numFmtId="14" fontId="32" fillId="0" borderId="21" xfId="2" applyNumberFormat="1" applyFont="1" applyFill="1" applyBorder="1" applyAlignment="1">
      <alignment wrapText="1"/>
    </xf>
    <xf numFmtId="14" fontId="32" fillId="0" borderId="4" xfId="2" applyNumberFormat="1" applyFont="1" applyFill="1" applyBorder="1" applyAlignment="1">
      <alignment horizontal="center" vertical="top" wrapText="1"/>
    </xf>
    <xf numFmtId="14" fontId="32" fillId="0" borderId="1" xfId="2" applyNumberFormat="1" applyFont="1" applyFill="1" applyBorder="1" applyAlignment="1">
      <alignment horizontal="center" vertical="top" wrapText="1"/>
    </xf>
    <xf numFmtId="14" fontId="32" fillId="0" borderId="18" xfId="2" applyNumberFormat="1" applyFont="1" applyFill="1" applyBorder="1" applyAlignment="1">
      <alignment horizontal="left" vertical="top" wrapText="1"/>
    </xf>
    <xf numFmtId="49" fontId="32" fillId="0" borderId="18" xfId="2" applyNumberFormat="1" applyFont="1" applyFill="1" applyBorder="1" applyAlignment="1">
      <alignment horizontal="left" vertical="top" wrapText="1"/>
    </xf>
    <xf numFmtId="14" fontId="32" fillId="0" borderId="18" xfId="2" applyNumberFormat="1" applyFont="1" applyFill="1" applyBorder="1" applyAlignment="1">
      <alignment horizontal="center" vertical="top" wrapText="1"/>
    </xf>
    <xf numFmtId="14" fontId="32" fillId="0" borderId="18" xfId="2" applyNumberFormat="1" applyFont="1" applyFill="1" applyBorder="1" applyAlignment="1">
      <alignment vertical="top" wrapText="1"/>
    </xf>
    <xf numFmtId="14" fontId="36" fillId="0" borderId="2" xfId="0" applyNumberFormat="1" applyFont="1" applyFill="1" applyBorder="1" applyAlignment="1" applyProtection="1">
      <alignment horizontal="left" vertical="top" wrapText="1"/>
    </xf>
    <xf numFmtId="14" fontId="36" fillId="0" borderId="1" xfId="0" applyNumberFormat="1" applyFont="1" applyFill="1" applyBorder="1" applyAlignment="1" applyProtection="1">
      <alignment horizontal="left" vertical="top" wrapText="1"/>
    </xf>
    <xf numFmtId="14" fontId="36" fillId="0" borderId="1" xfId="0" applyNumberFormat="1" applyFont="1" applyFill="1" applyBorder="1" applyAlignment="1" applyProtection="1">
      <alignment vertical="top" wrapText="1"/>
    </xf>
    <xf numFmtId="49" fontId="36" fillId="0" borderId="13" xfId="0" applyNumberFormat="1" applyFont="1" applyFill="1" applyBorder="1" applyAlignment="1" applyProtection="1">
      <alignment horizontal="left" vertical="top" wrapText="1"/>
    </xf>
    <xf numFmtId="14" fontId="36" fillId="0" borderId="13" xfId="0" applyNumberFormat="1" applyFont="1" applyFill="1" applyBorder="1" applyAlignment="1" applyProtection="1">
      <alignment vertical="top" wrapText="1"/>
    </xf>
    <xf numFmtId="49" fontId="36" fillId="0" borderId="1" xfId="0" applyNumberFormat="1" applyFont="1" applyFill="1" applyBorder="1" applyAlignment="1" applyProtection="1">
      <alignment horizontal="left" vertical="top" wrapText="1"/>
    </xf>
    <xf numFmtId="0" fontId="36" fillId="0" borderId="1" xfId="0" applyNumberFormat="1" applyFont="1" applyFill="1" applyBorder="1" applyAlignment="1" applyProtection="1">
      <alignment horizontal="left" vertical="top" wrapText="1"/>
    </xf>
    <xf numFmtId="0" fontId="36" fillId="0" borderId="1" xfId="0" applyNumberFormat="1" applyFont="1" applyFill="1" applyBorder="1" applyAlignment="1" applyProtection="1">
      <alignment vertical="top" wrapText="1"/>
    </xf>
    <xf numFmtId="14" fontId="41" fillId="0" borderId="1" xfId="0" applyNumberFormat="1" applyFont="1" applyFill="1" applyBorder="1" applyAlignment="1" applyProtection="1">
      <alignment horizontal="left" vertical="top" wrapText="1"/>
    </xf>
    <xf numFmtId="1" fontId="36" fillId="0" borderId="1" xfId="0" applyNumberFormat="1" applyFont="1" applyFill="1" applyBorder="1" applyAlignment="1" applyProtection="1">
      <alignment horizontal="left" vertical="top" wrapText="1"/>
    </xf>
    <xf numFmtId="14" fontId="36" fillId="0" borderId="13" xfId="0" applyNumberFormat="1" applyFont="1" applyFill="1" applyBorder="1" applyAlignment="1" applyProtection="1">
      <alignment horizontal="left" vertical="top" wrapText="1"/>
    </xf>
    <xf numFmtId="14" fontId="32" fillId="0" borderId="13" xfId="0" applyNumberFormat="1" applyFont="1" applyFill="1" applyBorder="1" applyAlignment="1" applyProtection="1">
      <alignment vertical="top" wrapText="1"/>
    </xf>
    <xf numFmtId="49" fontId="32" fillId="0" borderId="0" xfId="0" applyNumberFormat="1" applyFont="1" applyFill="1" applyBorder="1" applyAlignment="1">
      <alignment vertical="top"/>
    </xf>
    <xf numFmtId="49" fontId="32" fillId="0" borderId="0" xfId="0" applyNumberFormat="1" applyFont="1" applyFill="1" applyAlignment="1">
      <alignment vertical="top"/>
    </xf>
    <xf numFmtId="0" fontId="36" fillId="0" borderId="1" xfId="0" applyNumberFormat="1" applyFont="1" applyFill="1" applyBorder="1" applyAlignment="1" applyProtection="1">
      <alignment horizontal="center" vertical="top" wrapText="1"/>
    </xf>
    <xf numFmtId="174" fontId="32" fillId="0" borderId="1" xfId="0" applyNumberFormat="1" applyFont="1" applyFill="1" applyBorder="1" applyAlignment="1">
      <alignment horizontal="center" vertical="top" wrapText="1"/>
    </xf>
    <xf numFmtId="174" fontId="32" fillId="0" borderId="1" xfId="2" applyNumberFormat="1" applyFont="1" applyFill="1" applyBorder="1" applyAlignment="1" applyProtection="1">
      <alignment horizontal="center" vertical="top" wrapText="1"/>
      <protection hidden="1"/>
    </xf>
    <xf numFmtId="14" fontId="36" fillId="0" borderId="1" xfId="0" applyNumberFormat="1" applyFont="1" applyFill="1" applyBorder="1" applyAlignment="1" applyProtection="1">
      <alignment horizontal="center" vertical="top" wrapText="1"/>
    </xf>
    <xf numFmtId="14" fontId="32" fillId="0" borderId="2" xfId="0" applyNumberFormat="1" applyFont="1" applyFill="1" applyBorder="1" applyAlignment="1" applyProtection="1">
      <alignment horizontal="left" vertical="top"/>
    </xf>
    <xf numFmtId="14" fontId="32" fillId="0" borderId="1" xfId="2" applyNumberFormat="1" applyFont="1" applyFill="1" applyBorder="1" applyAlignment="1" applyProtection="1">
      <alignment horizontal="left" vertical="top" wrapText="1"/>
    </xf>
    <xf numFmtId="14" fontId="32" fillId="0" borderId="1" xfId="2" applyNumberFormat="1" applyFont="1" applyFill="1" applyBorder="1" applyAlignment="1" applyProtection="1">
      <alignment horizontal="center" wrapText="1"/>
    </xf>
    <xf numFmtId="0" fontId="32" fillId="0" borderId="1" xfId="2" applyNumberFormat="1" applyFont="1" applyFill="1" applyBorder="1" applyAlignment="1" applyProtection="1">
      <alignment horizontal="center" vertical="top" wrapText="1"/>
    </xf>
    <xf numFmtId="14" fontId="32" fillId="0" borderId="1" xfId="2" applyNumberFormat="1" applyFont="1" applyFill="1" applyBorder="1" applyAlignment="1" applyProtection="1">
      <alignment horizontal="center" vertical="top" wrapText="1"/>
    </xf>
    <xf numFmtId="49" fontId="32" fillId="0" borderId="4" xfId="0" applyNumberFormat="1" applyFont="1" applyFill="1" applyBorder="1" applyAlignment="1" applyProtection="1">
      <alignment horizontal="center" vertical="top"/>
    </xf>
    <xf numFmtId="14" fontId="32" fillId="0" borderId="0" xfId="0" applyNumberFormat="1" applyFont="1" applyFill="1" applyProtection="1"/>
    <xf numFmtId="49" fontId="32" fillId="0" borderId="1" xfId="10" applyNumberFormat="1" applyFont="1" applyFill="1" applyBorder="1" applyAlignment="1">
      <alignment horizontal="center" vertical="top" wrapText="1"/>
    </xf>
    <xf numFmtId="49" fontId="32" fillId="0" borderId="2" xfId="10" applyNumberFormat="1" applyFont="1" applyFill="1" applyBorder="1" applyAlignment="1">
      <alignment horizontal="center" vertical="top"/>
    </xf>
    <xf numFmtId="49" fontId="32" fillId="0" borderId="4" xfId="10" applyNumberFormat="1" applyFont="1" applyFill="1" applyBorder="1" applyAlignment="1">
      <alignment horizontal="center" vertical="top"/>
    </xf>
    <xf numFmtId="49" fontId="32" fillId="0" borderId="2" xfId="10" applyNumberFormat="1" applyFont="1" applyFill="1" applyBorder="1" applyAlignment="1">
      <alignment horizontal="center" vertical="top" wrapText="1"/>
    </xf>
    <xf numFmtId="176" fontId="32" fillId="0" borderId="2" xfId="10" applyNumberFormat="1" applyFont="1" applyFill="1" applyBorder="1" applyAlignment="1">
      <alignment horizontal="center" vertical="top" wrapText="1"/>
    </xf>
    <xf numFmtId="176" fontId="32" fillId="0" borderId="1" xfId="10" applyNumberFormat="1" applyFont="1" applyFill="1" applyBorder="1" applyAlignment="1">
      <alignment horizontal="center" vertical="top" wrapText="1"/>
    </xf>
    <xf numFmtId="49" fontId="32" fillId="0" borderId="13" xfId="10" applyNumberFormat="1" applyFont="1" applyFill="1" applyBorder="1" applyAlignment="1">
      <alignment horizontal="center" vertical="top" wrapText="1"/>
    </xf>
    <xf numFmtId="49" fontId="32" fillId="0" borderId="16" xfId="10" applyNumberFormat="1" applyFont="1" applyFill="1" applyBorder="1" applyAlignment="1">
      <alignment horizontal="center" vertical="top" wrapText="1"/>
    </xf>
    <xf numFmtId="49" fontId="36" fillId="0" borderId="1" xfId="10" applyNumberFormat="1" applyFont="1" applyFill="1" applyBorder="1" applyAlignment="1">
      <alignment horizontal="center" vertical="top" wrapText="1"/>
    </xf>
    <xf numFmtId="49" fontId="32" fillId="0" borderId="1" xfId="2" applyNumberFormat="1" applyFont="1" applyFill="1" applyBorder="1" applyAlignment="1" applyProtection="1">
      <alignment horizontal="center" vertical="top" wrapText="1"/>
      <protection hidden="1"/>
    </xf>
    <xf numFmtId="14" fontId="42" fillId="0" borderId="0" xfId="0" applyNumberFormat="1" applyFont="1" applyFill="1" applyAlignment="1" applyProtection="1">
      <alignment horizontal="center" vertical="top"/>
    </xf>
    <xf numFmtId="14" fontId="42" fillId="0" borderId="0" xfId="0" applyNumberFormat="1" applyFont="1" applyFill="1" applyAlignment="1" applyProtection="1">
      <alignment horizontal="center"/>
    </xf>
    <xf numFmtId="0" fontId="42" fillId="0" borderId="0" xfId="0" applyNumberFormat="1" applyFont="1" applyFill="1" applyAlignment="1" applyProtection="1">
      <alignment wrapText="1"/>
    </xf>
    <xf numFmtId="14" fontId="42" fillId="0" borderId="0" xfId="0" applyNumberFormat="1" applyFont="1" applyFill="1" applyProtection="1"/>
    <xf numFmtId="0" fontId="42" fillId="0" borderId="0" xfId="0" applyFont="1" applyFill="1" applyProtection="1"/>
    <xf numFmtId="4" fontId="42" fillId="0" borderId="0" xfId="0" applyNumberFormat="1" applyFont="1" applyFill="1" applyProtection="1"/>
    <xf numFmtId="14" fontId="42" fillId="0" borderId="23" xfId="0" applyNumberFormat="1" applyFont="1" applyFill="1" applyBorder="1" applyAlignment="1" applyProtection="1">
      <alignment horizontal="center" vertical="top"/>
    </xf>
    <xf numFmtId="0" fontId="42" fillId="0" borderId="23" xfId="0" applyFont="1" applyFill="1" applyBorder="1"/>
    <xf numFmtId="14" fontId="42" fillId="0" borderId="23" xfId="0" applyNumberFormat="1" applyFont="1" applyFill="1" applyBorder="1" applyAlignment="1" applyProtection="1">
      <alignment horizontal="left" vertical="top" wrapText="1"/>
    </xf>
    <xf numFmtId="14" fontId="42" fillId="0" borderId="23" xfId="0" applyNumberFormat="1" applyFont="1" applyFill="1" applyBorder="1" applyAlignment="1" applyProtection="1">
      <alignment horizontal="center"/>
    </xf>
    <xf numFmtId="0" fontId="42" fillId="0" borderId="0" xfId="0" applyFont="1" applyFill="1" applyBorder="1" applyAlignment="1">
      <alignment horizontal="left" wrapText="1"/>
    </xf>
    <xf numFmtId="14" fontId="42" fillId="0" borderId="0" xfId="0" applyNumberFormat="1" applyFont="1" applyFill="1" applyAlignment="1" applyProtection="1">
      <alignment horizontal="left" vertical="top" wrapText="1"/>
    </xf>
    <xf numFmtId="14" fontId="42" fillId="0" borderId="0" xfId="0" applyNumberFormat="1" applyFont="1" applyFill="1" applyBorder="1" applyAlignment="1" applyProtection="1">
      <alignment horizontal="left" vertical="top" wrapText="1"/>
    </xf>
    <xf numFmtId="0" fontId="42" fillId="0" borderId="0" xfId="0" applyFont="1" applyFill="1" applyBorder="1" applyAlignment="1">
      <alignment horizontal="left" vertical="top" wrapText="1"/>
    </xf>
    <xf numFmtId="0" fontId="42" fillId="0" borderId="6" xfId="0" applyFont="1" applyFill="1" applyBorder="1" applyAlignment="1">
      <alignment horizontal="left" vertical="top"/>
    </xf>
    <xf numFmtId="49" fontId="42" fillId="0" borderId="0" xfId="0" applyNumberFormat="1" applyFont="1" applyFill="1" applyAlignment="1" applyProtection="1">
      <alignment horizontal="center" vertical="top" wrapText="1"/>
    </xf>
    <xf numFmtId="0" fontId="42" fillId="0" borderId="0" xfId="0" applyFont="1" applyFill="1" applyBorder="1" applyAlignment="1">
      <alignment horizontal="left" vertical="top"/>
    </xf>
    <xf numFmtId="168" fontId="42" fillId="0" borderId="0" xfId="0" applyNumberFormat="1" applyFont="1" applyFill="1" applyBorder="1" applyProtection="1"/>
    <xf numFmtId="14" fontId="42" fillId="0" borderId="0" xfId="0" applyNumberFormat="1" applyFont="1" applyFill="1" applyBorder="1" applyAlignment="1" applyProtection="1">
      <alignment horizontal="center"/>
    </xf>
    <xf numFmtId="14" fontId="42" fillId="0" borderId="23" xfId="0" applyNumberFormat="1" applyFont="1" applyFill="1" applyBorder="1" applyAlignment="1" applyProtection="1">
      <alignment horizontal="center" vertical="top" wrapText="1"/>
    </xf>
    <xf numFmtId="177" fontId="42" fillId="0" borderId="0" xfId="0" applyNumberFormat="1" applyFont="1" applyFill="1" applyAlignment="1" applyProtection="1">
      <alignment horizontal="left" wrapText="1"/>
    </xf>
    <xf numFmtId="177" fontId="42" fillId="0" borderId="0" xfId="0" applyNumberFormat="1" applyFont="1" applyFill="1" applyAlignment="1" applyProtection="1">
      <alignment horizontal="left" vertical="top" wrapText="1"/>
    </xf>
    <xf numFmtId="0" fontId="42" fillId="0" borderId="6" xfId="0" applyFont="1" applyFill="1" applyBorder="1" applyAlignment="1">
      <alignment vertical="top"/>
    </xf>
    <xf numFmtId="14" fontId="42" fillId="0" borderId="0" xfId="0" applyNumberFormat="1" applyFont="1" applyFill="1" applyBorder="1" applyAlignment="1" applyProtection="1">
      <alignment horizontal="center" vertical="top" wrapText="1"/>
    </xf>
    <xf numFmtId="0" fontId="42" fillId="0" borderId="0" xfId="0" applyFont="1" applyFill="1" applyBorder="1" applyAlignment="1">
      <alignment vertical="top"/>
    </xf>
    <xf numFmtId="14" fontId="42" fillId="0" borderId="0" xfId="0" applyNumberFormat="1" applyFont="1" applyFill="1" applyAlignment="1" applyProtection="1">
      <alignment horizontal="center" vertical="top" wrapText="1"/>
    </xf>
    <xf numFmtId="0" fontId="42" fillId="0" borderId="0" xfId="0" applyFont="1" applyFill="1" applyBorder="1" applyAlignment="1">
      <alignment vertical="top" wrapText="1"/>
    </xf>
    <xf numFmtId="0" fontId="42" fillId="0" borderId="0" xfId="0" applyFont="1" applyFill="1" applyAlignment="1" applyProtection="1">
      <alignment vertical="top"/>
    </xf>
    <xf numFmtId="165" fontId="42" fillId="0" borderId="0" xfId="0" applyNumberFormat="1" applyFont="1" applyFill="1" applyAlignment="1" applyProtection="1">
      <alignment horizontal="center"/>
    </xf>
    <xf numFmtId="166" fontId="42" fillId="0" borderId="0" xfId="0" applyNumberFormat="1" applyFont="1" applyFill="1" applyProtection="1"/>
    <xf numFmtId="49" fontId="42" fillId="0" borderId="0" xfId="0" applyNumberFormat="1" applyFont="1" applyFill="1" applyAlignment="1" applyProtection="1">
      <alignment horizontal="center"/>
    </xf>
    <xf numFmtId="4" fontId="44" fillId="0" borderId="1" xfId="0" applyNumberFormat="1" applyFont="1" applyFill="1" applyBorder="1" applyAlignment="1" applyProtection="1">
      <alignment horizontal="right" vertical="top" wrapText="1"/>
    </xf>
    <xf numFmtId="4" fontId="44" fillId="0" borderId="1" xfId="0" applyNumberFormat="1" applyFont="1" applyFill="1" applyBorder="1" applyAlignment="1" applyProtection="1">
      <alignment horizontal="right" vertical="top"/>
    </xf>
    <xf numFmtId="4" fontId="44" fillId="0" borderId="2" xfId="0" applyNumberFormat="1" applyFont="1" applyFill="1" applyBorder="1" applyAlignment="1" applyProtection="1">
      <alignment horizontal="right" vertical="top"/>
    </xf>
    <xf numFmtId="2" fontId="44" fillId="0" borderId="2" xfId="0" applyNumberFormat="1" applyFont="1" applyFill="1" applyBorder="1" applyAlignment="1" applyProtection="1">
      <alignment horizontal="right" vertical="top" wrapText="1"/>
    </xf>
    <xf numFmtId="175" fontId="44" fillId="0" borderId="2" xfId="0" applyNumberFormat="1" applyFont="1" applyFill="1" applyBorder="1" applyAlignment="1" applyProtection="1">
      <alignment horizontal="right" vertical="top" wrapText="1"/>
    </xf>
    <xf numFmtId="2" fontId="44" fillId="0" borderId="2" xfId="0" applyNumberFormat="1" applyFont="1" applyFill="1" applyBorder="1" applyAlignment="1" applyProtection="1">
      <alignment horizontal="right" vertical="top"/>
    </xf>
    <xf numFmtId="4" fontId="44" fillId="0" borderId="2" xfId="0" applyNumberFormat="1" applyFont="1" applyFill="1" applyBorder="1" applyAlignment="1" applyProtection="1">
      <alignment horizontal="right" vertical="top" wrapText="1"/>
    </xf>
    <xf numFmtId="2" fontId="44" fillId="0" borderId="1" xfId="0" applyNumberFormat="1" applyFont="1" applyFill="1" applyBorder="1" applyAlignment="1" applyProtection="1">
      <alignment horizontal="right" vertical="top" wrapText="1"/>
    </xf>
    <xf numFmtId="175" fontId="44" fillId="0" borderId="1" xfId="0" applyNumberFormat="1" applyFont="1" applyFill="1" applyBorder="1" applyAlignment="1" applyProtection="1">
      <alignment horizontal="right" vertical="top" wrapText="1"/>
    </xf>
    <xf numFmtId="2" fontId="44" fillId="0" borderId="1" xfId="0" applyNumberFormat="1" applyFont="1" applyFill="1" applyBorder="1" applyAlignment="1" applyProtection="1">
      <alignment horizontal="right" vertical="top"/>
    </xf>
    <xf numFmtId="2" fontId="44" fillId="0" borderId="1" xfId="0" applyNumberFormat="1" applyFont="1" applyFill="1" applyBorder="1" applyAlignment="1">
      <alignment horizontal="right" vertical="top"/>
    </xf>
    <xf numFmtId="4" fontId="44" fillId="0" borderId="4" xfId="0" applyNumberFormat="1" applyFont="1" applyFill="1" applyBorder="1" applyAlignment="1" applyProtection="1">
      <alignment horizontal="right" vertical="top"/>
    </xf>
    <xf numFmtId="175" fontId="44" fillId="0" borderId="4" xfId="0" applyNumberFormat="1" applyFont="1" applyFill="1" applyBorder="1" applyAlignment="1" applyProtection="1">
      <alignment horizontal="right" vertical="top" wrapText="1"/>
    </xf>
    <xf numFmtId="4" fontId="44" fillId="0" borderId="4" xfId="0" applyNumberFormat="1" applyFont="1" applyFill="1" applyBorder="1" applyAlignment="1" applyProtection="1">
      <alignment horizontal="right" vertical="top" wrapText="1"/>
    </xf>
    <xf numFmtId="170" fontId="45" fillId="0" borderId="22" xfId="0" applyNumberFormat="1" applyFont="1" applyFill="1" applyBorder="1" applyAlignment="1" applyProtection="1">
      <alignment horizontal="right" vertical="top" wrapText="1"/>
      <protection hidden="1"/>
    </xf>
    <xf numFmtId="4" fontId="46" fillId="0" borderId="2" xfId="0" applyNumberFormat="1" applyFont="1" applyFill="1" applyBorder="1" applyAlignment="1" applyProtection="1">
      <alignment horizontal="right" vertical="top"/>
    </xf>
    <xf numFmtId="4" fontId="46" fillId="0" borderId="1" xfId="0" applyNumberFormat="1" applyFont="1" applyFill="1" applyBorder="1" applyAlignment="1" applyProtection="1">
      <alignment horizontal="right" vertical="top"/>
    </xf>
    <xf numFmtId="4" fontId="44" fillId="3" borderId="1" xfId="0" applyNumberFormat="1" applyFont="1" applyFill="1" applyBorder="1" applyAlignment="1" applyProtection="1">
      <alignment horizontal="right" vertical="top"/>
    </xf>
    <xf numFmtId="4" fontId="46" fillId="0" borderId="4" xfId="0" applyNumberFormat="1" applyFont="1" applyFill="1" applyBorder="1" applyAlignment="1" applyProtection="1">
      <alignment horizontal="right" vertical="top"/>
    </xf>
    <xf numFmtId="173" fontId="44" fillId="0" borderId="1" xfId="12" applyNumberFormat="1" applyFont="1" applyFill="1" applyBorder="1" applyAlignment="1" applyProtection="1">
      <alignment horizontal="right" vertical="top" wrapText="1"/>
    </xf>
    <xf numFmtId="173" fontId="44" fillId="0" borderId="13" xfId="12" applyNumberFormat="1" applyFont="1" applyFill="1" applyBorder="1" applyAlignment="1" applyProtection="1">
      <alignment horizontal="right" vertical="top" wrapText="1"/>
    </xf>
    <xf numFmtId="173" fontId="44" fillId="0" borderId="9" xfId="12" applyNumberFormat="1" applyFont="1" applyFill="1" applyBorder="1" applyAlignment="1" applyProtection="1">
      <alignment horizontal="right" vertical="top" wrapText="1"/>
    </xf>
    <xf numFmtId="173" fontId="44" fillId="0" borderId="1" xfId="12" applyNumberFormat="1" applyFont="1" applyFill="1" applyBorder="1" applyAlignment="1">
      <alignment horizontal="right" vertical="top" wrapText="1"/>
    </xf>
    <xf numFmtId="4" fontId="11" fillId="0" borderId="1" xfId="0" applyNumberFormat="1" applyFont="1" applyFill="1" applyBorder="1" applyAlignment="1" applyProtection="1">
      <alignment horizontal="right" vertical="top" wrapText="1"/>
    </xf>
    <xf numFmtId="4" fontId="11" fillId="0" borderId="1" xfId="0" applyNumberFormat="1" applyFont="1" applyFill="1" applyBorder="1" applyAlignment="1" applyProtection="1">
      <alignment horizontal="right" vertical="top"/>
    </xf>
    <xf numFmtId="0" fontId="5" fillId="0" borderId="1" xfId="0" applyFont="1" applyFill="1" applyBorder="1" applyAlignment="1" applyProtection="1">
      <alignment horizontal="center" vertical="top"/>
    </xf>
    <xf numFmtId="49" fontId="5" fillId="0" borderId="1" xfId="10" applyNumberFormat="1" applyFont="1" applyFill="1" applyBorder="1" applyAlignment="1">
      <alignment horizontal="center" vertical="top"/>
    </xf>
    <xf numFmtId="49" fontId="11" fillId="0" borderId="1" xfId="10" applyNumberFormat="1" applyFont="1" applyFill="1" applyBorder="1" applyAlignment="1">
      <alignment horizontal="center" vertical="top"/>
    </xf>
    <xf numFmtId="0" fontId="11" fillId="0" borderId="1" xfId="0" applyFont="1" applyFill="1" applyBorder="1" applyAlignment="1" applyProtection="1">
      <alignment horizontal="right" vertical="top"/>
    </xf>
    <xf numFmtId="4" fontId="47" fillId="0" borderId="1" xfId="0" applyNumberFormat="1" applyFont="1" applyFill="1" applyBorder="1" applyAlignment="1" applyProtection="1">
      <alignment horizontal="right" vertical="top"/>
    </xf>
    <xf numFmtId="49" fontId="12" fillId="0" borderId="4"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8" fillId="0" borderId="7" xfId="0" applyNumberFormat="1" applyFont="1" applyFill="1" applyBorder="1" applyAlignment="1" applyProtection="1">
      <alignment horizontal="center" vertical="top" wrapText="1"/>
    </xf>
    <xf numFmtId="0" fontId="8" fillId="0" borderId="8" xfId="0" applyNumberFormat="1" applyFont="1" applyFill="1" applyBorder="1" applyAlignment="1" applyProtection="1">
      <alignment horizontal="center" vertical="top" wrapText="1"/>
    </xf>
    <xf numFmtId="0" fontId="8" fillId="0" borderId="9" xfId="0" applyNumberFormat="1" applyFont="1" applyFill="1" applyBorder="1" applyAlignment="1" applyProtection="1">
      <alignment horizontal="center" vertical="top" wrapText="1"/>
    </xf>
    <xf numFmtId="49" fontId="12" fillId="0" borderId="7"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0" fontId="8" fillId="0" borderId="4"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top" wrapText="1"/>
    </xf>
    <xf numFmtId="49" fontId="6" fillId="0" borderId="7" xfId="0" applyNumberFormat="1" applyFont="1" applyFill="1" applyBorder="1" applyAlignment="1">
      <alignment horizontal="center" vertical="top" wrapText="1"/>
    </xf>
    <xf numFmtId="49" fontId="6" fillId="0" borderId="8" xfId="0" applyNumberFormat="1" applyFont="1" applyFill="1" applyBorder="1" applyAlignment="1">
      <alignment horizontal="center" vertical="top" wrapText="1"/>
    </xf>
    <xf numFmtId="165" fontId="47" fillId="0" borderId="7" xfId="0" applyNumberFormat="1" applyFont="1" applyFill="1" applyBorder="1" applyAlignment="1" applyProtection="1">
      <alignment horizontal="left" vertical="top"/>
    </xf>
    <xf numFmtId="165" fontId="31" fillId="0" borderId="8" xfId="0" applyNumberFormat="1" applyFont="1" applyFill="1" applyBorder="1" applyAlignment="1" applyProtection="1">
      <alignment horizontal="left" vertical="top"/>
    </xf>
    <xf numFmtId="165" fontId="47" fillId="0" borderId="8" xfId="0" applyNumberFormat="1" applyFont="1" applyFill="1" applyBorder="1" applyAlignment="1" applyProtection="1">
      <alignment horizontal="left" vertical="top"/>
    </xf>
    <xf numFmtId="165" fontId="47" fillId="0" borderId="9" xfId="0" applyNumberFormat="1" applyFont="1" applyFill="1" applyBorder="1" applyAlignment="1" applyProtection="1">
      <alignment horizontal="left" vertical="top"/>
    </xf>
    <xf numFmtId="14" fontId="8" fillId="0" borderId="7" xfId="0" applyNumberFormat="1" applyFont="1" applyFill="1" applyBorder="1" applyAlignment="1" applyProtection="1">
      <alignment horizontal="center" vertical="top" wrapText="1"/>
    </xf>
    <xf numFmtId="14" fontId="8" fillId="0" borderId="8" xfId="0" applyNumberFormat="1" applyFont="1" applyFill="1" applyBorder="1" applyAlignment="1" applyProtection="1">
      <alignment horizontal="center" vertical="top" wrapText="1"/>
    </xf>
    <xf numFmtId="14" fontId="8" fillId="0" borderId="9"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165" fontId="31" fillId="0" borderId="7" xfId="0" applyNumberFormat="1" applyFont="1" applyFill="1" applyBorder="1" applyAlignment="1" applyProtection="1">
      <alignment horizontal="left"/>
    </xf>
    <xf numFmtId="165" fontId="23" fillId="0" borderId="8" xfId="0" applyNumberFormat="1" applyFont="1" applyFill="1" applyBorder="1" applyAlignment="1" applyProtection="1">
      <alignment horizontal="left"/>
    </xf>
    <xf numFmtId="165" fontId="31" fillId="0" borderId="8" xfId="0" applyNumberFormat="1" applyFont="1" applyFill="1" applyBorder="1" applyAlignment="1" applyProtection="1">
      <alignment horizontal="left"/>
    </xf>
    <xf numFmtId="165" fontId="31" fillId="0" borderId="9" xfId="0" applyNumberFormat="1" applyFont="1" applyFill="1" applyBorder="1" applyAlignment="1" applyProtection="1">
      <alignment horizontal="left"/>
    </xf>
    <xf numFmtId="165" fontId="23" fillId="0" borderId="7" xfId="0" applyNumberFormat="1" applyFont="1" applyFill="1" applyBorder="1" applyAlignment="1" applyProtection="1">
      <alignment horizontal="left"/>
    </xf>
    <xf numFmtId="165" fontId="23" fillId="0" borderId="9" xfId="0" applyNumberFormat="1" applyFont="1" applyFill="1" applyBorder="1" applyAlignment="1" applyProtection="1">
      <alignment horizontal="left"/>
    </xf>
    <xf numFmtId="0" fontId="10" fillId="0" borderId="0" xfId="0" applyFont="1" applyFill="1" applyAlignment="1" applyProtection="1">
      <alignment horizontal="center"/>
    </xf>
    <xf numFmtId="165" fontId="11" fillId="0" borderId="0" xfId="0" applyNumberFormat="1" applyFont="1" applyFill="1" applyAlignment="1" applyProtection="1">
      <alignment horizontal="center"/>
    </xf>
    <xf numFmtId="49" fontId="6" fillId="0" borderId="4"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6" fillId="0" borderId="4"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49" fontId="31" fillId="0" borderId="7" xfId="0" applyNumberFormat="1" applyFont="1" applyFill="1" applyBorder="1" applyAlignment="1" applyProtection="1">
      <alignment horizontal="left"/>
    </xf>
    <xf numFmtId="49" fontId="23" fillId="0" borderId="8" xfId="0" applyNumberFormat="1" applyFont="1" applyFill="1" applyBorder="1" applyAlignment="1" applyProtection="1">
      <alignment horizontal="left"/>
    </xf>
    <xf numFmtId="49" fontId="31" fillId="0" borderId="8" xfId="0" applyNumberFormat="1" applyFont="1" applyFill="1" applyBorder="1" applyAlignment="1" applyProtection="1">
      <alignment horizontal="left"/>
    </xf>
    <xf numFmtId="49" fontId="31" fillId="0" borderId="9" xfId="0" applyNumberFormat="1" applyFont="1" applyFill="1" applyBorder="1" applyAlignment="1" applyProtection="1">
      <alignment horizontal="left"/>
    </xf>
    <xf numFmtId="14" fontId="42" fillId="0" borderId="0" xfId="0" applyNumberFormat="1" applyFont="1" applyFill="1" applyAlignment="1" applyProtection="1">
      <alignment horizontal="left" vertical="top" wrapText="1"/>
    </xf>
    <xf numFmtId="0" fontId="42" fillId="0" borderId="0" xfId="0" applyFont="1" applyFill="1" applyBorder="1" applyAlignment="1">
      <alignment horizontal="left" wrapText="1"/>
    </xf>
    <xf numFmtId="0" fontId="42" fillId="0" borderId="0" xfId="0" applyFont="1" applyFill="1" applyBorder="1" applyAlignment="1">
      <alignment horizontal="left" vertical="top" wrapText="1"/>
    </xf>
    <xf numFmtId="0" fontId="43" fillId="0" borderId="0" xfId="0" applyFont="1" applyFill="1" applyAlignment="1">
      <alignment horizontal="left" wrapText="1"/>
    </xf>
    <xf numFmtId="0" fontId="4" fillId="0" borderId="5"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49" fontId="4" fillId="0" borderId="5"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15" fillId="0" borderId="10" xfId="0" applyFont="1" applyBorder="1"/>
    <xf numFmtId="0" fontId="15" fillId="0" borderId="2" xfId="0" applyFont="1" applyBorder="1"/>
    <xf numFmtId="0" fontId="4" fillId="0" borderId="4"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49" fontId="6" fillId="0" borderId="9" xfId="0" applyNumberFormat="1" applyFont="1" applyFill="1" applyBorder="1" applyAlignment="1">
      <alignment horizontal="center" vertical="top" wrapText="1"/>
    </xf>
  </cellXfs>
  <cellStyles count="13">
    <cellStyle name="Обычный" xfId="0" builtinId="0"/>
    <cellStyle name="Обычный 2" xfId="1"/>
    <cellStyle name="Обычный 2 10" xfId="2"/>
    <cellStyle name="Обычный 2 2" xfId="3"/>
    <cellStyle name="Обычный 2 3" xfId="4"/>
    <cellStyle name="Обычный 2 4" xfId="5"/>
    <cellStyle name="Обычный 2 5" xfId="6"/>
    <cellStyle name="Обычный 2 6" xfId="7"/>
    <cellStyle name="Обычный 2 7" xfId="8"/>
    <cellStyle name="Обычный 2 8" xfId="9"/>
    <cellStyle name="Обычный 3" xfId="10"/>
    <cellStyle name="Обычный 4" xfId="11"/>
    <cellStyle name="Финансовый" xfId="1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Gomzina/AppData/Local/Microsoft/Windows/Temporary%20Internet%20Files/Content.Outlook/AJNCGI89/&#1055;%206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старые"/>
      <sheetName val="ВидыНПА"/>
      <sheetName val="НПА"/>
      <sheetName val="РО"/>
      <sheetName val="для печати от 01.02.16"/>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row r="2">
          <cell r="A2">
            <v>41</v>
          </cell>
        </row>
        <row r="3">
          <cell r="A3">
            <v>66</v>
          </cell>
        </row>
        <row r="4">
          <cell r="A4">
            <v>71</v>
          </cell>
        </row>
        <row r="5">
          <cell r="A5">
            <v>124</v>
          </cell>
        </row>
        <row r="6">
          <cell r="A6">
            <v>125</v>
          </cell>
        </row>
        <row r="7">
          <cell r="A7">
            <v>128</v>
          </cell>
        </row>
        <row r="8">
          <cell r="A8">
            <v>309</v>
          </cell>
        </row>
        <row r="9">
          <cell r="A9">
            <v>334</v>
          </cell>
        </row>
        <row r="10">
          <cell r="A10">
            <v>417</v>
          </cell>
        </row>
        <row r="11">
          <cell r="A11">
            <v>579</v>
          </cell>
        </row>
        <row r="12">
          <cell r="A12">
            <v>680</v>
          </cell>
        </row>
        <row r="13">
          <cell r="A13">
            <v>1025</v>
          </cell>
        </row>
        <row r="14">
          <cell r="A14" t="str">
            <v>101-кз</v>
          </cell>
        </row>
        <row r="15">
          <cell r="A15" t="str">
            <v>102 (1)</v>
          </cell>
        </row>
        <row r="16">
          <cell r="A16" t="str">
            <v>102 (2)</v>
          </cell>
        </row>
        <row r="17">
          <cell r="A17" t="str">
            <v>102-п</v>
          </cell>
        </row>
        <row r="18">
          <cell r="A18" t="str">
            <v>1032-1-кз</v>
          </cell>
        </row>
        <row r="19">
          <cell r="A19" t="str">
            <v>106П-п</v>
          </cell>
        </row>
        <row r="20">
          <cell r="A20" t="str">
            <v>113-п</v>
          </cell>
        </row>
        <row r="21">
          <cell r="A21" t="str">
            <v>115-п</v>
          </cell>
        </row>
        <row r="22">
          <cell r="A22" t="str">
            <v>118-кз</v>
          </cell>
        </row>
        <row r="23">
          <cell r="A23" t="str">
            <v>118-п</v>
          </cell>
        </row>
        <row r="24">
          <cell r="A24" t="str">
            <v>119-кз</v>
          </cell>
        </row>
        <row r="25">
          <cell r="A25" t="str">
            <v>11-п</v>
          </cell>
        </row>
        <row r="26">
          <cell r="A26" t="str">
            <v>120-кз</v>
          </cell>
        </row>
        <row r="27">
          <cell r="A27" t="str">
            <v>121-кз</v>
          </cell>
        </row>
        <row r="28">
          <cell r="A28" t="str">
            <v>122-кз</v>
          </cell>
        </row>
        <row r="29">
          <cell r="A29" t="str">
            <v>123-кз</v>
          </cell>
        </row>
        <row r="30">
          <cell r="A30" t="str">
            <v>12-кз</v>
          </cell>
        </row>
        <row r="31">
          <cell r="A31" t="str">
            <v>132-п</v>
          </cell>
        </row>
        <row r="32">
          <cell r="A32" t="str">
            <v>13-кз</v>
          </cell>
        </row>
        <row r="33">
          <cell r="A33" t="str">
            <v>141-п</v>
          </cell>
        </row>
        <row r="34">
          <cell r="A34" t="str">
            <v>143-рп</v>
          </cell>
        </row>
        <row r="35">
          <cell r="A35" t="str">
            <v>14-кз</v>
          </cell>
        </row>
        <row r="36">
          <cell r="A36" t="str">
            <v>15-кз</v>
          </cell>
        </row>
        <row r="37">
          <cell r="A37" t="str">
            <v>17-рп</v>
          </cell>
        </row>
        <row r="38">
          <cell r="A38" t="str">
            <v>18-п (1)</v>
          </cell>
        </row>
        <row r="39">
          <cell r="A39" t="str">
            <v>18-п (2)</v>
          </cell>
        </row>
        <row r="40">
          <cell r="A40" t="str">
            <v>19-кз (1)</v>
          </cell>
        </row>
        <row r="41">
          <cell r="A41" t="str">
            <v>19-кз (2)</v>
          </cell>
        </row>
        <row r="42">
          <cell r="A42" t="str">
            <v>19-п</v>
          </cell>
        </row>
        <row r="43">
          <cell r="A43" t="str">
            <v>209-п</v>
          </cell>
        </row>
        <row r="44">
          <cell r="A44" t="str">
            <v>209-рп</v>
          </cell>
        </row>
        <row r="45">
          <cell r="A45" t="str">
            <v>21-кз</v>
          </cell>
        </row>
        <row r="46">
          <cell r="A46" t="str">
            <v>22-кз</v>
          </cell>
        </row>
        <row r="47">
          <cell r="A47" t="str">
            <v>245-р</v>
          </cell>
        </row>
        <row r="48">
          <cell r="A48" t="str">
            <v>26-п</v>
          </cell>
        </row>
        <row r="49">
          <cell r="A49" t="str">
            <v>28-кз (1)</v>
          </cell>
        </row>
        <row r="50">
          <cell r="A50" t="str">
            <v>28-кз (2)</v>
          </cell>
        </row>
        <row r="51">
          <cell r="A51" t="str">
            <v>295-рп</v>
          </cell>
        </row>
        <row r="52">
          <cell r="A52" t="str">
            <v>298-II ГДСК</v>
          </cell>
        </row>
        <row r="53">
          <cell r="A53" t="str">
            <v>29-кз</v>
          </cell>
        </row>
        <row r="54">
          <cell r="A54" t="str">
            <v>309-рп</v>
          </cell>
        </row>
        <row r="55">
          <cell r="A55" t="str">
            <v>30-кз</v>
          </cell>
        </row>
        <row r="56">
          <cell r="A56" t="str">
            <v>325-рп</v>
          </cell>
        </row>
        <row r="57">
          <cell r="A57" t="str">
            <v>327-п</v>
          </cell>
        </row>
        <row r="58">
          <cell r="A58" t="str">
            <v>35-кз</v>
          </cell>
        </row>
        <row r="59">
          <cell r="A59" t="str">
            <v>36-кз (1)</v>
          </cell>
        </row>
        <row r="60">
          <cell r="A60" t="str">
            <v>36-кз (2)</v>
          </cell>
        </row>
        <row r="61">
          <cell r="A61" t="str">
            <v>39-кз</v>
          </cell>
        </row>
        <row r="62">
          <cell r="A62" t="str">
            <v>3-кз</v>
          </cell>
        </row>
        <row r="63">
          <cell r="A63" t="str">
            <v>40-кз</v>
          </cell>
        </row>
        <row r="64">
          <cell r="A64" t="str">
            <v>418-рп</v>
          </cell>
        </row>
        <row r="65">
          <cell r="A65" t="str">
            <v>41-кз</v>
          </cell>
        </row>
        <row r="66">
          <cell r="A66" t="str">
            <v>42-кз (1)</v>
          </cell>
        </row>
        <row r="67">
          <cell r="A67" t="str">
            <v>42-кз (2)</v>
          </cell>
        </row>
        <row r="68">
          <cell r="A68" t="str">
            <v>51-кз</v>
          </cell>
        </row>
        <row r="69">
          <cell r="A69" t="str">
            <v>546-рп</v>
          </cell>
        </row>
        <row r="70">
          <cell r="A70" t="str">
            <v>54-кз</v>
          </cell>
        </row>
        <row r="71">
          <cell r="A71" t="str">
            <v>56-кз</v>
          </cell>
        </row>
        <row r="72">
          <cell r="A72" t="str">
            <v>57-кз</v>
          </cell>
        </row>
        <row r="73">
          <cell r="A73" t="str">
            <v>58-кз</v>
          </cell>
        </row>
        <row r="74">
          <cell r="A74" t="str">
            <v>5-кз</v>
          </cell>
        </row>
        <row r="75">
          <cell r="A75" t="str">
            <v>60-кз</v>
          </cell>
        </row>
        <row r="76">
          <cell r="A76" t="str">
            <v>62-КЗ</v>
          </cell>
        </row>
        <row r="77">
          <cell r="A77" t="str">
            <v>63-рп</v>
          </cell>
        </row>
        <row r="78">
          <cell r="A78" t="str">
            <v>646-рп</v>
          </cell>
        </row>
        <row r="79">
          <cell r="A79" t="str">
            <v>666-рп</v>
          </cell>
        </row>
        <row r="80">
          <cell r="A80" t="str">
            <v>668-рп</v>
          </cell>
        </row>
        <row r="81">
          <cell r="A81" t="str">
            <v>675-п</v>
          </cell>
        </row>
        <row r="82">
          <cell r="A82" t="str">
            <v>69-кз</v>
          </cell>
        </row>
        <row r="83">
          <cell r="A83" t="str">
            <v>6-кз</v>
          </cell>
        </row>
        <row r="84">
          <cell r="A84" t="str">
            <v>722-рп</v>
          </cell>
        </row>
        <row r="85">
          <cell r="A85" t="str">
            <v>72-кз</v>
          </cell>
        </row>
        <row r="86">
          <cell r="A86" t="str">
            <v>77-кз</v>
          </cell>
        </row>
        <row r="87">
          <cell r="A87" t="str">
            <v>78-кз</v>
          </cell>
        </row>
        <row r="88">
          <cell r="A88" t="str">
            <v>7-кз</v>
          </cell>
        </row>
        <row r="89">
          <cell r="A89" t="str">
            <v>7-п</v>
          </cell>
        </row>
        <row r="90">
          <cell r="A90" t="str">
            <v>81-КЗ</v>
          </cell>
        </row>
        <row r="91">
          <cell r="A91" t="str">
            <v>82-кз</v>
          </cell>
        </row>
        <row r="92">
          <cell r="A92" t="str">
            <v>86-п</v>
          </cell>
        </row>
        <row r="93">
          <cell r="A93" t="str">
            <v>87-рп</v>
          </cell>
        </row>
        <row r="94">
          <cell r="A94" t="str">
            <v>88-кз</v>
          </cell>
        </row>
        <row r="95">
          <cell r="A95" t="str">
            <v>89-кз</v>
          </cell>
        </row>
        <row r="96">
          <cell r="A96" t="str">
            <v>8-кз</v>
          </cell>
        </row>
        <row r="97">
          <cell r="A97" t="str">
            <v>97-п</v>
          </cell>
        </row>
        <row r="98">
          <cell r="A98" t="str">
            <v>проекты</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s>
    <sheetDataSet>
      <sheetData sheetId="0"/>
      <sheetData sheetId="1"/>
      <sheetData sheetId="2">
        <row r="3">
          <cell r="C3" t="str">
            <v>02/од</v>
          </cell>
        </row>
        <row r="4">
          <cell r="C4" t="str">
            <v>02/од</v>
          </cell>
        </row>
        <row r="5">
          <cell r="C5" t="str">
            <v>02/од</v>
          </cell>
        </row>
        <row r="6">
          <cell r="C6" t="str">
            <v>02/од</v>
          </cell>
        </row>
        <row r="7">
          <cell r="C7" t="str">
            <v>02/од</v>
          </cell>
        </row>
        <row r="8">
          <cell r="C8" t="str">
            <v>02/од</v>
          </cell>
        </row>
        <row r="9">
          <cell r="C9" t="str">
            <v>02/од</v>
          </cell>
        </row>
        <row r="10">
          <cell r="C10" t="str">
            <v>02/од</v>
          </cell>
        </row>
        <row r="11">
          <cell r="C11" t="str">
            <v>02/од</v>
          </cell>
        </row>
        <row r="12">
          <cell r="C12" t="str">
            <v>02/од</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
  <sheetViews>
    <sheetView workbookViewId="0">
      <selection activeCell="E4" sqref="E4"/>
    </sheetView>
  </sheetViews>
  <sheetFormatPr defaultRowHeight="12.75"/>
  <cols>
    <col min="1" max="1" width="18.7109375" customWidth="1"/>
    <col min="2" max="2" width="36.7109375" customWidth="1"/>
    <col min="4" max="4" width="15.7109375" customWidth="1"/>
    <col min="5" max="5" width="32.28515625" customWidth="1"/>
    <col min="7" max="7" width="12.5703125" customWidth="1"/>
    <col min="8" max="8" width="26.85546875" customWidth="1"/>
  </cols>
  <sheetData>
    <row r="1" spans="1:8" ht="32.25" customHeight="1">
      <c r="A1" s="1" t="s">
        <v>4</v>
      </c>
      <c r="B1" s="1" t="s">
        <v>5</v>
      </c>
      <c r="D1" t="s">
        <v>1</v>
      </c>
      <c r="E1" s="1" t="s">
        <v>3</v>
      </c>
      <c r="G1" s="1" t="s">
        <v>2</v>
      </c>
    </row>
    <row r="2" spans="1:8" ht="26.25" customHeight="1">
      <c r="A2">
        <f ca="1">COUNTA(INDIRECT("Полномочия!A2:A500",TRUE))</f>
        <v>1</v>
      </c>
      <c r="B2">
        <f ca="1">IF(A2=0,0,A2+1)</f>
        <v>2</v>
      </c>
      <c r="D2">
        <f ca="1">COUNTA(INDIRECT("ВидыНПА!A2:A500",TRUE))</f>
        <v>1</v>
      </c>
      <c r="E2">
        <f ca="1">IF(D2=0,0,D2+1)</f>
        <v>2</v>
      </c>
      <c r="H2" s="1" t="s">
        <v>6</v>
      </c>
    </row>
    <row r="3" spans="1:8">
      <c r="B3" t="s">
        <v>0</v>
      </c>
      <c r="E3" t="s">
        <v>0</v>
      </c>
      <c r="G3">
        <f ca="1">COUNTA(INDIRECT("НПА!K3:K500"))</f>
        <v>1</v>
      </c>
      <c r="H3">
        <f ca="1">IF(G3=0,0,G3+2)</f>
        <v>3</v>
      </c>
    </row>
    <row r="4" spans="1:8">
      <c r="B4" t="str">
        <f ca="1">ADDRESS(2,1,,,"Полномочия")&amp;":"&amp;ADDRESS(B2,1)</f>
        <v>Полномочия!$A$2:$A$2</v>
      </c>
      <c r="E4" t="str">
        <f ca="1">ADDRESS(2,1,,,"ВидыНПА")&amp;":"&amp;ADDRESS(E2,1)</f>
        <v>ВидыНПА!$A$2:$A$2</v>
      </c>
      <c r="H4" t="s">
        <v>0</v>
      </c>
    </row>
    <row r="5" spans="1:8">
      <c r="H5" t="str">
        <f ca="1">ADDRESS(3,11,,,"НПА")&amp;":"&amp;ADDRESS(H3,11)</f>
        <v>НПА!$K$3:$K$3</v>
      </c>
    </row>
  </sheetData>
  <sheetProtection sheet="1" objects="1" scenarios="1"/>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XFD1087"/>
  <sheetViews>
    <sheetView tabSelected="1" view="pageBreakPreview" zoomScale="70" zoomScaleNormal="55" zoomScaleSheetLayoutView="70" workbookViewId="0">
      <selection activeCell="AJ979" sqref="AJ979"/>
    </sheetView>
  </sheetViews>
  <sheetFormatPr defaultRowHeight="15"/>
  <cols>
    <col min="1" max="1" width="6.85546875" style="9" customWidth="1"/>
    <col min="2" max="2" width="14.7109375" style="10" hidden="1" customWidth="1"/>
    <col min="3" max="3" width="16.42578125" style="11" customWidth="1"/>
    <col min="4" max="4" width="13.7109375" style="10" customWidth="1"/>
    <col min="5" max="5" width="18.140625" style="12" customWidth="1"/>
    <col min="6" max="15" width="5.5703125" style="201" customWidth="1"/>
    <col min="16" max="16" width="17.5703125" style="202" customWidth="1"/>
    <col min="17" max="17" width="17.7109375" style="13" customWidth="1"/>
    <col min="18" max="23" width="5" style="201" customWidth="1"/>
    <col min="24" max="24" width="5.42578125" style="201" customWidth="1"/>
    <col min="25" max="27" width="5" style="201" customWidth="1"/>
    <col min="28" max="28" width="16.28515625" style="201" customWidth="1"/>
    <col min="29" max="29" width="25.140625" style="13" customWidth="1"/>
    <col min="30" max="30" width="6.85546875" style="201" customWidth="1"/>
    <col min="31" max="31" width="7.140625" style="201" customWidth="1"/>
    <col min="32" max="32" width="6" style="201" customWidth="1"/>
    <col min="33" max="33" width="6.140625" style="201" customWidth="1"/>
    <col min="34" max="34" width="6.5703125" style="201" customWidth="1"/>
    <col min="35" max="35" width="5.5703125" style="201" customWidth="1"/>
    <col min="36" max="36" width="6.140625" style="201" customWidth="1"/>
    <col min="37" max="37" width="7" style="201" customWidth="1"/>
    <col min="38" max="38" width="6.5703125" style="201" customWidth="1"/>
    <col min="39" max="39" width="6.140625" style="201" customWidth="1"/>
    <col min="40" max="40" width="16.28515625" style="201" customWidth="1"/>
    <col min="41" max="41" width="8.5703125" style="201" customWidth="1"/>
    <col min="42" max="42" width="6.42578125" style="201" customWidth="1"/>
    <col min="43" max="43" width="17.42578125" style="353" customWidth="1"/>
    <col min="44" max="44" width="18" style="10" customWidth="1"/>
    <col min="45" max="45" width="6.7109375" style="10" customWidth="1"/>
    <col min="46" max="46" width="23.140625" style="10" customWidth="1"/>
    <col min="47" max="47" width="22.28515625" style="10" customWidth="1"/>
    <col min="48" max="48" width="19" style="10" customWidth="1"/>
    <col min="49" max="50" width="18.85546875" style="10" customWidth="1"/>
    <col min="51" max="51" width="19" style="10" customWidth="1"/>
    <col min="52" max="52" width="14.85546875" style="10" customWidth="1"/>
    <col min="53" max="53" width="15.140625" style="10" customWidth="1"/>
    <col min="54" max="54" width="23.5703125" style="10" customWidth="1"/>
    <col min="55" max="55" width="23.140625" style="10" customWidth="1"/>
    <col min="56" max="56" width="23.28515625" style="10" customWidth="1"/>
    <col min="57" max="57" width="18.7109375" style="10" customWidth="1"/>
    <col min="58" max="58" width="21.28515625" style="10" bestFit="1" customWidth="1"/>
    <col min="59" max="59" width="16.140625" style="10" bestFit="1" customWidth="1"/>
    <col min="60" max="60" width="23" style="10" bestFit="1" customWidth="1"/>
    <col min="61" max="61" width="22.85546875" style="10" customWidth="1"/>
    <col min="62" max="62" width="18.7109375" style="10" customWidth="1"/>
    <col min="63" max="63" width="19" style="10" customWidth="1"/>
    <col min="64" max="64" width="9" style="10" customWidth="1"/>
    <col min="65" max="65" width="22.28515625" style="10" customWidth="1"/>
    <col min="66" max="66" width="22.7109375" style="10" customWidth="1"/>
    <col min="67" max="67" width="19" style="10" customWidth="1"/>
    <col min="68" max="68" width="18.85546875" style="10" customWidth="1"/>
    <col min="69" max="69" width="8.42578125" style="10" customWidth="1"/>
    <col min="70" max="70" width="23.5703125" style="10" customWidth="1"/>
    <col min="71" max="71" width="23.42578125" style="10" customWidth="1"/>
    <col min="72" max="72" width="18.7109375" style="10" customWidth="1"/>
    <col min="73" max="73" width="18.85546875" style="10" customWidth="1"/>
    <col min="74" max="74" width="8" style="10" customWidth="1"/>
    <col min="75" max="75" width="24.42578125" style="10" customWidth="1"/>
    <col min="76" max="16384" width="9.140625" style="10"/>
  </cols>
  <sheetData>
    <row r="1" spans="1:75" s="5" customFormat="1" ht="26.25">
      <c r="A1" s="4"/>
      <c r="C1" s="6"/>
      <c r="E1" s="7"/>
      <c r="F1" s="201"/>
      <c r="G1" s="201"/>
      <c r="H1" s="201"/>
      <c r="I1" s="201"/>
      <c r="J1" s="201"/>
      <c r="K1" s="201"/>
      <c r="L1" s="201"/>
      <c r="M1" s="201"/>
      <c r="N1" s="201"/>
      <c r="O1" s="201"/>
      <c r="P1" s="202"/>
      <c r="Q1" s="8"/>
      <c r="R1" s="201"/>
      <c r="S1" s="201"/>
      <c r="T1" s="201"/>
      <c r="U1" s="201"/>
      <c r="V1" s="201"/>
      <c r="W1" s="201"/>
      <c r="X1" s="201"/>
      <c r="Y1" s="201"/>
      <c r="Z1" s="201"/>
      <c r="AA1" s="201"/>
      <c r="AB1" s="201"/>
      <c r="AC1" s="8"/>
      <c r="AD1" s="201"/>
      <c r="AE1" s="201"/>
      <c r="AF1" s="201"/>
      <c r="AG1" s="201"/>
      <c r="AH1" s="201"/>
      <c r="AI1" s="201"/>
      <c r="AJ1" s="201"/>
      <c r="AK1" s="201"/>
      <c r="AL1" s="201"/>
      <c r="AM1" s="201"/>
      <c r="AN1" s="201"/>
      <c r="AO1" s="201"/>
      <c r="AP1" s="201"/>
      <c r="AQ1" s="353"/>
    </row>
    <row r="2" spans="1:75" s="5" customFormat="1" ht="30.75">
      <c r="A2" s="456" t="s">
        <v>212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row>
    <row r="3" spans="1:75" ht="18.75">
      <c r="Q3" s="14"/>
      <c r="R3" s="245"/>
      <c r="S3" s="245"/>
      <c r="T3" s="245"/>
      <c r="U3" s="245"/>
      <c r="V3" s="245"/>
      <c r="W3" s="245"/>
      <c r="X3" s="245"/>
      <c r="Y3" s="245"/>
      <c r="Z3" s="245"/>
      <c r="AA3" s="245"/>
      <c r="AB3" s="245"/>
      <c r="AC3" s="14"/>
      <c r="AD3" s="245"/>
      <c r="AE3" s="245"/>
      <c r="AF3" s="245"/>
      <c r="AG3" s="245"/>
      <c r="AH3" s="245"/>
      <c r="AI3" s="245"/>
      <c r="AJ3" s="245"/>
      <c r="AK3" s="245"/>
      <c r="AL3" s="245"/>
      <c r="AM3" s="245"/>
      <c r="AN3" s="245"/>
      <c r="AO3" s="245"/>
      <c r="AP3" s="245"/>
      <c r="AQ3" s="245"/>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row>
    <row r="5" spans="1:75" ht="20.25">
      <c r="A5" s="457" t="s">
        <v>214</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row>
    <row r="7" spans="1:75" s="2" customFormat="1" ht="23.25" customHeight="1">
      <c r="A7" s="449" t="s">
        <v>16</v>
      </c>
      <c r="B7" s="449"/>
      <c r="C7" s="449" t="s">
        <v>7</v>
      </c>
      <c r="D7" s="449"/>
      <c r="E7" s="446" t="s">
        <v>18</v>
      </c>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8"/>
      <c r="AO7" s="460" t="s">
        <v>8</v>
      </c>
      <c r="AP7" s="460"/>
      <c r="AQ7" s="460"/>
      <c r="AR7" s="460"/>
      <c r="AS7" s="460"/>
      <c r="AT7" s="446" t="s">
        <v>36</v>
      </c>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8"/>
    </row>
    <row r="8" spans="1:75" s="2" customFormat="1" ht="31.5" customHeight="1">
      <c r="A8" s="449"/>
      <c r="B8" s="449"/>
      <c r="C8" s="449"/>
      <c r="D8" s="449"/>
      <c r="E8" s="449" t="s">
        <v>19</v>
      </c>
      <c r="F8" s="449"/>
      <c r="G8" s="449"/>
      <c r="H8" s="449"/>
      <c r="I8" s="449"/>
      <c r="J8" s="449"/>
      <c r="K8" s="449"/>
      <c r="L8" s="449"/>
      <c r="M8" s="449"/>
      <c r="N8" s="449"/>
      <c r="O8" s="449"/>
      <c r="P8" s="449"/>
      <c r="Q8" s="449" t="s">
        <v>20</v>
      </c>
      <c r="R8" s="449"/>
      <c r="S8" s="449"/>
      <c r="T8" s="449"/>
      <c r="U8" s="449"/>
      <c r="V8" s="449"/>
      <c r="W8" s="449"/>
      <c r="X8" s="449"/>
      <c r="Y8" s="449"/>
      <c r="Z8" s="449"/>
      <c r="AA8" s="449"/>
      <c r="AB8" s="449"/>
      <c r="AC8" s="449" t="s">
        <v>213</v>
      </c>
      <c r="AD8" s="449"/>
      <c r="AE8" s="449"/>
      <c r="AF8" s="449"/>
      <c r="AG8" s="449"/>
      <c r="AH8" s="449"/>
      <c r="AI8" s="449"/>
      <c r="AJ8" s="449"/>
      <c r="AK8" s="449"/>
      <c r="AL8" s="449"/>
      <c r="AM8" s="449"/>
      <c r="AN8" s="449"/>
      <c r="AO8" s="460"/>
      <c r="AP8" s="460"/>
      <c r="AQ8" s="460"/>
      <c r="AR8" s="460"/>
      <c r="AS8" s="460"/>
      <c r="AT8" s="430" t="s">
        <v>207</v>
      </c>
      <c r="AU8" s="431"/>
      <c r="AV8" s="431"/>
      <c r="AW8" s="431"/>
      <c r="AX8" s="431"/>
      <c r="AY8" s="431"/>
      <c r="AZ8" s="431"/>
      <c r="BA8" s="431"/>
      <c r="BB8" s="431"/>
      <c r="BC8" s="432"/>
      <c r="BD8" s="430" t="s">
        <v>208</v>
      </c>
      <c r="BE8" s="431"/>
      <c r="BF8" s="431"/>
      <c r="BG8" s="431"/>
      <c r="BH8" s="432"/>
      <c r="BI8" s="430" t="s">
        <v>209</v>
      </c>
      <c r="BJ8" s="431"/>
      <c r="BK8" s="431"/>
      <c r="BL8" s="431"/>
      <c r="BM8" s="432"/>
      <c r="BN8" s="430" t="s">
        <v>23</v>
      </c>
      <c r="BO8" s="431"/>
      <c r="BP8" s="431"/>
      <c r="BQ8" s="431"/>
      <c r="BR8" s="431"/>
      <c r="BS8" s="431"/>
      <c r="BT8" s="431"/>
      <c r="BU8" s="431"/>
      <c r="BV8" s="431"/>
      <c r="BW8" s="432"/>
    </row>
    <row r="9" spans="1:75" s="2" customFormat="1" ht="107.25" customHeight="1">
      <c r="A9" s="461" t="s">
        <v>17</v>
      </c>
      <c r="B9" s="461" t="s">
        <v>9</v>
      </c>
      <c r="C9" s="435" t="s">
        <v>10</v>
      </c>
      <c r="D9" s="435" t="s">
        <v>11</v>
      </c>
      <c r="E9" s="435" t="s">
        <v>34</v>
      </c>
      <c r="F9" s="443" t="s">
        <v>35</v>
      </c>
      <c r="G9" s="444"/>
      <c r="H9" s="444"/>
      <c r="I9" s="444"/>
      <c r="J9" s="444"/>
      <c r="K9" s="444"/>
      <c r="L9" s="444"/>
      <c r="M9" s="444"/>
      <c r="N9" s="444"/>
      <c r="O9" s="445"/>
      <c r="P9" s="435" t="s">
        <v>21</v>
      </c>
      <c r="Q9" s="435" t="s">
        <v>34</v>
      </c>
      <c r="R9" s="443" t="s">
        <v>35</v>
      </c>
      <c r="S9" s="444"/>
      <c r="T9" s="444"/>
      <c r="U9" s="444"/>
      <c r="V9" s="444"/>
      <c r="W9" s="444"/>
      <c r="X9" s="444"/>
      <c r="Y9" s="444"/>
      <c r="Z9" s="444"/>
      <c r="AA9" s="445"/>
      <c r="AB9" s="435" t="s">
        <v>21</v>
      </c>
      <c r="AC9" s="435" t="s">
        <v>34</v>
      </c>
      <c r="AD9" s="443" t="s">
        <v>35</v>
      </c>
      <c r="AE9" s="444"/>
      <c r="AF9" s="444"/>
      <c r="AG9" s="444"/>
      <c r="AH9" s="444"/>
      <c r="AI9" s="444"/>
      <c r="AJ9" s="444"/>
      <c r="AK9" s="444"/>
      <c r="AL9" s="444"/>
      <c r="AM9" s="445"/>
      <c r="AN9" s="435" t="s">
        <v>21</v>
      </c>
      <c r="AO9" s="435" t="s">
        <v>13</v>
      </c>
      <c r="AP9" s="435" t="s">
        <v>14</v>
      </c>
      <c r="AQ9" s="437" t="s">
        <v>15</v>
      </c>
      <c r="AR9" s="438"/>
      <c r="AS9" s="458" t="s">
        <v>22</v>
      </c>
      <c r="AT9" s="433" t="s">
        <v>37</v>
      </c>
      <c r="AU9" s="434"/>
      <c r="AV9" s="427" t="s">
        <v>38</v>
      </c>
      <c r="AW9" s="429"/>
      <c r="AX9" s="427" t="s">
        <v>39</v>
      </c>
      <c r="AY9" s="429"/>
      <c r="AZ9" s="427" t="s">
        <v>40</v>
      </c>
      <c r="BA9" s="429"/>
      <c r="BB9" s="427" t="s">
        <v>41</v>
      </c>
      <c r="BC9" s="429"/>
      <c r="BD9" s="425" t="s">
        <v>37</v>
      </c>
      <c r="BE9" s="425" t="s">
        <v>38</v>
      </c>
      <c r="BF9" s="425" t="s">
        <v>39</v>
      </c>
      <c r="BG9" s="425" t="s">
        <v>40</v>
      </c>
      <c r="BH9" s="425" t="s">
        <v>41</v>
      </c>
      <c r="BI9" s="425" t="s">
        <v>37</v>
      </c>
      <c r="BJ9" s="425" t="s">
        <v>38</v>
      </c>
      <c r="BK9" s="425" t="s">
        <v>39</v>
      </c>
      <c r="BL9" s="425" t="s">
        <v>40</v>
      </c>
      <c r="BM9" s="425" t="s">
        <v>41</v>
      </c>
      <c r="BN9" s="427" t="s">
        <v>199</v>
      </c>
      <c r="BO9" s="428"/>
      <c r="BP9" s="428"/>
      <c r="BQ9" s="428"/>
      <c r="BR9" s="429"/>
      <c r="BS9" s="427" t="s">
        <v>210</v>
      </c>
      <c r="BT9" s="428"/>
      <c r="BU9" s="428"/>
      <c r="BV9" s="428"/>
      <c r="BW9" s="429"/>
    </row>
    <row r="10" spans="1:75" s="2" customFormat="1" ht="97.5" customHeight="1">
      <c r="A10" s="462"/>
      <c r="B10" s="462"/>
      <c r="C10" s="436"/>
      <c r="D10" s="436"/>
      <c r="E10" s="436"/>
      <c r="F10" s="55" t="s">
        <v>13</v>
      </c>
      <c r="G10" s="55" t="s">
        <v>14</v>
      </c>
      <c r="H10" s="55" t="s">
        <v>24</v>
      </c>
      <c r="I10" s="55" t="s">
        <v>25</v>
      </c>
      <c r="J10" s="55" t="s">
        <v>26</v>
      </c>
      <c r="K10" s="55" t="s">
        <v>27</v>
      </c>
      <c r="L10" s="55" t="s">
        <v>28</v>
      </c>
      <c r="M10" s="55" t="s">
        <v>29</v>
      </c>
      <c r="N10" s="55" t="s">
        <v>30</v>
      </c>
      <c r="O10" s="55" t="s">
        <v>31</v>
      </c>
      <c r="P10" s="436"/>
      <c r="Q10" s="436"/>
      <c r="R10" s="55" t="s">
        <v>13</v>
      </c>
      <c r="S10" s="55" t="s">
        <v>14</v>
      </c>
      <c r="T10" s="55" t="s">
        <v>24</v>
      </c>
      <c r="U10" s="55" t="s">
        <v>25</v>
      </c>
      <c r="V10" s="55" t="s">
        <v>26</v>
      </c>
      <c r="W10" s="55" t="s">
        <v>27</v>
      </c>
      <c r="X10" s="55" t="s">
        <v>28</v>
      </c>
      <c r="Y10" s="55" t="s">
        <v>29</v>
      </c>
      <c r="Z10" s="55" t="s">
        <v>30</v>
      </c>
      <c r="AA10" s="55" t="s">
        <v>31</v>
      </c>
      <c r="AB10" s="436"/>
      <c r="AC10" s="436"/>
      <c r="AD10" s="55" t="s">
        <v>13</v>
      </c>
      <c r="AE10" s="55" t="s">
        <v>14</v>
      </c>
      <c r="AF10" s="55" t="s">
        <v>24</v>
      </c>
      <c r="AG10" s="55" t="s">
        <v>25</v>
      </c>
      <c r="AH10" s="55" t="s">
        <v>26</v>
      </c>
      <c r="AI10" s="55" t="s">
        <v>27</v>
      </c>
      <c r="AJ10" s="55" t="s">
        <v>28</v>
      </c>
      <c r="AK10" s="55" t="s">
        <v>29</v>
      </c>
      <c r="AL10" s="55" t="s">
        <v>30</v>
      </c>
      <c r="AM10" s="55" t="s">
        <v>31</v>
      </c>
      <c r="AN10" s="436"/>
      <c r="AO10" s="436"/>
      <c r="AP10" s="436"/>
      <c r="AQ10" s="177" t="s">
        <v>10</v>
      </c>
      <c r="AR10" s="3" t="s">
        <v>12</v>
      </c>
      <c r="AS10" s="459"/>
      <c r="AT10" s="17" t="s">
        <v>42</v>
      </c>
      <c r="AU10" s="17" t="s">
        <v>43</v>
      </c>
      <c r="AV10" s="17" t="s">
        <v>42</v>
      </c>
      <c r="AW10" s="17" t="s">
        <v>43</v>
      </c>
      <c r="AX10" s="17" t="s">
        <v>42</v>
      </c>
      <c r="AY10" s="17" t="s">
        <v>43</v>
      </c>
      <c r="AZ10" s="17" t="s">
        <v>42</v>
      </c>
      <c r="BA10" s="17" t="s">
        <v>43</v>
      </c>
      <c r="BB10" s="17" t="s">
        <v>42</v>
      </c>
      <c r="BC10" s="17" t="s">
        <v>43</v>
      </c>
      <c r="BD10" s="426"/>
      <c r="BE10" s="426"/>
      <c r="BF10" s="426"/>
      <c r="BG10" s="426"/>
      <c r="BH10" s="426"/>
      <c r="BI10" s="426"/>
      <c r="BJ10" s="426"/>
      <c r="BK10" s="426"/>
      <c r="BL10" s="426"/>
      <c r="BM10" s="426"/>
      <c r="BN10" s="18" t="s">
        <v>37</v>
      </c>
      <c r="BO10" s="18" t="s">
        <v>38</v>
      </c>
      <c r="BP10" s="18" t="s">
        <v>39</v>
      </c>
      <c r="BQ10" s="18" t="s">
        <v>40</v>
      </c>
      <c r="BR10" s="18" t="s">
        <v>41</v>
      </c>
      <c r="BS10" s="18" t="s">
        <v>37</v>
      </c>
      <c r="BT10" s="18" t="s">
        <v>38</v>
      </c>
      <c r="BU10" s="18" t="s">
        <v>39</v>
      </c>
      <c r="BV10" s="18" t="s">
        <v>40</v>
      </c>
      <c r="BW10" s="18" t="s">
        <v>41</v>
      </c>
    </row>
    <row r="11" spans="1:75" s="2" customFormat="1" ht="12.75">
      <c r="A11" s="176">
        <v>1</v>
      </c>
      <c r="B11" s="176">
        <v>2</v>
      </c>
      <c r="C11" s="176">
        <v>3</v>
      </c>
      <c r="D11" s="176">
        <v>4</v>
      </c>
      <c r="E11" s="176">
        <v>5</v>
      </c>
      <c r="F11" s="176">
        <v>6</v>
      </c>
      <c r="G11" s="176">
        <v>7</v>
      </c>
      <c r="H11" s="176">
        <v>8</v>
      </c>
      <c r="I11" s="176">
        <v>9</v>
      </c>
      <c r="J11" s="176">
        <v>10</v>
      </c>
      <c r="K11" s="176">
        <v>11</v>
      </c>
      <c r="L11" s="176">
        <v>12</v>
      </c>
      <c r="M11" s="176">
        <v>13</v>
      </c>
      <c r="N11" s="176">
        <v>14</v>
      </c>
      <c r="O11" s="176">
        <v>15</v>
      </c>
      <c r="P11" s="176">
        <v>16</v>
      </c>
      <c r="Q11" s="176">
        <v>17</v>
      </c>
      <c r="R11" s="176">
        <v>18</v>
      </c>
      <c r="S11" s="176">
        <v>19</v>
      </c>
      <c r="T11" s="176">
        <v>20</v>
      </c>
      <c r="U11" s="176">
        <v>21</v>
      </c>
      <c r="V11" s="176">
        <v>22</v>
      </c>
      <c r="W11" s="176">
        <v>23</v>
      </c>
      <c r="X11" s="176">
        <v>24</v>
      </c>
      <c r="Y11" s="176">
        <v>25</v>
      </c>
      <c r="Z11" s="176">
        <v>26</v>
      </c>
      <c r="AA11" s="176">
        <v>27</v>
      </c>
      <c r="AB11" s="176">
        <v>28</v>
      </c>
      <c r="AC11" s="176">
        <v>29</v>
      </c>
      <c r="AD11" s="176">
        <v>30</v>
      </c>
      <c r="AE11" s="176">
        <v>31</v>
      </c>
      <c r="AF11" s="176">
        <v>32</v>
      </c>
      <c r="AG11" s="176">
        <v>33</v>
      </c>
      <c r="AH11" s="176">
        <v>34</v>
      </c>
      <c r="AI11" s="176">
        <v>35</v>
      </c>
      <c r="AJ11" s="176">
        <v>36</v>
      </c>
      <c r="AK11" s="176">
        <v>37</v>
      </c>
      <c r="AL11" s="176">
        <v>38</v>
      </c>
      <c r="AM11" s="176">
        <v>39</v>
      </c>
      <c r="AN11" s="176">
        <v>40</v>
      </c>
      <c r="AO11" s="176">
        <v>41</v>
      </c>
      <c r="AP11" s="176">
        <v>42</v>
      </c>
      <c r="AQ11" s="176">
        <v>43</v>
      </c>
      <c r="AR11" s="176">
        <v>44</v>
      </c>
      <c r="AS11" s="176">
        <v>45</v>
      </c>
      <c r="AT11" s="56">
        <v>46</v>
      </c>
      <c r="AU11" s="56">
        <v>47</v>
      </c>
      <c r="AV11" s="56">
        <v>48</v>
      </c>
      <c r="AW11" s="56">
        <v>49</v>
      </c>
      <c r="AX11" s="56">
        <v>50</v>
      </c>
      <c r="AY11" s="56">
        <v>51</v>
      </c>
      <c r="AZ11" s="56">
        <v>52</v>
      </c>
      <c r="BA11" s="56">
        <v>53</v>
      </c>
      <c r="BB11" s="56">
        <v>54</v>
      </c>
      <c r="BC11" s="56">
        <v>55</v>
      </c>
      <c r="BD11" s="56">
        <v>56</v>
      </c>
      <c r="BE11" s="56">
        <v>57</v>
      </c>
      <c r="BF11" s="56">
        <v>58</v>
      </c>
      <c r="BG11" s="56">
        <v>59</v>
      </c>
      <c r="BH11" s="56">
        <v>60</v>
      </c>
      <c r="BI11" s="56">
        <v>61</v>
      </c>
      <c r="BJ11" s="56">
        <v>62</v>
      </c>
      <c r="BK11" s="56">
        <v>63</v>
      </c>
      <c r="BL11" s="56">
        <v>64</v>
      </c>
      <c r="BM11" s="56">
        <v>65</v>
      </c>
      <c r="BN11" s="56">
        <v>66</v>
      </c>
      <c r="BO11" s="56">
        <v>67</v>
      </c>
      <c r="BP11" s="56">
        <v>68</v>
      </c>
      <c r="BQ11" s="56">
        <v>69</v>
      </c>
      <c r="BR11" s="56">
        <v>70</v>
      </c>
      <c r="BS11" s="56">
        <v>71</v>
      </c>
      <c r="BT11" s="56">
        <v>72</v>
      </c>
      <c r="BU11" s="56">
        <v>73</v>
      </c>
      <c r="BV11" s="56">
        <v>74</v>
      </c>
      <c r="BW11" s="56">
        <v>75</v>
      </c>
    </row>
    <row r="12" spans="1:75" ht="132" customHeight="1">
      <c r="A12" s="135">
        <v>600</v>
      </c>
      <c r="B12" s="136" t="s">
        <v>257</v>
      </c>
      <c r="C12" s="137">
        <v>402000001</v>
      </c>
      <c r="D12" s="138" t="s">
        <v>48</v>
      </c>
      <c r="E12" s="139" t="s">
        <v>258</v>
      </c>
      <c r="F12" s="188"/>
      <c r="G12" s="189"/>
      <c r="H12" s="190" t="s">
        <v>259</v>
      </c>
      <c r="I12" s="189"/>
      <c r="J12" s="190" t="s">
        <v>260</v>
      </c>
      <c r="K12" s="190" t="s">
        <v>261</v>
      </c>
      <c r="L12" s="190"/>
      <c r="M12" s="190"/>
      <c r="N12" s="190" t="s">
        <v>262</v>
      </c>
      <c r="O12" s="190"/>
      <c r="P12" s="192" t="s">
        <v>263</v>
      </c>
      <c r="Q12" s="140" t="s">
        <v>264</v>
      </c>
      <c r="R12" s="191"/>
      <c r="S12" s="191"/>
      <c r="T12" s="191" t="s">
        <v>265</v>
      </c>
      <c r="U12" s="190"/>
      <c r="V12" s="190" t="s">
        <v>266</v>
      </c>
      <c r="W12" s="190" t="s">
        <v>267</v>
      </c>
      <c r="X12" s="190" t="s">
        <v>268</v>
      </c>
      <c r="Y12" s="191"/>
      <c r="Z12" s="191"/>
      <c r="AA12" s="191"/>
      <c r="AB12" s="192" t="s">
        <v>269</v>
      </c>
      <c r="AC12" s="140" t="s">
        <v>270</v>
      </c>
      <c r="AD12" s="192"/>
      <c r="AE12" s="192"/>
      <c r="AF12" s="192"/>
      <c r="AG12" s="192"/>
      <c r="AH12" s="192"/>
      <c r="AI12" s="192"/>
      <c r="AJ12" s="192"/>
      <c r="AK12" s="192"/>
      <c r="AL12" s="192"/>
      <c r="AM12" s="192" t="s">
        <v>271</v>
      </c>
      <c r="AN12" s="192" t="s">
        <v>272</v>
      </c>
      <c r="AO12" s="199" t="s">
        <v>53</v>
      </c>
      <c r="AP12" s="199" t="s">
        <v>56</v>
      </c>
      <c r="AQ12" s="199" t="s">
        <v>273</v>
      </c>
      <c r="AR12" s="22" t="s">
        <v>57</v>
      </c>
      <c r="AS12" s="420" t="s">
        <v>58</v>
      </c>
      <c r="AT12" s="418">
        <v>1022761.68</v>
      </c>
      <c r="AU12" s="418">
        <v>1022761.68</v>
      </c>
      <c r="AV12" s="419">
        <v>0</v>
      </c>
      <c r="AW12" s="419">
        <v>0</v>
      </c>
      <c r="AX12" s="419">
        <v>0</v>
      </c>
      <c r="AY12" s="419">
        <v>0</v>
      </c>
      <c r="AZ12" s="419">
        <v>0</v>
      </c>
      <c r="BA12" s="419">
        <v>0</v>
      </c>
      <c r="BB12" s="418">
        <v>1022761.68</v>
      </c>
      <c r="BC12" s="418">
        <v>1022761.68</v>
      </c>
      <c r="BD12" s="418">
        <v>1269681.6599999999</v>
      </c>
      <c r="BE12" s="419">
        <v>0</v>
      </c>
      <c r="BF12" s="419">
        <v>0</v>
      </c>
      <c r="BG12" s="419">
        <v>0</v>
      </c>
      <c r="BH12" s="418">
        <v>1269681.6599999999</v>
      </c>
      <c r="BI12" s="418">
        <v>1237803.47</v>
      </c>
      <c r="BJ12" s="419">
        <v>0</v>
      </c>
      <c r="BK12" s="419">
        <v>0</v>
      </c>
      <c r="BL12" s="419">
        <v>0</v>
      </c>
      <c r="BM12" s="418">
        <v>1237803.47</v>
      </c>
      <c r="BN12" s="418">
        <v>1237803.47</v>
      </c>
      <c r="BO12" s="419">
        <v>0</v>
      </c>
      <c r="BP12" s="419">
        <v>0</v>
      </c>
      <c r="BQ12" s="419">
        <v>0</v>
      </c>
      <c r="BR12" s="418">
        <v>1237803.47</v>
      </c>
      <c r="BS12" s="418">
        <v>1237803.47</v>
      </c>
      <c r="BT12" s="419">
        <v>0</v>
      </c>
      <c r="BU12" s="419">
        <v>0</v>
      </c>
      <c r="BV12" s="419">
        <v>0</v>
      </c>
      <c r="BW12" s="418">
        <v>1237803.47</v>
      </c>
    </row>
    <row r="13" spans="1:75" ht="132" customHeight="1">
      <c r="A13" s="135">
        <v>600</v>
      </c>
      <c r="B13" s="136" t="s">
        <v>257</v>
      </c>
      <c r="C13" s="137">
        <v>402000001</v>
      </c>
      <c r="D13" s="138" t="s">
        <v>48</v>
      </c>
      <c r="E13" s="139" t="s">
        <v>274</v>
      </c>
      <c r="F13" s="188"/>
      <c r="G13" s="188"/>
      <c r="H13" s="191">
        <v>6</v>
      </c>
      <c r="I13" s="188"/>
      <c r="J13" s="191" t="s">
        <v>275</v>
      </c>
      <c r="K13" s="191" t="s">
        <v>276</v>
      </c>
      <c r="L13" s="191"/>
      <c r="M13" s="191"/>
      <c r="N13" s="191" t="s">
        <v>45</v>
      </c>
      <c r="O13" s="191"/>
      <c r="P13" s="192" t="s">
        <v>277</v>
      </c>
      <c r="Q13" s="140" t="s">
        <v>278</v>
      </c>
      <c r="R13" s="191"/>
      <c r="S13" s="191"/>
      <c r="T13" s="191">
        <v>3</v>
      </c>
      <c r="U13" s="191"/>
      <c r="V13" s="191" t="s">
        <v>46</v>
      </c>
      <c r="W13" s="191" t="s">
        <v>45</v>
      </c>
      <c r="X13" s="191" t="s">
        <v>47</v>
      </c>
      <c r="Y13" s="191"/>
      <c r="Z13" s="191"/>
      <c r="AA13" s="191"/>
      <c r="AB13" s="192" t="s">
        <v>279</v>
      </c>
      <c r="AC13" s="140" t="s">
        <v>280</v>
      </c>
      <c r="AD13" s="192"/>
      <c r="AE13" s="192"/>
      <c r="AF13" s="192"/>
      <c r="AG13" s="192"/>
      <c r="AH13" s="192"/>
      <c r="AI13" s="192"/>
      <c r="AJ13" s="192"/>
      <c r="AK13" s="192"/>
      <c r="AL13" s="192"/>
      <c r="AM13" s="192" t="s">
        <v>281</v>
      </c>
      <c r="AN13" s="192" t="s">
        <v>228</v>
      </c>
      <c r="AO13" s="199" t="s">
        <v>53</v>
      </c>
      <c r="AP13" s="199" t="s">
        <v>56</v>
      </c>
      <c r="AQ13" s="199" t="s">
        <v>273</v>
      </c>
      <c r="AR13" s="22" t="s">
        <v>57</v>
      </c>
      <c r="AS13" s="420" t="s">
        <v>282</v>
      </c>
      <c r="AT13" s="418">
        <v>2911950</v>
      </c>
      <c r="AU13" s="418">
        <v>2911950</v>
      </c>
      <c r="AV13" s="419">
        <v>0</v>
      </c>
      <c r="AW13" s="419">
        <v>0</v>
      </c>
      <c r="AX13" s="419">
        <v>0</v>
      </c>
      <c r="AY13" s="419">
        <v>0</v>
      </c>
      <c r="AZ13" s="419">
        <v>0</v>
      </c>
      <c r="BA13" s="419">
        <v>0</v>
      </c>
      <c r="BB13" s="418">
        <v>2911950</v>
      </c>
      <c r="BC13" s="418">
        <v>2911950</v>
      </c>
      <c r="BD13" s="418">
        <v>2911950</v>
      </c>
      <c r="BE13" s="419">
        <v>0</v>
      </c>
      <c r="BF13" s="419">
        <v>0</v>
      </c>
      <c r="BG13" s="419">
        <v>0</v>
      </c>
      <c r="BH13" s="418">
        <v>2911950</v>
      </c>
      <c r="BI13" s="418">
        <v>2911950</v>
      </c>
      <c r="BJ13" s="419">
        <v>0</v>
      </c>
      <c r="BK13" s="419">
        <v>0</v>
      </c>
      <c r="BL13" s="419">
        <v>0</v>
      </c>
      <c r="BM13" s="418">
        <v>2911950</v>
      </c>
      <c r="BN13" s="418">
        <v>2911950</v>
      </c>
      <c r="BO13" s="419">
        <v>0</v>
      </c>
      <c r="BP13" s="419">
        <v>0</v>
      </c>
      <c r="BQ13" s="419">
        <v>0</v>
      </c>
      <c r="BR13" s="418">
        <v>2911950</v>
      </c>
      <c r="BS13" s="418">
        <v>2911950</v>
      </c>
      <c r="BT13" s="419">
        <v>0</v>
      </c>
      <c r="BU13" s="419">
        <v>0</v>
      </c>
      <c r="BV13" s="419">
        <v>0</v>
      </c>
      <c r="BW13" s="418">
        <v>2911950</v>
      </c>
    </row>
    <row r="14" spans="1:75" ht="132" customHeight="1">
      <c r="A14" s="135">
        <v>600</v>
      </c>
      <c r="B14" s="136" t="s">
        <v>257</v>
      </c>
      <c r="C14" s="137">
        <v>402000001</v>
      </c>
      <c r="D14" s="138" t="s">
        <v>48</v>
      </c>
      <c r="E14" s="139" t="s">
        <v>274</v>
      </c>
      <c r="F14" s="188"/>
      <c r="G14" s="188"/>
      <c r="H14" s="191">
        <v>6</v>
      </c>
      <c r="I14" s="188"/>
      <c r="J14" s="191" t="s">
        <v>275</v>
      </c>
      <c r="K14" s="191" t="s">
        <v>276</v>
      </c>
      <c r="L14" s="191"/>
      <c r="M14" s="191"/>
      <c r="N14" s="191" t="s">
        <v>45</v>
      </c>
      <c r="O14" s="191"/>
      <c r="P14" s="192" t="s">
        <v>277</v>
      </c>
      <c r="Q14" s="192" t="s">
        <v>278</v>
      </c>
      <c r="R14" s="191"/>
      <c r="S14" s="191"/>
      <c r="T14" s="191">
        <v>3</v>
      </c>
      <c r="U14" s="191"/>
      <c r="V14" s="191" t="s">
        <v>46</v>
      </c>
      <c r="W14" s="191" t="s">
        <v>45</v>
      </c>
      <c r="X14" s="191" t="s">
        <v>47</v>
      </c>
      <c r="Y14" s="191"/>
      <c r="Z14" s="191"/>
      <c r="AA14" s="191"/>
      <c r="AB14" s="192" t="s">
        <v>279</v>
      </c>
      <c r="AC14" s="140" t="s">
        <v>280</v>
      </c>
      <c r="AD14" s="192"/>
      <c r="AE14" s="192"/>
      <c r="AF14" s="192"/>
      <c r="AG14" s="192"/>
      <c r="AH14" s="192"/>
      <c r="AI14" s="192"/>
      <c r="AJ14" s="192"/>
      <c r="AK14" s="192"/>
      <c r="AL14" s="192"/>
      <c r="AM14" s="192" t="s">
        <v>281</v>
      </c>
      <c r="AN14" s="192" t="s">
        <v>228</v>
      </c>
      <c r="AO14" s="199" t="s">
        <v>53</v>
      </c>
      <c r="AP14" s="199" t="s">
        <v>56</v>
      </c>
      <c r="AQ14" s="199" t="s">
        <v>273</v>
      </c>
      <c r="AR14" s="26" t="s">
        <v>57</v>
      </c>
      <c r="AS14" s="421" t="s">
        <v>59</v>
      </c>
      <c r="AT14" s="418">
        <v>210324.04</v>
      </c>
      <c r="AU14" s="418">
        <v>210324.04</v>
      </c>
      <c r="AV14" s="419">
        <v>0</v>
      </c>
      <c r="AW14" s="419">
        <v>0</v>
      </c>
      <c r="AX14" s="419">
        <v>0</v>
      </c>
      <c r="AY14" s="419">
        <v>0</v>
      </c>
      <c r="AZ14" s="419">
        <v>0</v>
      </c>
      <c r="BA14" s="419">
        <v>0</v>
      </c>
      <c r="BB14" s="418">
        <v>210324.04</v>
      </c>
      <c r="BC14" s="418">
        <v>210324.04</v>
      </c>
      <c r="BD14" s="418">
        <v>307793.51</v>
      </c>
      <c r="BE14" s="419">
        <v>0</v>
      </c>
      <c r="BF14" s="419">
        <v>0</v>
      </c>
      <c r="BG14" s="419">
        <v>0</v>
      </c>
      <c r="BH14" s="418">
        <v>307793.51</v>
      </c>
      <c r="BI14" s="418">
        <v>298173.53000000003</v>
      </c>
      <c r="BJ14" s="419">
        <v>0</v>
      </c>
      <c r="BK14" s="419">
        <v>0</v>
      </c>
      <c r="BL14" s="419">
        <v>0</v>
      </c>
      <c r="BM14" s="418">
        <v>298173.53000000003</v>
      </c>
      <c r="BN14" s="418">
        <v>298173.53000000003</v>
      </c>
      <c r="BO14" s="419">
        <v>0</v>
      </c>
      <c r="BP14" s="419">
        <v>0</v>
      </c>
      <c r="BQ14" s="419">
        <v>0</v>
      </c>
      <c r="BR14" s="418">
        <v>298173.53000000003</v>
      </c>
      <c r="BS14" s="418">
        <v>298173.53000000003</v>
      </c>
      <c r="BT14" s="419">
        <v>0</v>
      </c>
      <c r="BU14" s="419">
        <v>0</v>
      </c>
      <c r="BV14" s="419">
        <v>0</v>
      </c>
      <c r="BW14" s="418">
        <v>298173.53000000003</v>
      </c>
    </row>
    <row r="15" spans="1:75" ht="132" customHeight="1">
      <c r="A15" s="135">
        <v>600</v>
      </c>
      <c r="B15" s="136" t="s">
        <v>257</v>
      </c>
      <c r="C15" s="137">
        <v>402000001</v>
      </c>
      <c r="D15" s="138" t="s">
        <v>48</v>
      </c>
      <c r="E15" s="139" t="s">
        <v>274</v>
      </c>
      <c r="F15" s="188"/>
      <c r="G15" s="188"/>
      <c r="H15" s="191">
        <v>6</v>
      </c>
      <c r="I15" s="188"/>
      <c r="J15" s="191" t="s">
        <v>275</v>
      </c>
      <c r="K15" s="191" t="s">
        <v>276</v>
      </c>
      <c r="L15" s="191"/>
      <c r="M15" s="191"/>
      <c r="N15" s="191" t="s">
        <v>45</v>
      </c>
      <c r="O15" s="191"/>
      <c r="P15" s="192" t="s">
        <v>277</v>
      </c>
      <c r="Q15" s="192" t="s">
        <v>278</v>
      </c>
      <c r="R15" s="191"/>
      <c r="S15" s="191"/>
      <c r="T15" s="191">
        <v>3</v>
      </c>
      <c r="U15" s="191"/>
      <c r="V15" s="191" t="s">
        <v>46</v>
      </c>
      <c r="W15" s="191" t="s">
        <v>45</v>
      </c>
      <c r="X15" s="191" t="s">
        <v>47</v>
      </c>
      <c r="Y15" s="191"/>
      <c r="Z15" s="191"/>
      <c r="AA15" s="191"/>
      <c r="AB15" s="192" t="s">
        <v>279</v>
      </c>
      <c r="AC15" s="140" t="s">
        <v>280</v>
      </c>
      <c r="AD15" s="192"/>
      <c r="AE15" s="192"/>
      <c r="AF15" s="192"/>
      <c r="AG15" s="192"/>
      <c r="AH15" s="192"/>
      <c r="AI15" s="192"/>
      <c r="AJ15" s="192"/>
      <c r="AK15" s="192"/>
      <c r="AL15" s="192"/>
      <c r="AM15" s="192" t="s">
        <v>283</v>
      </c>
      <c r="AN15" s="192" t="s">
        <v>228</v>
      </c>
      <c r="AO15" s="199" t="s">
        <v>53</v>
      </c>
      <c r="AP15" s="199" t="s">
        <v>56</v>
      </c>
      <c r="AQ15" s="199" t="s">
        <v>273</v>
      </c>
      <c r="AR15" s="26" t="s">
        <v>57</v>
      </c>
      <c r="AS15" s="421" t="s">
        <v>55</v>
      </c>
      <c r="AT15" s="418">
        <v>5915805.5599999996</v>
      </c>
      <c r="AU15" s="418">
        <v>5843642.3300000001</v>
      </c>
      <c r="AV15" s="419">
        <v>0</v>
      </c>
      <c r="AW15" s="419">
        <v>0</v>
      </c>
      <c r="AX15" s="419">
        <v>0</v>
      </c>
      <c r="AY15" s="419">
        <v>0</v>
      </c>
      <c r="AZ15" s="419">
        <v>0</v>
      </c>
      <c r="BA15" s="419">
        <v>0</v>
      </c>
      <c r="BB15" s="418">
        <v>5915805.5599999996</v>
      </c>
      <c r="BC15" s="418">
        <v>5843642.3300000001</v>
      </c>
      <c r="BD15" s="418">
        <v>5880927.5899999999</v>
      </c>
      <c r="BE15" s="419">
        <v>0</v>
      </c>
      <c r="BF15" s="419">
        <v>0</v>
      </c>
      <c r="BG15" s="419">
        <v>0</v>
      </c>
      <c r="BH15" s="418">
        <v>5880927.5899999999</v>
      </c>
      <c r="BI15" s="418">
        <v>6354470</v>
      </c>
      <c r="BJ15" s="419">
        <v>0</v>
      </c>
      <c r="BK15" s="419">
        <v>0</v>
      </c>
      <c r="BL15" s="419">
        <v>0</v>
      </c>
      <c r="BM15" s="418">
        <v>6354470</v>
      </c>
      <c r="BN15" s="418">
        <v>6354470</v>
      </c>
      <c r="BO15" s="419">
        <v>0</v>
      </c>
      <c r="BP15" s="419">
        <v>0</v>
      </c>
      <c r="BQ15" s="419">
        <v>0</v>
      </c>
      <c r="BR15" s="418">
        <v>6354470</v>
      </c>
      <c r="BS15" s="418">
        <v>6354470</v>
      </c>
      <c r="BT15" s="419">
        <v>0</v>
      </c>
      <c r="BU15" s="419">
        <v>0</v>
      </c>
      <c r="BV15" s="419">
        <v>0</v>
      </c>
      <c r="BW15" s="418">
        <v>6354470</v>
      </c>
    </row>
    <row r="16" spans="1:75" ht="132" customHeight="1">
      <c r="A16" s="135">
        <v>600</v>
      </c>
      <c r="B16" s="136" t="s">
        <v>257</v>
      </c>
      <c r="C16" s="137">
        <v>402000025</v>
      </c>
      <c r="D16" s="138" t="s">
        <v>201</v>
      </c>
      <c r="E16" s="139" t="s">
        <v>284</v>
      </c>
      <c r="F16" s="188"/>
      <c r="G16" s="188"/>
      <c r="H16" s="191">
        <v>1</v>
      </c>
      <c r="I16" s="188"/>
      <c r="J16" s="191">
        <v>2</v>
      </c>
      <c r="K16" s="191"/>
      <c r="L16" s="191">
        <v>2</v>
      </c>
      <c r="M16" s="191"/>
      <c r="N16" s="191">
        <v>3</v>
      </c>
      <c r="O16" s="191"/>
      <c r="P16" s="192" t="s">
        <v>3229</v>
      </c>
      <c r="Q16" s="192" t="s">
        <v>278</v>
      </c>
      <c r="R16" s="191"/>
      <c r="S16" s="191"/>
      <c r="T16" s="191">
        <v>3</v>
      </c>
      <c r="U16" s="191"/>
      <c r="V16" s="191" t="s">
        <v>46</v>
      </c>
      <c r="W16" s="191" t="s">
        <v>45</v>
      </c>
      <c r="X16" s="191">
        <v>15</v>
      </c>
      <c r="Y16" s="191"/>
      <c r="Z16" s="191"/>
      <c r="AA16" s="191"/>
      <c r="AB16" s="192" t="s">
        <v>279</v>
      </c>
      <c r="AC16" s="140" t="s">
        <v>280</v>
      </c>
      <c r="AD16" s="192"/>
      <c r="AE16" s="192"/>
      <c r="AF16" s="192"/>
      <c r="AG16" s="192"/>
      <c r="AH16" s="192"/>
      <c r="AI16" s="192"/>
      <c r="AJ16" s="192"/>
      <c r="AK16" s="192"/>
      <c r="AL16" s="192"/>
      <c r="AM16" s="192" t="s">
        <v>283</v>
      </c>
      <c r="AN16" s="192" t="s">
        <v>228</v>
      </c>
      <c r="AO16" s="199" t="s">
        <v>53</v>
      </c>
      <c r="AP16" s="199" t="s">
        <v>56</v>
      </c>
      <c r="AQ16" s="199" t="s">
        <v>273</v>
      </c>
      <c r="AR16" s="26" t="s">
        <v>57</v>
      </c>
      <c r="AS16" s="421" t="s">
        <v>55</v>
      </c>
      <c r="AT16" s="418">
        <v>131560</v>
      </c>
      <c r="AU16" s="418">
        <v>131560</v>
      </c>
      <c r="AV16" s="419">
        <v>0</v>
      </c>
      <c r="AW16" s="419">
        <v>0</v>
      </c>
      <c r="AX16" s="419">
        <v>0</v>
      </c>
      <c r="AY16" s="419">
        <v>0</v>
      </c>
      <c r="AZ16" s="419">
        <v>0</v>
      </c>
      <c r="BA16" s="419">
        <v>0</v>
      </c>
      <c r="BB16" s="418">
        <v>131560</v>
      </c>
      <c r="BC16" s="418">
        <v>131560</v>
      </c>
      <c r="BD16" s="418">
        <v>11700</v>
      </c>
      <c r="BE16" s="419">
        <v>0</v>
      </c>
      <c r="BF16" s="419">
        <v>0</v>
      </c>
      <c r="BG16" s="419">
        <v>0</v>
      </c>
      <c r="BH16" s="418">
        <v>11700</v>
      </c>
      <c r="BI16" s="418">
        <v>0</v>
      </c>
      <c r="BJ16" s="419">
        <v>0</v>
      </c>
      <c r="BK16" s="419">
        <v>0</v>
      </c>
      <c r="BL16" s="419">
        <v>0</v>
      </c>
      <c r="BM16" s="418">
        <v>0</v>
      </c>
      <c r="BN16" s="418">
        <v>0</v>
      </c>
      <c r="BO16" s="419">
        <v>0</v>
      </c>
      <c r="BP16" s="419">
        <v>0</v>
      </c>
      <c r="BQ16" s="419">
        <v>0</v>
      </c>
      <c r="BR16" s="418">
        <v>0</v>
      </c>
      <c r="BS16" s="418">
        <v>0</v>
      </c>
      <c r="BT16" s="419">
        <v>0</v>
      </c>
      <c r="BU16" s="419">
        <v>0</v>
      </c>
      <c r="BV16" s="419">
        <v>0</v>
      </c>
      <c r="BW16" s="418">
        <v>0</v>
      </c>
    </row>
    <row r="17" spans="1:75" ht="132" customHeight="1">
      <c r="A17" s="135">
        <v>600</v>
      </c>
      <c r="B17" s="136" t="s">
        <v>257</v>
      </c>
      <c r="C17" s="137">
        <v>402000001</v>
      </c>
      <c r="D17" s="138" t="s">
        <v>48</v>
      </c>
      <c r="E17" s="139" t="s">
        <v>274</v>
      </c>
      <c r="F17" s="188"/>
      <c r="G17" s="188"/>
      <c r="H17" s="191">
        <v>6</v>
      </c>
      <c r="I17" s="188"/>
      <c r="J17" s="191" t="s">
        <v>275</v>
      </c>
      <c r="K17" s="191" t="s">
        <v>276</v>
      </c>
      <c r="L17" s="191"/>
      <c r="M17" s="191"/>
      <c r="N17" s="191" t="s">
        <v>45</v>
      </c>
      <c r="O17" s="191"/>
      <c r="P17" s="192" t="s">
        <v>277</v>
      </c>
      <c r="Q17" s="192" t="s">
        <v>278</v>
      </c>
      <c r="R17" s="191"/>
      <c r="S17" s="191"/>
      <c r="T17" s="191">
        <v>3</v>
      </c>
      <c r="U17" s="191"/>
      <c r="V17" s="191" t="s">
        <v>46</v>
      </c>
      <c r="W17" s="191" t="s">
        <v>45</v>
      </c>
      <c r="X17" s="191" t="s">
        <v>47</v>
      </c>
      <c r="Y17" s="191"/>
      <c r="Z17" s="191"/>
      <c r="AA17" s="191"/>
      <c r="AB17" s="192" t="s">
        <v>279</v>
      </c>
      <c r="AC17" s="140" t="s">
        <v>280</v>
      </c>
      <c r="AD17" s="192"/>
      <c r="AE17" s="192"/>
      <c r="AF17" s="192"/>
      <c r="AG17" s="192"/>
      <c r="AH17" s="192"/>
      <c r="AI17" s="192"/>
      <c r="AJ17" s="192"/>
      <c r="AK17" s="192"/>
      <c r="AL17" s="192"/>
      <c r="AM17" s="192" t="s">
        <v>283</v>
      </c>
      <c r="AN17" s="192" t="s">
        <v>228</v>
      </c>
      <c r="AO17" s="199" t="s">
        <v>53</v>
      </c>
      <c r="AP17" s="199" t="s">
        <v>56</v>
      </c>
      <c r="AQ17" s="199" t="s">
        <v>273</v>
      </c>
      <c r="AR17" s="26" t="s">
        <v>57</v>
      </c>
      <c r="AS17" s="421" t="s">
        <v>285</v>
      </c>
      <c r="AT17" s="418">
        <v>0</v>
      </c>
      <c r="AU17" s="418">
        <v>0</v>
      </c>
      <c r="AV17" s="419">
        <v>0</v>
      </c>
      <c r="AW17" s="419">
        <v>0</v>
      </c>
      <c r="AX17" s="419">
        <v>0</v>
      </c>
      <c r="AY17" s="419">
        <v>0</v>
      </c>
      <c r="AZ17" s="419">
        <v>0</v>
      </c>
      <c r="BA17" s="419">
        <v>0</v>
      </c>
      <c r="BB17" s="418">
        <v>0</v>
      </c>
      <c r="BC17" s="418">
        <v>0</v>
      </c>
      <c r="BD17" s="418">
        <v>106050.87</v>
      </c>
      <c r="BE17" s="419">
        <v>0</v>
      </c>
      <c r="BF17" s="419">
        <v>0</v>
      </c>
      <c r="BG17" s="419">
        <v>0</v>
      </c>
      <c r="BH17" s="418">
        <v>106050.87</v>
      </c>
      <c r="BI17" s="418">
        <v>107500</v>
      </c>
      <c r="BJ17" s="419">
        <v>0</v>
      </c>
      <c r="BK17" s="419">
        <v>0</v>
      </c>
      <c r="BL17" s="419">
        <v>0</v>
      </c>
      <c r="BM17" s="418">
        <v>107500</v>
      </c>
      <c r="BN17" s="418">
        <v>109970</v>
      </c>
      <c r="BO17" s="419">
        <v>0</v>
      </c>
      <c r="BP17" s="419">
        <v>0</v>
      </c>
      <c r="BQ17" s="419">
        <v>0</v>
      </c>
      <c r="BR17" s="418">
        <v>109970</v>
      </c>
      <c r="BS17" s="418">
        <v>109970</v>
      </c>
      <c r="BT17" s="419">
        <v>0</v>
      </c>
      <c r="BU17" s="419">
        <v>0</v>
      </c>
      <c r="BV17" s="419">
        <v>0</v>
      </c>
      <c r="BW17" s="418">
        <v>109970</v>
      </c>
    </row>
    <row r="18" spans="1:75" ht="132" customHeight="1">
      <c r="A18" s="135">
        <v>600</v>
      </c>
      <c r="B18" s="136" t="s">
        <v>257</v>
      </c>
      <c r="C18" s="137">
        <v>402000001</v>
      </c>
      <c r="D18" s="138" t="s">
        <v>48</v>
      </c>
      <c r="E18" s="139" t="s">
        <v>274</v>
      </c>
      <c r="F18" s="188"/>
      <c r="G18" s="188"/>
      <c r="H18" s="191">
        <v>6</v>
      </c>
      <c r="I18" s="188"/>
      <c r="J18" s="191" t="s">
        <v>275</v>
      </c>
      <c r="K18" s="191" t="s">
        <v>276</v>
      </c>
      <c r="L18" s="191"/>
      <c r="M18" s="191"/>
      <c r="N18" s="191" t="s">
        <v>45</v>
      </c>
      <c r="O18" s="191"/>
      <c r="P18" s="192" t="s">
        <v>277</v>
      </c>
      <c r="Q18" s="192" t="s">
        <v>278</v>
      </c>
      <c r="R18" s="191"/>
      <c r="S18" s="191"/>
      <c r="T18" s="191">
        <v>3</v>
      </c>
      <c r="U18" s="191"/>
      <c r="V18" s="191" t="s">
        <v>46</v>
      </c>
      <c r="W18" s="191" t="s">
        <v>45</v>
      </c>
      <c r="X18" s="191" t="s">
        <v>47</v>
      </c>
      <c r="Y18" s="191"/>
      <c r="Z18" s="191"/>
      <c r="AA18" s="191"/>
      <c r="AB18" s="192" t="s">
        <v>279</v>
      </c>
      <c r="AC18" s="140" t="s">
        <v>280</v>
      </c>
      <c r="AD18" s="192"/>
      <c r="AE18" s="192"/>
      <c r="AF18" s="192"/>
      <c r="AG18" s="192"/>
      <c r="AH18" s="192"/>
      <c r="AI18" s="192"/>
      <c r="AJ18" s="192"/>
      <c r="AK18" s="192"/>
      <c r="AL18" s="192"/>
      <c r="AM18" s="192" t="s">
        <v>281</v>
      </c>
      <c r="AN18" s="192" t="s">
        <v>228</v>
      </c>
      <c r="AO18" s="199" t="s">
        <v>53</v>
      </c>
      <c r="AP18" s="199" t="s">
        <v>56</v>
      </c>
      <c r="AQ18" s="199" t="s">
        <v>273</v>
      </c>
      <c r="AR18" s="26" t="s">
        <v>57</v>
      </c>
      <c r="AS18" s="421" t="s">
        <v>286</v>
      </c>
      <c r="AT18" s="418">
        <v>1154</v>
      </c>
      <c r="AU18" s="418">
        <v>1154</v>
      </c>
      <c r="AV18" s="419">
        <v>0</v>
      </c>
      <c r="AW18" s="419">
        <v>0</v>
      </c>
      <c r="AX18" s="419">
        <v>0</v>
      </c>
      <c r="AY18" s="419">
        <v>0</v>
      </c>
      <c r="AZ18" s="419">
        <v>0</v>
      </c>
      <c r="BA18" s="419">
        <v>0</v>
      </c>
      <c r="BB18" s="418">
        <v>1154</v>
      </c>
      <c r="BC18" s="418">
        <v>1154</v>
      </c>
      <c r="BD18" s="418">
        <v>2500</v>
      </c>
      <c r="BE18" s="419">
        <v>0</v>
      </c>
      <c r="BF18" s="419">
        <v>0</v>
      </c>
      <c r="BG18" s="419">
        <v>0</v>
      </c>
      <c r="BH18" s="418">
        <v>2500</v>
      </c>
      <c r="BI18" s="418">
        <v>2500</v>
      </c>
      <c r="BJ18" s="419">
        <v>0</v>
      </c>
      <c r="BK18" s="419">
        <v>0</v>
      </c>
      <c r="BL18" s="419">
        <v>0</v>
      </c>
      <c r="BM18" s="418">
        <v>2500</v>
      </c>
      <c r="BN18" s="418">
        <v>2500</v>
      </c>
      <c r="BO18" s="419">
        <v>0</v>
      </c>
      <c r="BP18" s="419">
        <v>0</v>
      </c>
      <c r="BQ18" s="419">
        <v>0</v>
      </c>
      <c r="BR18" s="418">
        <v>2500</v>
      </c>
      <c r="BS18" s="418">
        <v>2500</v>
      </c>
      <c r="BT18" s="419">
        <v>0</v>
      </c>
      <c r="BU18" s="419">
        <v>0</v>
      </c>
      <c r="BV18" s="419">
        <v>0</v>
      </c>
      <c r="BW18" s="418">
        <v>2500</v>
      </c>
    </row>
    <row r="19" spans="1:75" ht="132" customHeight="1">
      <c r="A19" s="135">
        <v>600</v>
      </c>
      <c r="B19" s="136" t="s">
        <v>257</v>
      </c>
      <c r="C19" s="137">
        <v>402000001</v>
      </c>
      <c r="D19" s="138" t="s">
        <v>48</v>
      </c>
      <c r="E19" s="139" t="s">
        <v>274</v>
      </c>
      <c r="F19" s="188"/>
      <c r="G19" s="188"/>
      <c r="H19" s="191">
        <v>6</v>
      </c>
      <c r="I19" s="188"/>
      <c r="J19" s="191" t="s">
        <v>275</v>
      </c>
      <c r="K19" s="191" t="s">
        <v>276</v>
      </c>
      <c r="L19" s="191"/>
      <c r="M19" s="191"/>
      <c r="N19" s="191" t="s">
        <v>45</v>
      </c>
      <c r="O19" s="191"/>
      <c r="P19" s="192" t="s">
        <v>277</v>
      </c>
      <c r="Q19" s="192" t="s">
        <v>278</v>
      </c>
      <c r="R19" s="191"/>
      <c r="S19" s="191"/>
      <c r="T19" s="191">
        <v>3</v>
      </c>
      <c r="U19" s="191"/>
      <c r="V19" s="191" t="s">
        <v>46</v>
      </c>
      <c r="W19" s="191" t="s">
        <v>45</v>
      </c>
      <c r="X19" s="191" t="s">
        <v>47</v>
      </c>
      <c r="Y19" s="191"/>
      <c r="Z19" s="191"/>
      <c r="AA19" s="191"/>
      <c r="AB19" s="192" t="s">
        <v>279</v>
      </c>
      <c r="AC19" s="140" t="s">
        <v>280</v>
      </c>
      <c r="AD19" s="192"/>
      <c r="AE19" s="192"/>
      <c r="AF19" s="192"/>
      <c r="AG19" s="192"/>
      <c r="AH19" s="192"/>
      <c r="AI19" s="192"/>
      <c r="AJ19" s="192"/>
      <c r="AK19" s="192"/>
      <c r="AL19" s="192"/>
      <c r="AM19" s="192" t="s">
        <v>281</v>
      </c>
      <c r="AN19" s="192" t="s">
        <v>228</v>
      </c>
      <c r="AO19" s="199" t="s">
        <v>53</v>
      </c>
      <c r="AP19" s="199" t="s">
        <v>56</v>
      </c>
      <c r="AQ19" s="199" t="s">
        <v>273</v>
      </c>
      <c r="AR19" s="26" t="s">
        <v>57</v>
      </c>
      <c r="AS19" s="421" t="s">
        <v>60</v>
      </c>
      <c r="AT19" s="418">
        <v>76341</v>
      </c>
      <c r="AU19" s="418">
        <v>76341</v>
      </c>
      <c r="AV19" s="419">
        <v>0</v>
      </c>
      <c r="AW19" s="419">
        <v>0</v>
      </c>
      <c r="AX19" s="419">
        <v>0</v>
      </c>
      <c r="AY19" s="419">
        <v>0</v>
      </c>
      <c r="AZ19" s="419">
        <v>0</v>
      </c>
      <c r="BA19" s="419">
        <v>0</v>
      </c>
      <c r="BB19" s="418">
        <v>76341</v>
      </c>
      <c r="BC19" s="418">
        <v>76341</v>
      </c>
      <c r="BD19" s="418">
        <v>76340</v>
      </c>
      <c r="BE19" s="419">
        <v>0</v>
      </c>
      <c r="BF19" s="419">
        <v>0</v>
      </c>
      <c r="BG19" s="419">
        <v>0</v>
      </c>
      <c r="BH19" s="418">
        <v>76340</v>
      </c>
      <c r="BI19" s="418">
        <v>76340</v>
      </c>
      <c r="BJ19" s="419">
        <v>0</v>
      </c>
      <c r="BK19" s="419">
        <v>0</v>
      </c>
      <c r="BL19" s="419">
        <v>0</v>
      </c>
      <c r="BM19" s="418">
        <v>76340</v>
      </c>
      <c r="BN19" s="418">
        <v>76340</v>
      </c>
      <c r="BO19" s="419">
        <v>0</v>
      </c>
      <c r="BP19" s="419">
        <v>0</v>
      </c>
      <c r="BQ19" s="419">
        <v>0</v>
      </c>
      <c r="BR19" s="418">
        <v>76340</v>
      </c>
      <c r="BS19" s="418">
        <v>76340</v>
      </c>
      <c r="BT19" s="419">
        <v>0</v>
      </c>
      <c r="BU19" s="419">
        <v>0</v>
      </c>
      <c r="BV19" s="419">
        <v>0</v>
      </c>
      <c r="BW19" s="418">
        <v>76340</v>
      </c>
    </row>
    <row r="20" spans="1:75" ht="132" customHeight="1">
      <c r="A20" s="135">
        <v>600</v>
      </c>
      <c r="B20" s="136" t="s">
        <v>257</v>
      </c>
      <c r="C20" s="137">
        <v>402000001</v>
      </c>
      <c r="D20" s="138" t="s">
        <v>48</v>
      </c>
      <c r="E20" s="139" t="s">
        <v>274</v>
      </c>
      <c r="F20" s="188"/>
      <c r="G20" s="188"/>
      <c r="H20" s="191">
        <v>6</v>
      </c>
      <c r="I20" s="188"/>
      <c r="J20" s="191" t="s">
        <v>275</v>
      </c>
      <c r="K20" s="191" t="s">
        <v>276</v>
      </c>
      <c r="L20" s="191"/>
      <c r="M20" s="191"/>
      <c r="N20" s="191" t="s">
        <v>45</v>
      </c>
      <c r="O20" s="191"/>
      <c r="P20" s="192" t="s">
        <v>277</v>
      </c>
      <c r="Q20" s="192" t="s">
        <v>278</v>
      </c>
      <c r="R20" s="191"/>
      <c r="S20" s="191"/>
      <c r="T20" s="191">
        <v>3</v>
      </c>
      <c r="U20" s="191"/>
      <c r="V20" s="191" t="s">
        <v>46</v>
      </c>
      <c r="W20" s="191" t="s">
        <v>45</v>
      </c>
      <c r="X20" s="191" t="s">
        <v>47</v>
      </c>
      <c r="Y20" s="191"/>
      <c r="Z20" s="191"/>
      <c r="AA20" s="191"/>
      <c r="AB20" s="192" t="s">
        <v>279</v>
      </c>
      <c r="AC20" s="107" t="s">
        <v>287</v>
      </c>
      <c r="AD20" s="192"/>
      <c r="AE20" s="192"/>
      <c r="AF20" s="192"/>
      <c r="AG20" s="192"/>
      <c r="AH20" s="192"/>
      <c r="AI20" s="192"/>
      <c r="AJ20" s="192" t="s">
        <v>288</v>
      </c>
      <c r="AK20" s="192"/>
      <c r="AL20" s="192"/>
      <c r="AM20" s="192"/>
      <c r="AN20" s="193" t="s">
        <v>289</v>
      </c>
      <c r="AO20" s="199" t="s">
        <v>53</v>
      </c>
      <c r="AP20" s="199" t="s">
        <v>56</v>
      </c>
      <c r="AQ20" s="199" t="s">
        <v>290</v>
      </c>
      <c r="AR20" s="26" t="s">
        <v>79</v>
      </c>
      <c r="AS20" s="421" t="s">
        <v>59</v>
      </c>
      <c r="AT20" s="418">
        <v>9731558.4100000001</v>
      </c>
      <c r="AU20" s="418">
        <v>9731558.3599999994</v>
      </c>
      <c r="AV20" s="419">
        <v>0</v>
      </c>
      <c r="AW20" s="419">
        <v>0</v>
      </c>
      <c r="AX20" s="419">
        <v>0</v>
      </c>
      <c r="AY20" s="419">
        <v>0</v>
      </c>
      <c r="AZ20" s="419">
        <v>0</v>
      </c>
      <c r="BA20" s="419">
        <v>0</v>
      </c>
      <c r="BB20" s="418">
        <v>9731558.4100000001</v>
      </c>
      <c r="BC20" s="418">
        <v>9731558.3599999994</v>
      </c>
      <c r="BD20" s="418">
        <v>9323517.5500000007</v>
      </c>
      <c r="BE20" s="419">
        <v>0</v>
      </c>
      <c r="BF20" s="419">
        <v>0</v>
      </c>
      <c r="BG20" s="419">
        <v>0</v>
      </c>
      <c r="BH20" s="418">
        <v>9323517.5500000007</v>
      </c>
      <c r="BI20" s="418">
        <v>8363297</v>
      </c>
      <c r="BJ20" s="419">
        <v>0</v>
      </c>
      <c r="BK20" s="419">
        <v>0</v>
      </c>
      <c r="BL20" s="419">
        <v>0</v>
      </c>
      <c r="BM20" s="418">
        <v>8363297</v>
      </c>
      <c r="BN20" s="418">
        <v>8363297</v>
      </c>
      <c r="BO20" s="419">
        <v>0</v>
      </c>
      <c r="BP20" s="419">
        <v>0</v>
      </c>
      <c r="BQ20" s="419">
        <v>0</v>
      </c>
      <c r="BR20" s="418">
        <v>8363297</v>
      </c>
      <c r="BS20" s="418">
        <v>8363297</v>
      </c>
      <c r="BT20" s="419">
        <v>0</v>
      </c>
      <c r="BU20" s="419">
        <v>0</v>
      </c>
      <c r="BV20" s="419">
        <v>0</v>
      </c>
      <c r="BW20" s="418">
        <v>8363297</v>
      </c>
    </row>
    <row r="21" spans="1:75" ht="132" customHeight="1">
      <c r="A21" s="135">
        <v>600</v>
      </c>
      <c r="B21" s="136" t="s">
        <v>257</v>
      </c>
      <c r="C21" s="137">
        <v>402000001</v>
      </c>
      <c r="D21" s="138" t="s">
        <v>48</v>
      </c>
      <c r="E21" s="139" t="s">
        <v>274</v>
      </c>
      <c r="F21" s="188"/>
      <c r="G21" s="188"/>
      <c r="H21" s="191">
        <v>6</v>
      </c>
      <c r="I21" s="188"/>
      <c r="J21" s="191" t="s">
        <v>275</v>
      </c>
      <c r="K21" s="191" t="s">
        <v>276</v>
      </c>
      <c r="L21" s="191"/>
      <c r="M21" s="191"/>
      <c r="N21" s="191" t="s">
        <v>45</v>
      </c>
      <c r="O21" s="191"/>
      <c r="P21" s="192" t="s">
        <v>277</v>
      </c>
      <c r="Q21" s="192" t="s">
        <v>278</v>
      </c>
      <c r="R21" s="191"/>
      <c r="S21" s="191"/>
      <c r="T21" s="191">
        <v>3</v>
      </c>
      <c r="U21" s="191"/>
      <c r="V21" s="191" t="s">
        <v>46</v>
      </c>
      <c r="W21" s="191" t="s">
        <v>45</v>
      </c>
      <c r="X21" s="191" t="s">
        <v>47</v>
      </c>
      <c r="Y21" s="191"/>
      <c r="Z21" s="191"/>
      <c r="AA21" s="191"/>
      <c r="AB21" s="192" t="s">
        <v>291</v>
      </c>
      <c r="AC21" s="140" t="s">
        <v>292</v>
      </c>
      <c r="AD21" s="192"/>
      <c r="AE21" s="192"/>
      <c r="AF21" s="192"/>
      <c r="AG21" s="192"/>
      <c r="AH21" s="192"/>
      <c r="AI21" s="192"/>
      <c r="AJ21" s="192"/>
      <c r="AK21" s="192"/>
      <c r="AL21" s="192"/>
      <c r="AM21" s="192" t="s">
        <v>293</v>
      </c>
      <c r="AN21" s="192" t="s">
        <v>226</v>
      </c>
      <c r="AO21" s="199" t="s">
        <v>53</v>
      </c>
      <c r="AP21" s="199" t="s">
        <v>56</v>
      </c>
      <c r="AQ21" s="199" t="s">
        <v>294</v>
      </c>
      <c r="AR21" s="26" t="s">
        <v>57</v>
      </c>
      <c r="AS21" s="421" t="s">
        <v>58</v>
      </c>
      <c r="AT21" s="418">
        <v>31912.5</v>
      </c>
      <c r="AU21" s="418">
        <v>31912.5</v>
      </c>
      <c r="AV21" s="419">
        <v>0</v>
      </c>
      <c r="AW21" s="419">
        <v>0</v>
      </c>
      <c r="AX21" s="419">
        <v>0</v>
      </c>
      <c r="AY21" s="419">
        <v>0</v>
      </c>
      <c r="AZ21" s="419">
        <v>0</v>
      </c>
      <c r="BA21" s="419">
        <v>0</v>
      </c>
      <c r="BB21" s="418">
        <v>31912.5</v>
      </c>
      <c r="BC21" s="418">
        <v>31912.5</v>
      </c>
      <c r="BD21" s="418">
        <v>31912.5</v>
      </c>
      <c r="BE21" s="419">
        <v>0</v>
      </c>
      <c r="BF21" s="419">
        <v>0</v>
      </c>
      <c r="BG21" s="419">
        <v>0</v>
      </c>
      <c r="BH21" s="418">
        <v>31912.5</v>
      </c>
      <c r="BI21" s="418">
        <v>31912.5</v>
      </c>
      <c r="BJ21" s="419">
        <v>0</v>
      </c>
      <c r="BK21" s="419">
        <v>0</v>
      </c>
      <c r="BL21" s="419">
        <v>0</v>
      </c>
      <c r="BM21" s="418">
        <v>31912.5</v>
      </c>
      <c r="BN21" s="418">
        <v>31912.5</v>
      </c>
      <c r="BO21" s="419">
        <v>0</v>
      </c>
      <c r="BP21" s="419">
        <v>0</v>
      </c>
      <c r="BQ21" s="419">
        <v>0</v>
      </c>
      <c r="BR21" s="418">
        <v>31912.5</v>
      </c>
      <c r="BS21" s="418">
        <v>31912.5</v>
      </c>
      <c r="BT21" s="419">
        <v>0</v>
      </c>
      <c r="BU21" s="419">
        <v>0</v>
      </c>
      <c r="BV21" s="419">
        <v>0</v>
      </c>
      <c r="BW21" s="418">
        <v>31912.5</v>
      </c>
    </row>
    <row r="22" spans="1:75" ht="132" customHeight="1">
      <c r="A22" s="135">
        <v>600</v>
      </c>
      <c r="B22" s="136" t="s">
        <v>257</v>
      </c>
      <c r="C22" s="137">
        <v>402000001</v>
      </c>
      <c r="D22" s="138" t="s">
        <v>48</v>
      </c>
      <c r="E22" s="139" t="s">
        <v>274</v>
      </c>
      <c r="F22" s="188"/>
      <c r="G22" s="188"/>
      <c r="H22" s="191">
        <v>6</v>
      </c>
      <c r="I22" s="188"/>
      <c r="J22" s="191" t="s">
        <v>275</v>
      </c>
      <c r="K22" s="191" t="s">
        <v>276</v>
      </c>
      <c r="L22" s="191"/>
      <c r="M22" s="191"/>
      <c r="N22" s="191" t="s">
        <v>45</v>
      </c>
      <c r="O22" s="191"/>
      <c r="P22" s="192" t="s">
        <v>277</v>
      </c>
      <c r="Q22" s="140" t="s">
        <v>278</v>
      </c>
      <c r="R22" s="191"/>
      <c r="S22" s="191"/>
      <c r="T22" s="191">
        <v>3</v>
      </c>
      <c r="U22" s="191"/>
      <c r="V22" s="191" t="s">
        <v>46</v>
      </c>
      <c r="W22" s="191" t="s">
        <v>45</v>
      </c>
      <c r="X22" s="191" t="s">
        <v>47</v>
      </c>
      <c r="Y22" s="191"/>
      <c r="Z22" s="191"/>
      <c r="AA22" s="191"/>
      <c r="AB22" s="192" t="s">
        <v>291</v>
      </c>
      <c r="AC22" s="140" t="s">
        <v>292</v>
      </c>
      <c r="AD22" s="192"/>
      <c r="AE22" s="192"/>
      <c r="AF22" s="192"/>
      <c r="AG22" s="192"/>
      <c r="AH22" s="192"/>
      <c r="AI22" s="192"/>
      <c r="AJ22" s="192"/>
      <c r="AK22" s="192"/>
      <c r="AL22" s="192"/>
      <c r="AM22" s="192" t="s">
        <v>293</v>
      </c>
      <c r="AN22" s="192" t="s">
        <v>226</v>
      </c>
      <c r="AO22" s="199" t="s">
        <v>53</v>
      </c>
      <c r="AP22" s="199" t="s">
        <v>56</v>
      </c>
      <c r="AQ22" s="199" t="s">
        <v>294</v>
      </c>
      <c r="AR22" s="26" t="s">
        <v>57</v>
      </c>
      <c r="AS22" s="421" t="s">
        <v>59</v>
      </c>
      <c r="AT22" s="418">
        <v>9637.5</v>
      </c>
      <c r="AU22" s="418">
        <v>9637.5</v>
      </c>
      <c r="AV22" s="419">
        <v>0</v>
      </c>
      <c r="AW22" s="419">
        <v>0</v>
      </c>
      <c r="AX22" s="419">
        <v>0</v>
      </c>
      <c r="AY22" s="419">
        <v>0</v>
      </c>
      <c r="AZ22" s="419">
        <v>0</v>
      </c>
      <c r="BA22" s="419">
        <v>0</v>
      </c>
      <c r="BB22" s="418">
        <v>9637.5</v>
      </c>
      <c r="BC22" s="418">
        <v>9637.5</v>
      </c>
      <c r="BD22" s="418">
        <v>9637.5</v>
      </c>
      <c r="BE22" s="419">
        <v>0</v>
      </c>
      <c r="BF22" s="419">
        <v>0</v>
      </c>
      <c r="BG22" s="419">
        <v>0</v>
      </c>
      <c r="BH22" s="418">
        <v>9637.5</v>
      </c>
      <c r="BI22" s="418">
        <v>9637.5</v>
      </c>
      <c r="BJ22" s="419">
        <v>0</v>
      </c>
      <c r="BK22" s="419">
        <v>0</v>
      </c>
      <c r="BL22" s="419">
        <v>0</v>
      </c>
      <c r="BM22" s="418">
        <v>9637.5</v>
      </c>
      <c r="BN22" s="418">
        <v>9637.5</v>
      </c>
      <c r="BO22" s="419">
        <v>0</v>
      </c>
      <c r="BP22" s="419">
        <v>0</v>
      </c>
      <c r="BQ22" s="419">
        <v>0</v>
      </c>
      <c r="BR22" s="418">
        <v>9637.5</v>
      </c>
      <c r="BS22" s="418">
        <v>9637.5</v>
      </c>
      <c r="BT22" s="419">
        <v>0</v>
      </c>
      <c r="BU22" s="419">
        <v>0</v>
      </c>
      <c r="BV22" s="419">
        <v>0</v>
      </c>
      <c r="BW22" s="418">
        <v>9637.5</v>
      </c>
    </row>
    <row r="23" spans="1:75" ht="132" customHeight="1">
      <c r="A23" s="135">
        <v>600</v>
      </c>
      <c r="B23" s="136" t="s">
        <v>257</v>
      </c>
      <c r="C23" s="137">
        <v>402000001</v>
      </c>
      <c r="D23" s="138" t="s">
        <v>48</v>
      </c>
      <c r="E23" s="139" t="s">
        <v>274</v>
      </c>
      <c r="F23" s="188"/>
      <c r="G23" s="188"/>
      <c r="H23" s="191">
        <v>6</v>
      </c>
      <c r="I23" s="188"/>
      <c r="J23" s="191" t="s">
        <v>275</v>
      </c>
      <c r="K23" s="191" t="s">
        <v>276</v>
      </c>
      <c r="L23" s="191"/>
      <c r="M23" s="191"/>
      <c r="N23" s="191" t="s">
        <v>45</v>
      </c>
      <c r="O23" s="191"/>
      <c r="P23" s="192" t="s">
        <v>277</v>
      </c>
      <c r="Q23" s="140" t="s">
        <v>278</v>
      </c>
      <c r="R23" s="191"/>
      <c r="S23" s="191"/>
      <c r="T23" s="191">
        <v>3</v>
      </c>
      <c r="U23" s="191"/>
      <c r="V23" s="191" t="s">
        <v>46</v>
      </c>
      <c r="W23" s="191" t="s">
        <v>45</v>
      </c>
      <c r="X23" s="191" t="s">
        <v>47</v>
      </c>
      <c r="Y23" s="191"/>
      <c r="Z23" s="191"/>
      <c r="AA23" s="191"/>
      <c r="AB23" s="192" t="s">
        <v>291</v>
      </c>
      <c r="AC23" s="140" t="s">
        <v>295</v>
      </c>
      <c r="AD23" s="192"/>
      <c r="AE23" s="192"/>
      <c r="AF23" s="192"/>
      <c r="AG23" s="192"/>
      <c r="AH23" s="192"/>
      <c r="AI23" s="192"/>
      <c r="AJ23" s="192"/>
      <c r="AK23" s="192"/>
      <c r="AL23" s="192"/>
      <c r="AM23" s="192" t="s">
        <v>293</v>
      </c>
      <c r="AN23" s="192" t="s">
        <v>226</v>
      </c>
      <c r="AO23" s="199" t="s">
        <v>53</v>
      </c>
      <c r="AP23" s="199" t="s">
        <v>56</v>
      </c>
      <c r="AQ23" s="199" t="s">
        <v>296</v>
      </c>
      <c r="AR23" s="26" t="s">
        <v>79</v>
      </c>
      <c r="AS23" s="421" t="s">
        <v>59</v>
      </c>
      <c r="AT23" s="418">
        <v>385762.55</v>
      </c>
      <c r="AU23" s="418">
        <v>385762.55</v>
      </c>
      <c r="AV23" s="419">
        <v>0</v>
      </c>
      <c r="AW23" s="419">
        <v>0</v>
      </c>
      <c r="AX23" s="419">
        <v>0</v>
      </c>
      <c r="AY23" s="419">
        <v>0</v>
      </c>
      <c r="AZ23" s="419">
        <v>0</v>
      </c>
      <c r="BA23" s="419">
        <v>0</v>
      </c>
      <c r="BB23" s="418">
        <v>385762.55</v>
      </c>
      <c r="BC23" s="418">
        <v>385762.55</v>
      </c>
      <c r="BD23" s="418">
        <v>592713.26</v>
      </c>
      <c r="BE23" s="419">
        <v>0</v>
      </c>
      <c r="BF23" s="419">
        <v>0</v>
      </c>
      <c r="BG23" s="419">
        <v>0</v>
      </c>
      <c r="BH23" s="418">
        <v>592713.26</v>
      </c>
      <c r="BI23" s="418">
        <v>449171</v>
      </c>
      <c r="BJ23" s="419">
        <v>0</v>
      </c>
      <c r="BK23" s="419">
        <v>0</v>
      </c>
      <c r="BL23" s="419">
        <v>0</v>
      </c>
      <c r="BM23" s="418">
        <v>449171</v>
      </c>
      <c r="BN23" s="418">
        <v>449171</v>
      </c>
      <c r="BO23" s="419">
        <v>0</v>
      </c>
      <c r="BP23" s="419">
        <v>0</v>
      </c>
      <c r="BQ23" s="419">
        <v>0</v>
      </c>
      <c r="BR23" s="418">
        <v>449171</v>
      </c>
      <c r="BS23" s="418">
        <v>449171</v>
      </c>
      <c r="BT23" s="419">
        <v>0</v>
      </c>
      <c r="BU23" s="419">
        <v>0</v>
      </c>
      <c r="BV23" s="419">
        <v>0</v>
      </c>
      <c r="BW23" s="418">
        <v>449171</v>
      </c>
    </row>
    <row r="24" spans="1:75" ht="132" customHeight="1">
      <c r="A24" s="135">
        <v>600</v>
      </c>
      <c r="B24" s="136" t="s">
        <v>257</v>
      </c>
      <c r="C24" s="137">
        <v>402000001</v>
      </c>
      <c r="D24" s="138" t="s">
        <v>48</v>
      </c>
      <c r="E24" s="139" t="s">
        <v>274</v>
      </c>
      <c r="F24" s="188"/>
      <c r="G24" s="188"/>
      <c r="H24" s="191">
        <v>6</v>
      </c>
      <c r="I24" s="188"/>
      <c r="J24" s="191" t="s">
        <v>275</v>
      </c>
      <c r="K24" s="191" t="s">
        <v>276</v>
      </c>
      <c r="L24" s="191"/>
      <c r="M24" s="191"/>
      <c r="N24" s="191" t="s">
        <v>45</v>
      </c>
      <c r="O24" s="191"/>
      <c r="P24" s="192" t="s">
        <v>277</v>
      </c>
      <c r="Q24" s="140" t="s">
        <v>278</v>
      </c>
      <c r="R24" s="191"/>
      <c r="S24" s="191"/>
      <c r="T24" s="191">
        <v>3</v>
      </c>
      <c r="U24" s="191"/>
      <c r="V24" s="191" t="s">
        <v>46</v>
      </c>
      <c r="W24" s="191" t="s">
        <v>45</v>
      </c>
      <c r="X24" s="191" t="s">
        <v>47</v>
      </c>
      <c r="Y24" s="191"/>
      <c r="Z24" s="191"/>
      <c r="AA24" s="191"/>
      <c r="AB24" s="192" t="s">
        <v>297</v>
      </c>
      <c r="AC24" s="140" t="s">
        <v>292</v>
      </c>
      <c r="AD24" s="192"/>
      <c r="AE24" s="192"/>
      <c r="AF24" s="192"/>
      <c r="AG24" s="192"/>
      <c r="AH24" s="192"/>
      <c r="AI24" s="192"/>
      <c r="AJ24" s="192"/>
      <c r="AK24" s="192"/>
      <c r="AL24" s="192"/>
      <c r="AM24" s="192" t="s">
        <v>293</v>
      </c>
      <c r="AN24" s="192" t="s">
        <v>226</v>
      </c>
      <c r="AO24" s="199" t="s">
        <v>53</v>
      </c>
      <c r="AP24" s="199" t="s">
        <v>56</v>
      </c>
      <c r="AQ24" s="199" t="s">
        <v>298</v>
      </c>
      <c r="AR24" s="26" t="s">
        <v>57</v>
      </c>
      <c r="AS24" s="421" t="s">
        <v>58</v>
      </c>
      <c r="AT24" s="418">
        <v>63825</v>
      </c>
      <c r="AU24" s="418">
        <v>63825</v>
      </c>
      <c r="AV24" s="419">
        <v>0</v>
      </c>
      <c r="AW24" s="419">
        <v>0</v>
      </c>
      <c r="AX24" s="419">
        <v>0</v>
      </c>
      <c r="AY24" s="419">
        <v>0</v>
      </c>
      <c r="AZ24" s="419">
        <v>0</v>
      </c>
      <c r="BA24" s="419">
        <v>0</v>
      </c>
      <c r="BB24" s="418">
        <v>63825</v>
      </c>
      <c r="BC24" s="418">
        <v>63825</v>
      </c>
      <c r="BD24" s="418">
        <v>63825</v>
      </c>
      <c r="BE24" s="419">
        <v>0</v>
      </c>
      <c r="BF24" s="419">
        <v>0</v>
      </c>
      <c r="BG24" s="419">
        <v>0</v>
      </c>
      <c r="BH24" s="418">
        <v>63825</v>
      </c>
      <c r="BI24" s="418">
        <v>63825</v>
      </c>
      <c r="BJ24" s="419">
        <v>0</v>
      </c>
      <c r="BK24" s="419">
        <v>0</v>
      </c>
      <c r="BL24" s="419">
        <v>0</v>
      </c>
      <c r="BM24" s="418">
        <v>63825</v>
      </c>
      <c r="BN24" s="418">
        <v>63825</v>
      </c>
      <c r="BO24" s="419">
        <v>0</v>
      </c>
      <c r="BP24" s="419">
        <v>0</v>
      </c>
      <c r="BQ24" s="419">
        <v>0</v>
      </c>
      <c r="BR24" s="418">
        <v>63825</v>
      </c>
      <c r="BS24" s="418">
        <v>63825</v>
      </c>
      <c r="BT24" s="419">
        <v>0</v>
      </c>
      <c r="BU24" s="419">
        <v>0</v>
      </c>
      <c r="BV24" s="419">
        <v>0</v>
      </c>
      <c r="BW24" s="418">
        <v>63825</v>
      </c>
    </row>
    <row r="25" spans="1:75" ht="132" customHeight="1">
      <c r="A25" s="135">
        <v>600</v>
      </c>
      <c r="B25" s="136" t="s">
        <v>257</v>
      </c>
      <c r="C25" s="137">
        <v>402000001</v>
      </c>
      <c r="D25" s="138" t="s">
        <v>48</v>
      </c>
      <c r="E25" s="139" t="s">
        <v>274</v>
      </c>
      <c r="F25" s="188"/>
      <c r="G25" s="188"/>
      <c r="H25" s="191">
        <v>6</v>
      </c>
      <c r="I25" s="188"/>
      <c r="J25" s="191" t="s">
        <v>275</v>
      </c>
      <c r="K25" s="191" t="s">
        <v>276</v>
      </c>
      <c r="L25" s="191"/>
      <c r="M25" s="191"/>
      <c r="N25" s="191" t="s">
        <v>45</v>
      </c>
      <c r="O25" s="191"/>
      <c r="P25" s="192" t="s">
        <v>277</v>
      </c>
      <c r="Q25" s="140" t="s">
        <v>278</v>
      </c>
      <c r="R25" s="191"/>
      <c r="S25" s="191"/>
      <c r="T25" s="191">
        <v>3</v>
      </c>
      <c r="U25" s="191"/>
      <c r="V25" s="191" t="s">
        <v>46</v>
      </c>
      <c r="W25" s="191" t="s">
        <v>45</v>
      </c>
      <c r="X25" s="191" t="s">
        <v>47</v>
      </c>
      <c r="Y25" s="191"/>
      <c r="Z25" s="191"/>
      <c r="AA25" s="191"/>
      <c r="AB25" s="192" t="s">
        <v>297</v>
      </c>
      <c r="AC25" s="140" t="s">
        <v>292</v>
      </c>
      <c r="AD25" s="192"/>
      <c r="AE25" s="192"/>
      <c r="AF25" s="192"/>
      <c r="AG25" s="192"/>
      <c r="AH25" s="192"/>
      <c r="AI25" s="192"/>
      <c r="AJ25" s="192"/>
      <c r="AK25" s="192"/>
      <c r="AL25" s="192"/>
      <c r="AM25" s="192" t="s">
        <v>293</v>
      </c>
      <c r="AN25" s="192" t="s">
        <v>226</v>
      </c>
      <c r="AO25" s="199" t="s">
        <v>53</v>
      </c>
      <c r="AP25" s="199" t="s">
        <v>56</v>
      </c>
      <c r="AQ25" s="199" t="s">
        <v>298</v>
      </c>
      <c r="AR25" s="26" t="s">
        <v>57</v>
      </c>
      <c r="AS25" s="421" t="s">
        <v>59</v>
      </c>
      <c r="AT25" s="418">
        <v>19275</v>
      </c>
      <c r="AU25" s="418">
        <v>19275</v>
      </c>
      <c r="AV25" s="419">
        <v>0</v>
      </c>
      <c r="AW25" s="419">
        <v>0</v>
      </c>
      <c r="AX25" s="419">
        <v>0</v>
      </c>
      <c r="AY25" s="419">
        <v>0</v>
      </c>
      <c r="AZ25" s="419">
        <v>0</v>
      </c>
      <c r="BA25" s="419">
        <v>0</v>
      </c>
      <c r="BB25" s="418">
        <v>19275</v>
      </c>
      <c r="BC25" s="418">
        <v>19275</v>
      </c>
      <c r="BD25" s="418">
        <v>19275</v>
      </c>
      <c r="BE25" s="419">
        <v>0</v>
      </c>
      <c r="BF25" s="419">
        <v>0</v>
      </c>
      <c r="BG25" s="419">
        <v>0</v>
      </c>
      <c r="BH25" s="418">
        <v>19275</v>
      </c>
      <c r="BI25" s="418">
        <v>19275</v>
      </c>
      <c r="BJ25" s="419">
        <v>0</v>
      </c>
      <c r="BK25" s="419">
        <v>0</v>
      </c>
      <c r="BL25" s="419">
        <v>0</v>
      </c>
      <c r="BM25" s="418">
        <v>19275</v>
      </c>
      <c r="BN25" s="418">
        <v>19275</v>
      </c>
      <c r="BO25" s="419">
        <v>0</v>
      </c>
      <c r="BP25" s="419">
        <v>0</v>
      </c>
      <c r="BQ25" s="419">
        <v>0</v>
      </c>
      <c r="BR25" s="418">
        <v>19275</v>
      </c>
      <c r="BS25" s="418">
        <v>19275</v>
      </c>
      <c r="BT25" s="419">
        <v>0</v>
      </c>
      <c r="BU25" s="419">
        <v>0</v>
      </c>
      <c r="BV25" s="419">
        <v>0</v>
      </c>
      <c r="BW25" s="418">
        <v>19275</v>
      </c>
    </row>
    <row r="26" spans="1:75" ht="132" customHeight="1">
      <c r="A26" s="135">
        <v>600</v>
      </c>
      <c r="B26" s="136" t="s">
        <v>257</v>
      </c>
      <c r="C26" s="137">
        <v>402000001</v>
      </c>
      <c r="D26" s="138" t="s">
        <v>48</v>
      </c>
      <c r="E26" s="139" t="s">
        <v>274</v>
      </c>
      <c r="F26" s="188"/>
      <c r="G26" s="188"/>
      <c r="H26" s="191">
        <v>6</v>
      </c>
      <c r="I26" s="188"/>
      <c r="J26" s="191" t="s">
        <v>275</v>
      </c>
      <c r="K26" s="191" t="s">
        <v>276</v>
      </c>
      <c r="L26" s="191"/>
      <c r="M26" s="191"/>
      <c r="N26" s="191" t="s">
        <v>45</v>
      </c>
      <c r="O26" s="191"/>
      <c r="P26" s="192" t="s">
        <v>277</v>
      </c>
      <c r="Q26" s="140" t="s">
        <v>278</v>
      </c>
      <c r="R26" s="191"/>
      <c r="S26" s="191"/>
      <c r="T26" s="191">
        <v>3</v>
      </c>
      <c r="U26" s="191"/>
      <c r="V26" s="191" t="s">
        <v>46</v>
      </c>
      <c r="W26" s="191" t="s">
        <v>45</v>
      </c>
      <c r="X26" s="191" t="s">
        <v>47</v>
      </c>
      <c r="Y26" s="191"/>
      <c r="Z26" s="191"/>
      <c r="AA26" s="191"/>
      <c r="AB26" s="192" t="s">
        <v>297</v>
      </c>
      <c r="AC26" s="140" t="s">
        <v>295</v>
      </c>
      <c r="AD26" s="192"/>
      <c r="AE26" s="192"/>
      <c r="AF26" s="192"/>
      <c r="AG26" s="192"/>
      <c r="AH26" s="192"/>
      <c r="AI26" s="192"/>
      <c r="AJ26" s="194">
        <v>1</v>
      </c>
      <c r="AK26" s="192"/>
      <c r="AL26" s="192"/>
      <c r="AM26" s="192"/>
      <c r="AN26" s="192" t="s">
        <v>299</v>
      </c>
      <c r="AO26" s="199" t="s">
        <v>53</v>
      </c>
      <c r="AP26" s="199" t="s">
        <v>56</v>
      </c>
      <c r="AQ26" s="199" t="s">
        <v>300</v>
      </c>
      <c r="AR26" s="26" t="s">
        <v>57</v>
      </c>
      <c r="AS26" s="421" t="s">
        <v>59</v>
      </c>
      <c r="AT26" s="419">
        <v>684548.32</v>
      </c>
      <c r="AU26" s="419">
        <v>684548.32</v>
      </c>
      <c r="AV26" s="419">
        <v>0</v>
      </c>
      <c r="AW26" s="419">
        <v>0</v>
      </c>
      <c r="AX26" s="419">
        <v>0</v>
      </c>
      <c r="AY26" s="419">
        <v>0</v>
      </c>
      <c r="AZ26" s="419">
        <v>0</v>
      </c>
      <c r="BA26" s="419">
        <v>0</v>
      </c>
      <c r="BB26" s="418">
        <v>684548.32</v>
      </c>
      <c r="BC26" s="418">
        <v>684548.32</v>
      </c>
      <c r="BD26" s="419">
        <v>748100.6</v>
      </c>
      <c r="BE26" s="419">
        <v>0</v>
      </c>
      <c r="BF26" s="419">
        <v>0</v>
      </c>
      <c r="BG26" s="419">
        <v>0</v>
      </c>
      <c r="BH26" s="418">
        <v>748100.6</v>
      </c>
      <c r="BI26" s="419">
        <v>690500</v>
      </c>
      <c r="BJ26" s="419">
        <v>0</v>
      </c>
      <c r="BK26" s="419">
        <v>0</v>
      </c>
      <c r="BL26" s="419">
        <v>0</v>
      </c>
      <c r="BM26" s="418">
        <v>690500</v>
      </c>
      <c r="BN26" s="418">
        <v>690500</v>
      </c>
      <c r="BO26" s="419">
        <v>0</v>
      </c>
      <c r="BP26" s="419">
        <v>0</v>
      </c>
      <c r="BQ26" s="419">
        <v>0</v>
      </c>
      <c r="BR26" s="418">
        <v>690500</v>
      </c>
      <c r="BS26" s="418">
        <v>690500</v>
      </c>
      <c r="BT26" s="419">
        <v>0</v>
      </c>
      <c r="BU26" s="419">
        <v>0</v>
      </c>
      <c r="BV26" s="419">
        <v>0</v>
      </c>
      <c r="BW26" s="418">
        <v>690500</v>
      </c>
    </row>
    <row r="27" spans="1:75" ht="132" customHeight="1">
      <c r="A27" s="135">
        <v>600</v>
      </c>
      <c r="B27" s="136" t="s">
        <v>257</v>
      </c>
      <c r="C27" s="137">
        <v>402000002</v>
      </c>
      <c r="D27" s="138" t="s">
        <v>51</v>
      </c>
      <c r="E27" s="139" t="s">
        <v>274</v>
      </c>
      <c r="F27" s="189"/>
      <c r="G27" s="189"/>
      <c r="H27" s="190">
        <v>6</v>
      </c>
      <c r="I27" s="189"/>
      <c r="J27" s="190" t="s">
        <v>275</v>
      </c>
      <c r="K27" s="190" t="s">
        <v>276</v>
      </c>
      <c r="L27" s="190"/>
      <c r="M27" s="190"/>
      <c r="N27" s="190" t="s">
        <v>45</v>
      </c>
      <c r="O27" s="190"/>
      <c r="P27" s="192" t="s">
        <v>277</v>
      </c>
      <c r="Q27" s="140" t="s">
        <v>278</v>
      </c>
      <c r="R27" s="190"/>
      <c r="S27" s="190"/>
      <c r="T27" s="200">
        <v>3</v>
      </c>
      <c r="U27" s="190"/>
      <c r="V27" s="190" t="s">
        <v>46</v>
      </c>
      <c r="W27" s="190" t="s">
        <v>45</v>
      </c>
      <c r="X27" s="200" t="s">
        <v>47</v>
      </c>
      <c r="Y27" s="190"/>
      <c r="Z27" s="190"/>
      <c r="AA27" s="190"/>
      <c r="AB27" s="192" t="s">
        <v>279</v>
      </c>
      <c r="AC27" s="107" t="s">
        <v>287</v>
      </c>
      <c r="AD27" s="192"/>
      <c r="AE27" s="192"/>
      <c r="AF27" s="192"/>
      <c r="AG27" s="192"/>
      <c r="AH27" s="192"/>
      <c r="AI27" s="192"/>
      <c r="AJ27" s="192" t="s">
        <v>288</v>
      </c>
      <c r="AK27" s="192"/>
      <c r="AL27" s="192"/>
      <c r="AM27" s="192"/>
      <c r="AN27" s="193" t="s">
        <v>3249</v>
      </c>
      <c r="AO27" s="199" t="s">
        <v>53</v>
      </c>
      <c r="AP27" s="199" t="s">
        <v>56</v>
      </c>
      <c r="AQ27" s="199" t="s">
        <v>290</v>
      </c>
      <c r="AR27" s="26" t="s">
        <v>79</v>
      </c>
      <c r="AS27" s="421" t="s">
        <v>62</v>
      </c>
      <c r="AT27" s="419">
        <v>32627410.559999999</v>
      </c>
      <c r="AU27" s="419">
        <v>32627410.559999999</v>
      </c>
      <c r="AV27" s="419">
        <v>0</v>
      </c>
      <c r="AW27" s="419">
        <v>0</v>
      </c>
      <c r="AX27" s="419">
        <v>0</v>
      </c>
      <c r="AY27" s="419">
        <v>0</v>
      </c>
      <c r="AZ27" s="419">
        <v>0</v>
      </c>
      <c r="BA27" s="419">
        <v>0</v>
      </c>
      <c r="BB27" s="418">
        <v>32627410.559999999</v>
      </c>
      <c r="BC27" s="418">
        <v>32627410.559999999</v>
      </c>
      <c r="BD27" s="419">
        <v>31138803.170000002</v>
      </c>
      <c r="BE27" s="419">
        <v>0</v>
      </c>
      <c r="BF27" s="419">
        <v>0</v>
      </c>
      <c r="BG27" s="419">
        <v>0</v>
      </c>
      <c r="BH27" s="418">
        <v>31138803.170000002</v>
      </c>
      <c r="BI27" s="419">
        <v>27693053</v>
      </c>
      <c r="BJ27" s="419">
        <v>0</v>
      </c>
      <c r="BK27" s="419">
        <v>0</v>
      </c>
      <c r="BL27" s="419">
        <v>0</v>
      </c>
      <c r="BM27" s="418">
        <v>27693053</v>
      </c>
      <c r="BN27" s="418">
        <v>27693053</v>
      </c>
      <c r="BO27" s="419">
        <v>0</v>
      </c>
      <c r="BP27" s="419">
        <v>0</v>
      </c>
      <c r="BQ27" s="419">
        <v>0</v>
      </c>
      <c r="BR27" s="418">
        <v>27693053</v>
      </c>
      <c r="BS27" s="418">
        <v>27693053</v>
      </c>
      <c r="BT27" s="419">
        <v>0</v>
      </c>
      <c r="BU27" s="419">
        <v>0</v>
      </c>
      <c r="BV27" s="419">
        <v>0</v>
      </c>
      <c r="BW27" s="418">
        <v>27693053</v>
      </c>
    </row>
    <row r="28" spans="1:75" ht="132" customHeight="1">
      <c r="A28" s="135">
        <v>600</v>
      </c>
      <c r="B28" s="136" t="s">
        <v>257</v>
      </c>
      <c r="C28" s="137">
        <v>402000002</v>
      </c>
      <c r="D28" s="138" t="s">
        <v>51</v>
      </c>
      <c r="E28" s="139" t="s">
        <v>274</v>
      </c>
      <c r="F28" s="188"/>
      <c r="G28" s="188"/>
      <c r="H28" s="191">
        <v>6</v>
      </c>
      <c r="I28" s="188"/>
      <c r="J28" s="191" t="s">
        <v>275</v>
      </c>
      <c r="K28" s="191" t="s">
        <v>276</v>
      </c>
      <c r="L28" s="191"/>
      <c r="M28" s="191"/>
      <c r="N28" s="191" t="s">
        <v>45</v>
      </c>
      <c r="O28" s="191"/>
      <c r="P28" s="192" t="s">
        <v>277</v>
      </c>
      <c r="Q28" s="140" t="s">
        <v>278</v>
      </c>
      <c r="R28" s="191"/>
      <c r="S28" s="191"/>
      <c r="T28" s="191">
        <v>3</v>
      </c>
      <c r="U28" s="191"/>
      <c r="V28" s="191" t="s">
        <v>46</v>
      </c>
      <c r="W28" s="191" t="s">
        <v>45</v>
      </c>
      <c r="X28" s="191" t="s">
        <v>47</v>
      </c>
      <c r="Y28" s="191"/>
      <c r="Z28" s="191"/>
      <c r="AA28" s="191"/>
      <c r="AB28" s="192" t="s">
        <v>301</v>
      </c>
      <c r="AC28" s="107" t="s">
        <v>287</v>
      </c>
      <c r="AD28" s="192"/>
      <c r="AE28" s="192"/>
      <c r="AF28" s="192"/>
      <c r="AG28" s="192"/>
      <c r="AH28" s="192"/>
      <c r="AI28" s="192"/>
      <c r="AJ28" s="192" t="s">
        <v>288</v>
      </c>
      <c r="AK28" s="192"/>
      <c r="AL28" s="192"/>
      <c r="AM28" s="192"/>
      <c r="AN28" s="193" t="s">
        <v>3249</v>
      </c>
      <c r="AO28" s="199" t="s">
        <v>53</v>
      </c>
      <c r="AP28" s="199" t="s">
        <v>56</v>
      </c>
      <c r="AQ28" s="199" t="s">
        <v>296</v>
      </c>
      <c r="AR28" s="26" t="s">
        <v>79</v>
      </c>
      <c r="AS28" s="421" t="s">
        <v>62</v>
      </c>
      <c r="AT28" s="419">
        <v>1370153.08</v>
      </c>
      <c r="AU28" s="419">
        <v>1370153.08</v>
      </c>
      <c r="AV28" s="419">
        <v>0</v>
      </c>
      <c r="AW28" s="419">
        <v>0</v>
      </c>
      <c r="AX28" s="419">
        <v>0</v>
      </c>
      <c r="AY28" s="419">
        <v>0</v>
      </c>
      <c r="AZ28" s="419">
        <v>0</v>
      </c>
      <c r="BA28" s="419">
        <v>0</v>
      </c>
      <c r="BB28" s="418">
        <v>1370153.08</v>
      </c>
      <c r="BC28" s="418">
        <v>1370153.08</v>
      </c>
      <c r="BD28" s="419">
        <v>1966599.9</v>
      </c>
      <c r="BE28" s="419">
        <v>0</v>
      </c>
      <c r="BF28" s="419">
        <v>0</v>
      </c>
      <c r="BG28" s="419">
        <v>0</v>
      </c>
      <c r="BH28" s="418">
        <v>1966599.9</v>
      </c>
      <c r="BI28" s="419">
        <v>1487309</v>
      </c>
      <c r="BJ28" s="419">
        <v>0</v>
      </c>
      <c r="BK28" s="419">
        <v>0</v>
      </c>
      <c r="BL28" s="419">
        <v>0</v>
      </c>
      <c r="BM28" s="418">
        <v>1487309</v>
      </c>
      <c r="BN28" s="418">
        <v>1487309</v>
      </c>
      <c r="BO28" s="419">
        <v>0</v>
      </c>
      <c r="BP28" s="419">
        <v>0</v>
      </c>
      <c r="BQ28" s="419">
        <v>0</v>
      </c>
      <c r="BR28" s="418">
        <v>1487309</v>
      </c>
      <c r="BS28" s="418">
        <v>1487309</v>
      </c>
      <c r="BT28" s="419">
        <v>0</v>
      </c>
      <c r="BU28" s="419">
        <v>0</v>
      </c>
      <c r="BV28" s="419">
        <v>0</v>
      </c>
      <c r="BW28" s="418">
        <v>1487309</v>
      </c>
    </row>
    <row r="29" spans="1:75" ht="132" customHeight="1">
      <c r="A29" s="135">
        <v>600</v>
      </c>
      <c r="B29" s="136" t="s">
        <v>257</v>
      </c>
      <c r="C29" s="137">
        <v>402000002</v>
      </c>
      <c r="D29" s="138" t="s">
        <v>51</v>
      </c>
      <c r="E29" s="139" t="s">
        <v>274</v>
      </c>
      <c r="F29" s="188"/>
      <c r="G29" s="188"/>
      <c r="H29" s="191">
        <v>6</v>
      </c>
      <c r="I29" s="188"/>
      <c r="J29" s="191" t="s">
        <v>275</v>
      </c>
      <c r="K29" s="191" t="s">
        <v>276</v>
      </c>
      <c r="L29" s="191"/>
      <c r="M29" s="191"/>
      <c r="N29" s="191" t="s">
        <v>45</v>
      </c>
      <c r="O29" s="191"/>
      <c r="P29" s="192" t="s">
        <v>277</v>
      </c>
      <c r="Q29" s="140" t="s">
        <v>278</v>
      </c>
      <c r="R29" s="191"/>
      <c r="S29" s="191"/>
      <c r="T29" s="191">
        <v>3</v>
      </c>
      <c r="U29" s="191"/>
      <c r="V29" s="191" t="s">
        <v>46</v>
      </c>
      <c r="W29" s="191" t="s">
        <v>45</v>
      </c>
      <c r="X29" s="191" t="s">
        <v>47</v>
      </c>
      <c r="Y29" s="191"/>
      <c r="Z29" s="191"/>
      <c r="AA29" s="191"/>
      <c r="AB29" s="192" t="s">
        <v>302</v>
      </c>
      <c r="AC29" s="107" t="s">
        <v>287</v>
      </c>
      <c r="AD29" s="192"/>
      <c r="AE29" s="192"/>
      <c r="AF29" s="192"/>
      <c r="AG29" s="192"/>
      <c r="AH29" s="192"/>
      <c r="AI29" s="192"/>
      <c r="AJ29" s="192" t="s">
        <v>288</v>
      </c>
      <c r="AK29" s="192"/>
      <c r="AL29" s="192"/>
      <c r="AM29" s="192"/>
      <c r="AN29" s="193" t="s">
        <v>3249</v>
      </c>
      <c r="AO29" s="199" t="s">
        <v>53</v>
      </c>
      <c r="AP29" s="199" t="s">
        <v>56</v>
      </c>
      <c r="AQ29" s="199" t="s">
        <v>300</v>
      </c>
      <c r="AR29" s="26" t="s">
        <v>79</v>
      </c>
      <c r="AS29" s="421" t="s">
        <v>62</v>
      </c>
      <c r="AT29" s="418">
        <v>2328465.4500000002</v>
      </c>
      <c r="AU29" s="418">
        <v>2328465.4500000002</v>
      </c>
      <c r="AV29" s="419">
        <v>0</v>
      </c>
      <c r="AW29" s="419">
        <v>0</v>
      </c>
      <c r="AX29" s="419">
        <v>0</v>
      </c>
      <c r="AY29" s="419">
        <v>0</v>
      </c>
      <c r="AZ29" s="419">
        <v>0</v>
      </c>
      <c r="BA29" s="419">
        <v>0</v>
      </c>
      <c r="BB29" s="418">
        <v>2328465.4500000002</v>
      </c>
      <c r="BC29" s="418">
        <v>2328465.4500000002</v>
      </c>
      <c r="BD29" s="418">
        <v>2481127.83</v>
      </c>
      <c r="BE29" s="419">
        <v>0</v>
      </c>
      <c r="BF29" s="419">
        <v>0</v>
      </c>
      <c r="BG29" s="419">
        <v>0</v>
      </c>
      <c r="BH29" s="418">
        <v>2481127.83</v>
      </c>
      <c r="BI29" s="418">
        <v>2286420</v>
      </c>
      <c r="BJ29" s="419">
        <v>0</v>
      </c>
      <c r="BK29" s="419">
        <v>0</v>
      </c>
      <c r="BL29" s="419">
        <v>0</v>
      </c>
      <c r="BM29" s="418">
        <v>2286420</v>
      </c>
      <c r="BN29" s="418">
        <v>2286420</v>
      </c>
      <c r="BO29" s="419">
        <v>0</v>
      </c>
      <c r="BP29" s="419">
        <v>0</v>
      </c>
      <c r="BQ29" s="419">
        <v>0</v>
      </c>
      <c r="BR29" s="418">
        <v>2286420</v>
      </c>
      <c r="BS29" s="418">
        <v>2286420</v>
      </c>
      <c r="BT29" s="419">
        <v>0</v>
      </c>
      <c r="BU29" s="419">
        <v>0</v>
      </c>
      <c r="BV29" s="419">
        <v>0</v>
      </c>
      <c r="BW29" s="418">
        <v>2286420</v>
      </c>
    </row>
    <row r="30" spans="1:75" ht="132" customHeight="1">
      <c r="A30" s="135">
        <v>600</v>
      </c>
      <c r="B30" s="136" t="s">
        <v>257</v>
      </c>
      <c r="C30" s="137">
        <v>402000017</v>
      </c>
      <c r="D30" s="138" t="s">
        <v>52</v>
      </c>
      <c r="E30" s="139" t="s">
        <v>274</v>
      </c>
      <c r="F30" s="189"/>
      <c r="G30" s="189"/>
      <c r="H30" s="190">
        <v>6</v>
      </c>
      <c r="I30" s="189"/>
      <c r="J30" s="190" t="s">
        <v>275</v>
      </c>
      <c r="K30" s="190" t="s">
        <v>276</v>
      </c>
      <c r="L30" s="190"/>
      <c r="M30" s="190"/>
      <c r="N30" s="200" t="s">
        <v>45</v>
      </c>
      <c r="O30" s="190"/>
      <c r="P30" s="192" t="s">
        <v>277</v>
      </c>
      <c r="Q30" s="140" t="s">
        <v>278</v>
      </c>
      <c r="R30" s="190"/>
      <c r="S30" s="190"/>
      <c r="T30" s="190">
        <v>3</v>
      </c>
      <c r="U30" s="190"/>
      <c r="V30" s="190" t="s">
        <v>46</v>
      </c>
      <c r="W30" s="190" t="s">
        <v>45</v>
      </c>
      <c r="X30" s="190" t="s">
        <v>47</v>
      </c>
      <c r="Y30" s="190"/>
      <c r="Z30" s="190"/>
      <c r="AA30" s="190"/>
      <c r="AB30" s="192" t="s">
        <v>302</v>
      </c>
      <c r="AC30" s="140" t="s">
        <v>280</v>
      </c>
      <c r="AD30" s="192"/>
      <c r="AE30" s="192"/>
      <c r="AF30" s="192"/>
      <c r="AG30" s="192"/>
      <c r="AH30" s="194"/>
      <c r="AI30" s="194"/>
      <c r="AJ30" s="194"/>
      <c r="AK30" s="194"/>
      <c r="AL30" s="192"/>
      <c r="AM30" s="192" t="s">
        <v>303</v>
      </c>
      <c r="AN30" s="192" t="s">
        <v>228</v>
      </c>
      <c r="AO30" s="199" t="s">
        <v>46</v>
      </c>
      <c r="AP30" s="199" t="s">
        <v>53</v>
      </c>
      <c r="AQ30" s="199" t="s">
        <v>304</v>
      </c>
      <c r="AR30" s="26" t="s">
        <v>305</v>
      </c>
      <c r="AS30" s="421" t="s">
        <v>55</v>
      </c>
      <c r="AT30" s="418">
        <v>3590499.5</v>
      </c>
      <c r="AU30" s="418">
        <v>3590499.5</v>
      </c>
      <c r="AV30" s="419">
        <v>0</v>
      </c>
      <c r="AW30" s="419">
        <v>0</v>
      </c>
      <c r="AX30" s="419">
        <v>0</v>
      </c>
      <c r="AY30" s="419">
        <v>0</v>
      </c>
      <c r="AZ30" s="419">
        <v>0</v>
      </c>
      <c r="BA30" s="419">
        <v>0</v>
      </c>
      <c r="BB30" s="418">
        <v>3590499.5</v>
      </c>
      <c r="BC30" s="418">
        <v>3590499.5</v>
      </c>
      <c r="BD30" s="418">
        <v>1590500</v>
      </c>
      <c r="BE30" s="419">
        <v>0</v>
      </c>
      <c r="BF30" s="419">
        <v>0</v>
      </c>
      <c r="BG30" s="419">
        <v>0</v>
      </c>
      <c r="BH30" s="418">
        <v>1590500</v>
      </c>
      <c r="BI30" s="418">
        <v>590500</v>
      </c>
      <c r="BJ30" s="419">
        <v>0</v>
      </c>
      <c r="BK30" s="419">
        <v>0</v>
      </c>
      <c r="BL30" s="419">
        <v>0</v>
      </c>
      <c r="BM30" s="418">
        <v>590500</v>
      </c>
      <c r="BN30" s="418">
        <v>590500</v>
      </c>
      <c r="BO30" s="419">
        <v>0</v>
      </c>
      <c r="BP30" s="419">
        <v>0</v>
      </c>
      <c r="BQ30" s="419">
        <v>0</v>
      </c>
      <c r="BR30" s="418">
        <v>590500</v>
      </c>
      <c r="BS30" s="418">
        <v>590500</v>
      </c>
      <c r="BT30" s="419">
        <v>0</v>
      </c>
      <c r="BU30" s="419">
        <v>0</v>
      </c>
      <c r="BV30" s="419">
        <v>0</v>
      </c>
      <c r="BW30" s="418">
        <v>590500</v>
      </c>
    </row>
    <row r="31" spans="1:75" ht="132" customHeight="1">
      <c r="A31" s="135">
        <v>600</v>
      </c>
      <c r="B31" s="136" t="s">
        <v>257</v>
      </c>
      <c r="C31" s="137">
        <v>402000017</v>
      </c>
      <c r="D31" s="138" t="s">
        <v>52</v>
      </c>
      <c r="E31" s="139" t="s">
        <v>274</v>
      </c>
      <c r="F31" s="189"/>
      <c r="G31" s="189"/>
      <c r="H31" s="190">
        <v>6</v>
      </c>
      <c r="I31" s="189"/>
      <c r="J31" s="190" t="s">
        <v>275</v>
      </c>
      <c r="K31" s="190" t="s">
        <v>276</v>
      </c>
      <c r="L31" s="190"/>
      <c r="M31" s="190"/>
      <c r="N31" s="194" t="s">
        <v>45</v>
      </c>
      <c r="O31" s="190"/>
      <c r="P31" s="192" t="s">
        <v>277</v>
      </c>
      <c r="Q31" s="140" t="s">
        <v>278</v>
      </c>
      <c r="R31" s="190"/>
      <c r="S31" s="190"/>
      <c r="T31" s="190">
        <v>3</v>
      </c>
      <c r="U31" s="190"/>
      <c r="V31" s="190" t="s">
        <v>46</v>
      </c>
      <c r="W31" s="190" t="s">
        <v>45</v>
      </c>
      <c r="X31" s="190" t="s">
        <v>47</v>
      </c>
      <c r="Y31" s="190"/>
      <c r="Z31" s="190"/>
      <c r="AA31" s="190"/>
      <c r="AB31" s="192" t="s">
        <v>302</v>
      </c>
      <c r="AC31" s="140" t="s">
        <v>280</v>
      </c>
      <c r="AD31" s="192"/>
      <c r="AE31" s="192"/>
      <c r="AF31" s="192"/>
      <c r="AG31" s="192"/>
      <c r="AH31" s="194"/>
      <c r="AI31" s="194"/>
      <c r="AJ31" s="194"/>
      <c r="AK31" s="194"/>
      <c r="AL31" s="192"/>
      <c r="AM31" s="192" t="s">
        <v>303</v>
      </c>
      <c r="AN31" s="192" t="s">
        <v>228</v>
      </c>
      <c r="AO31" s="199" t="s">
        <v>46</v>
      </c>
      <c r="AP31" s="199" t="s">
        <v>63</v>
      </c>
      <c r="AQ31" s="199" t="s">
        <v>304</v>
      </c>
      <c r="AR31" s="26" t="s">
        <v>305</v>
      </c>
      <c r="AS31" s="421" t="s">
        <v>55</v>
      </c>
      <c r="AT31" s="419">
        <v>1999996</v>
      </c>
      <c r="AU31" s="419">
        <v>1999996</v>
      </c>
      <c r="AV31" s="419">
        <v>0</v>
      </c>
      <c r="AW31" s="419">
        <v>0</v>
      </c>
      <c r="AX31" s="419">
        <v>0</v>
      </c>
      <c r="AY31" s="419">
        <v>0</v>
      </c>
      <c r="AZ31" s="419">
        <v>0</v>
      </c>
      <c r="BA31" s="419">
        <v>0</v>
      </c>
      <c r="BB31" s="418">
        <v>1999996</v>
      </c>
      <c r="BC31" s="418">
        <v>1999996</v>
      </c>
      <c r="BD31" s="419">
        <v>1000000</v>
      </c>
      <c r="BE31" s="419">
        <v>0</v>
      </c>
      <c r="BF31" s="419">
        <v>0</v>
      </c>
      <c r="BG31" s="419">
        <v>0</v>
      </c>
      <c r="BH31" s="418">
        <v>1000000</v>
      </c>
      <c r="BI31" s="419">
        <v>500000</v>
      </c>
      <c r="BJ31" s="419">
        <v>0</v>
      </c>
      <c r="BK31" s="419">
        <v>0</v>
      </c>
      <c r="BL31" s="419">
        <v>0</v>
      </c>
      <c r="BM31" s="418">
        <v>500000</v>
      </c>
      <c r="BN31" s="418">
        <v>500000</v>
      </c>
      <c r="BO31" s="419">
        <v>0</v>
      </c>
      <c r="BP31" s="419">
        <v>0</v>
      </c>
      <c r="BQ31" s="419">
        <v>0</v>
      </c>
      <c r="BR31" s="418">
        <v>500000</v>
      </c>
      <c r="BS31" s="418">
        <v>500000</v>
      </c>
      <c r="BT31" s="419">
        <v>0</v>
      </c>
      <c r="BU31" s="419">
        <v>0</v>
      </c>
      <c r="BV31" s="419">
        <v>0</v>
      </c>
      <c r="BW31" s="418">
        <v>500000</v>
      </c>
    </row>
    <row r="32" spans="1:75" ht="132" customHeight="1">
      <c r="A32" s="135">
        <v>600</v>
      </c>
      <c r="B32" s="136" t="s">
        <v>257</v>
      </c>
      <c r="C32" s="137">
        <v>402000001</v>
      </c>
      <c r="D32" s="138" t="s">
        <v>48</v>
      </c>
      <c r="E32" s="139" t="s">
        <v>306</v>
      </c>
      <c r="F32" s="189"/>
      <c r="G32" s="189"/>
      <c r="H32" s="190">
        <v>7</v>
      </c>
      <c r="I32" s="189"/>
      <c r="J32" s="190">
        <v>26</v>
      </c>
      <c r="K32" s="190"/>
      <c r="L32" s="190"/>
      <c r="M32" s="190"/>
      <c r="N32" s="194"/>
      <c r="O32" s="190"/>
      <c r="P32" s="192" t="s">
        <v>307</v>
      </c>
      <c r="Q32" s="140" t="s">
        <v>308</v>
      </c>
      <c r="R32" s="190"/>
      <c r="S32" s="190"/>
      <c r="T32" s="190"/>
      <c r="U32" s="190"/>
      <c r="V32" s="190">
        <v>13</v>
      </c>
      <c r="W32" s="190" t="s">
        <v>67</v>
      </c>
      <c r="X32" s="190"/>
      <c r="Y32" s="190"/>
      <c r="Z32" s="190"/>
      <c r="AA32" s="190"/>
      <c r="AB32" s="192" t="s">
        <v>309</v>
      </c>
      <c r="AC32" s="140" t="s">
        <v>295</v>
      </c>
      <c r="AD32" s="192"/>
      <c r="AE32" s="192"/>
      <c r="AF32" s="192"/>
      <c r="AG32" s="192"/>
      <c r="AH32" s="192"/>
      <c r="AI32" s="192"/>
      <c r="AJ32" s="194"/>
      <c r="AK32" s="192"/>
      <c r="AL32" s="192"/>
      <c r="AM32" s="194" t="s">
        <v>310</v>
      </c>
      <c r="AN32" s="192" t="s">
        <v>299</v>
      </c>
      <c r="AO32" s="199" t="s">
        <v>53</v>
      </c>
      <c r="AP32" s="199" t="s">
        <v>54</v>
      </c>
      <c r="AQ32" s="199" t="s">
        <v>311</v>
      </c>
      <c r="AR32" s="26" t="s">
        <v>68</v>
      </c>
      <c r="AS32" s="421" t="s">
        <v>62</v>
      </c>
      <c r="AT32" s="419">
        <v>350975</v>
      </c>
      <c r="AU32" s="419">
        <v>350975</v>
      </c>
      <c r="AV32" s="419">
        <v>0</v>
      </c>
      <c r="AW32" s="419">
        <v>0</v>
      </c>
      <c r="AX32" s="419">
        <v>0</v>
      </c>
      <c r="AY32" s="419">
        <v>0</v>
      </c>
      <c r="AZ32" s="419">
        <v>0</v>
      </c>
      <c r="BA32" s="419">
        <v>0</v>
      </c>
      <c r="BB32" s="418">
        <v>350975</v>
      </c>
      <c r="BC32" s="418">
        <v>350975</v>
      </c>
      <c r="BD32" s="419">
        <v>415760</v>
      </c>
      <c r="BE32" s="419">
        <v>0</v>
      </c>
      <c r="BF32" s="419">
        <v>0</v>
      </c>
      <c r="BG32" s="419">
        <v>0</v>
      </c>
      <c r="BH32" s="418">
        <v>415760</v>
      </c>
      <c r="BI32" s="419">
        <v>0</v>
      </c>
      <c r="BJ32" s="419">
        <v>0</v>
      </c>
      <c r="BK32" s="419">
        <v>0</v>
      </c>
      <c r="BL32" s="419">
        <v>0</v>
      </c>
      <c r="BM32" s="418">
        <v>0</v>
      </c>
      <c r="BN32" s="418">
        <v>0</v>
      </c>
      <c r="BO32" s="419">
        <v>0</v>
      </c>
      <c r="BP32" s="419">
        <v>0</v>
      </c>
      <c r="BQ32" s="419">
        <v>0</v>
      </c>
      <c r="BR32" s="418">
        <v>0</v>
      </c>
      <c r="BS32" s="418">
        <v>0</v>
      </c>
      <c r="BT32" s="419">
        <v>0</v>
      </c>
      <c r="BU32" s="419">
        <v>0</v>
      </c>
      <c r="BV32" s="419">
        <v>0</v>
      </c>
      <c r="BW32" s="418">
        <v>0</v>
      </c>
    </row>
    <row r="33" spans="1:16384" ht="132" customHeight="1">
      <c r="A33" s="135">
        <v>600</v>
      </c>
      <c r="B33" s="136" t="s">
        <v>257</v>
      </c>
      <c r="C33" s="137">
        <v>402000001</v>
      </c>
      <c r="D33" s="138" t="s">
        <v>48</v>
      </c>
      <c r="E33" s="139" t="s">
        <v>306</v>
      </c>
      <c r="F33" s="189"/>
      <c r="G33" s="189"/>
      <c r="H33" s="190">
        <v>7</v>
      </c>
      <c r="I33" s="189"/>
      <c r="J33" s="190">
        <v>26</v>
      </c>
      <c r="K33" s="190"/>
      <c r="L33" s="190"/>
      <c r="M33" s="190"/>
      <c r="N33" s="194"/>
      <c r="O33" s="190"/>
      <c r="P33" s="192" t="s">
        <v>307</v>
      </c>
      <c r="Q33" s="140" t="s">
        <v>308</v>
      </c>
      <c r="R33" s="190"/>
      <c r="S33" s="190"/>
      <c r="T33" s="190"/>
      <c r="U33" s="190"/>
      <c r="V33" s="190">
        <v>13</v>
      </c>
      <c r="W33" s="190" t="s">
        <v>67</v>
      </c>
      <c r="X33" s="190"/>
      <c r="Y33" s="190"/>
      <c r="Z33" s="190"/>
      <c r="AA33" s="190"/>
      <c r="AB33" s="192" t="s">
        <v>309</v>
      </c>
      <c r="AC33" s="140" t="s">
        <v>295</v>
      </c>
      <c r="AD33" s="192"/>
      <c r="AE33" s="192"/>
      <c r="AF33" s="192"/>
      <c r="AG33" s="192"/>
      <c r="AH33" s="192"/>
      <c r="AI33" s="192"/>
      <c r="AJ33" s="194"/>
      <c r="AK33" s="192"/>
      <c r="AL33" s="192"/>
      <c r="AM33" s="194" t="s">
        <v>310</v>
      </c>
      <c r="AN33" s="192" t="s">
        <v>299</v>
      </c>
      <c r="AO33" s="199" t="s">
        <v>53</v>
      </c>
      <c r="AP33" s="199" t="s">
        <v>54</v>
      </c>
      <c r="AQ33" s="199" t="s">
        <v>311</v>
      </c>
      <c r="AR33" s="26" t="s">
        <v>68</v>
      </c>
      <c r="AS33" s="421" t="s">
        <v>59</v>
      </c>
      <c r="AT33" s="419">
        <v>105994.45</v>
      </c>
      <c r="AU33" s="419">
        <v>105994.45</v>
      </c>
      <c r="AV33" s="419">
        <v>0</v>
      </c>
      <c r="AW33" s="419">
        <v>0</v>
      </c>
      <c r="AX33" s="419">
        <v>0</v>
      </c>
      <c r="AY33" s="419">
        <v>0</v>
      </c>
      <c r="AZ33" s="419">
        <v>0</v>
      </c>
      <c r="BA33" s="419">
        <v>0</v>
      </c>
      <c r="BB33" s="418">
        <v>105994.45</v>
      </c>
      <c r="BC33" s="418">
        <v>105994.45</v>
      </c>
      <c r="BD33" s="419">
        <v>125559.52</v>
      </c>
      <c r="BE33" s="419">
        <v>0</v>
      </c>
      <c r="BF33" s="419">
        <v>0</v>
      </c>
      <c r="BG33" s="419">
        <v>0</v>
      </c>
      <c r="BH33" s="418">
        <v>125559.52</v>
      </c>
      <c r="BI33" s="419">
        <v>0</v>
      </c>
      <c r="BJ33" s="419">
        <v>0</v>
      </c>
      <c r="BK33" s="419">
        <v>0</v>
      </c>
      <c r="BL33" s="419">
        <v>0</v>
      </c>
      <c r="BM33" s="418">
        <v>0</v>
      </c>
      <c r="BN33" s="418">
        <v>0</v>
      </c>
      <c r="BO33" s="419">
        <v>0</v>
      </c>
      <c r="BP33" s="419">
        <v>0</v>
      </c>
      <c r="BQ33" s="419">
        <v>0</v>
      </c>
      <c r="BR33" s="418">
        <v>0</v>
      </c>
      <c r="BS33" s="418">
        <v>0</v>
      </c>
      <c r="BT33" s="419">
        <v>0</v>
      </c>
      <c r="BU33" s="419">
        <v>0</v>
      </c>
      <c r="BV33" s="419">
        <v>0</v>
      </c>
      <c r="BW33" s="418">
        <v>0</v>
      </c>
    </row>
    <row r="34" spans="1:16384" s="162" customFormat="1" ht="18.75">
      <c r="A34" s="463" t="s">
        <v>3324</v>
      </c>
      <c r="B34" s="464"/>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6"/>
      <c r="AT34" s="424">
        <v>63569909.600000001</v>
      </c>
      <c r="AU34" s="424">
        <v>63497746.320000008</v>
      </c>
      <c r="AV34" s="424">
        <v>0</v>
      </c>
      <c r="AW34" s="424">
        <v>0</v>
      </c>
      <c r="AX34" s="424">
        <v>0</v>
      </c>
      <c r="AY34" s="424">
        <v>0</v>
      </c>
      <c r="AZ34" s="424">
        <v>0</v>
      </c>
      <c r="BA34" s="424">
        <v>0</v>
      </c>
      <c r="BB34" s="424">
        <v>63569909.600000001</v>
      </c>
      <c r="BC34" s="424">
        <v>63497746.320000008</v>
      </c>
      <c r="BD34" s="424">
        <v>60074275.460000008</v>
      </c>
      <c r="BE34" s="424">
        <v>0</v>
      </c>
      <c r="BF34" s="424">
        <v>0</v>
      </c>
      <c r="BG34" s="424">
        <v>0</v>
      </c>
      <c r="BH34" s="424">
        <v>60074275.460000008</v>
      </c>
      <c r="BI34" s="424">
        <v>53173637</v>
      </c>
      <c r="BJ34" s="424">
        <v>0</v>
      </c>
      <c r="BK34" s="424">
        <v>0</v>
      </c>
      <c r="BL34" s="424">
        <v>0</v>
      </c>
      <c r="BM34" s="424">
        <v>53173637</v>
      </c>
      <c r="BN34" s="424">
        <v>53176107</v>
      </c>
      <c r="BO34" s="424">
        <v>0</v>
      </c>
      <c r="BP34" s="424">
        <v>0</v>
      </c>
      <c r="BQ34" s="424">
        <v>0</v>
      </c>
      <c r="BR34" s="424">
        <v>53176107</v>
      </c>
      <c r="BS34" s="424">
        <v>53176107</v>
      </c>
      <c r="BT34" s="424">
        <v>0</v>
      </c>
      <c r="BU34" s="424">
        <v>0</v>
      </c>
      <c r="BV34" s="424">
        <v>0</v>
      </c>
      <c r="BW34" s="424">
        <v>53176107</v>
      </c>
      <c r="BX34" s="424"/>
      <c r="BY34" s="154"/>
      <c r="BZ34" s="154"/>
      <c r="CA34" s="154"/>
      <c r="CB34" s="154"/>
      <c r="CC34" s="154"/>
      <c r="CD34" s="154"/>
      <c r="CE34" s="154"/>
      <c r="CF34" s="154"/>
      <c r="CG34" s="154"/>
      <c r="CH34" s="154"/>
      <c r="CI34" s="154"/>
      <c r="CJ34" s="154"/>
      <c r="CK34" s="154"/>
      <c r="CL34" s="154"/>
      <c r="CM34" s="454"/>
      <c r="CN34" s="451"/>
      <c r="CO34" s="451"/>
      <c r="CP34" s="451"/>
      <c r="CQ34" s="451"/>
      <c r="CR34" s="451"/>
      <c r="CS34" s="451"/>
      <c r="CT34" s="451"/>
      <c r="CU34" s="451"/>
      <c r="CV34" s="451"/>
      <c r="CW34" s="451"/>
      <c r="CX34" s="451"/>
      <c r="CY34" s="451"/>
      <c r="CZ34" s="451"/>
      <c r="DA34" s="451"/>
      <c r="DB34" s="451"/>
      <c r="DC34" s="451"/>
      <c r="DD34" s="451"/>
      <c r="DE34" s="451"/>
      <c r="DF34" s="451"/>
      <c r="DG34" s="451"/>
      <c r="DH34" s="451"/>
      <c r="DI34" s="451"/>
      <c r="DJ34" s="451"/>
      <c r="DK34" s="451"/>
      <c r="DL34" s="451"/>
      <c r="DM34" s="451"/>
      <c r="DN34" s="451"/>
      <c r="DO34" s="451"/>
      <c r="DP34" s="451"/>
      <c r="DQ34" s="451"/>
      <c r="DR34" s="451"/>
      <c r="DS34" s="451"/>
      <c r="DT34" s="451"/>
      <c r="DU34" s="451"/>
      <c r="DV34" s="451"/>
      <c r="DW34" s="451"/>
      <c r="DX34" s="451"/>
      <c r="DY34" s="451"/>
      <c r="DZ34" s="451"/>
      <c r="EA34" s="451"/>
      <c r="EB34" s="451"/>
      <c r="EC34" s="451"/>
      <c r="ED34" s="451"/>
      <c r="EE34" s="455"/>
      <c r="EF34" s="454"/>
      <c r="EG34" s="451"/>
      <c r="EH34" s="451"/>
      <c r="EI34" s="451"/>
      <c r="EJ34" s="451"/>
      <c r="EK34" s="451"/>
      <c r="EL34" s="451"/>
      <c r="EM34" s="451"/>
      <c r="EN34" s="451"/>
      <c r="EO34" s="451"/>
      <c r="EP34" s="451"/>
      <c r="EQ34" s="451"/>
      <c r="ER34" s="451"/>
      <c r="ES34" s="451"/>
      <c r="ET34" s="451"/>
      <c r="EU34" s="451"/>
      <c r="EV34" s="451"/>
      <c r="EW34" s="451"/>
      <c r="EX34" s="451"/>
      <c r="EY34" s="451"/>
      <c r="EZ34" s="451"/>
      <c r="FA34" s="451"/>
      <c r="FB34" s="451"/>
      <c r="FC34" s="451"/>
      <c r="FD34" s="451"/>
      <c r="FE34" s="451"/>
      <c r="FF34" s="451"/>
      <c r="FG34" s="451"/>
      <c r="FH34" s="451"/>
      <c r="FI34" s="451"/>
      <c r="FJ34" s="451"/>
      <c r="FK34" s="451"/>
      <c r="FL34" s="451"/>
      <c r="FM34" s="451"/>
      <c r="FN34" s="451"/>
      <c r="FO34" s="451"/>
      <c r="FP34" s="451"/>
      <c r="FQ34" s="451"/>
      <c r="FR34" s="451"/>
      <c r="FS34" s="451"/>
      <c r="FT34" s="451"/>
      <c r="FU34" s="451"/>
      <c r="FV34" s="451"/>
      <c r="FW34" s="451"/>
      <c r="FX34" s="455"/>
      <c r="FY34" s="454"/>
      <c r="FZ34" s="451"/>
      <c r="GA34" s="451"/>
      <c r="GB34" s="451"/>
      <c r="GC34" s="451"/>
      <c r="GD34" s="451"/>
      <c r="GE34" s="451"/>
      <c r="GF34" s="451"/>
      <c r="GG34" s="451"/>
      <c r="GH34" s="451"/>
      <c r="GI34" s="451"/>
      <c r="GJ34" s="451"/>
      <c r="GK34" s="451"/>
      <c r="GL34" s="451"/>
      <c r="GM34" s="451"/>
      <c r="GN34" s="451"/>
      <c r="GO34" s="451"/>
      <c r="GP34" s="451"/>
      <c r="GQ34" s="451"/>
      <c r="GR34" s="451"/>
      <c r="GS34" s="451"/>
      <c r="GT34" s="451"/>
      <c r="GU34" s="451"/>
      <c r="GV34" s="451"/>
      <c r="GW34" s="451"/>
      <c r="GX34" s="451"/>
      <c r="GY34" s="451"/>
      <c r="GZ34" s="451"/>
      <c r="HA34" s="451"/>
      <c r="HB34" s="451"/>
      <c r="HC34" s="451"/>
      <c r="HD34" s="451"/>
      <c r="HE34" s="451"/>
      <c r="HF34" s="451"/>
      <c r="HG34" s="451"/>
      <c r="HH34" s="451"/>
      <c r="HI34" s="451"/>
      <c r="HJ34" s="451"/>
      <c r="HK34" s="451"/>
      <c r="HL34" s="451"/>
      <c r="HM34" s="451"/>
      <c r="HN34" s="451"/>
      <c r="HO34" s="451"/>
      <c r="HP34" s="451"/>
      <c r="HQ34" s="455"/>
      <c r="HR34" s="454"/>
      <c r="HS34" s="451"/>
      <c r="HT34" s="451"/>
      <c r="HU34" s="451"/>
      <c r="HV34" s="451"/>
      <c r="HW34" s="451"/>
      <c r="HX34" s="451"/>
      <c r="HY34" s="451"/>
      <c r="HZ34" s="451"/>
      <c r="IA34" s="451"/>
      <c r="IB34" s="451"/>
      <c r="IC34" s="451"/>
      <c r="ID34" s="451"/>
      <c r="IE34" s="451"/>
      <c r="IF34" s="451"/>
      <c r="IG34" s="451"/>
      <c r="IH34" s="451"/>
      <c r="II34" s="451"/>
      <c r="IJ34" s="451"/>
      <c r="IK34" s="451"/>
      <c r="IL34" s="451"/>
      <c r="IM34" s="451"/>
      <c r="IN34" s="451"/>
      <c r="IO34" s="451"/>
      <c r="IP34" s="451"/>
      <c r="IQ34" s="451"/>
      <c r="IR34" s="451"/>
      <c r="IS34" s="451"/>
      <c r="IT34" s="451"/>
      <c r="IU34" s="451"/>
      <c r="IV34" s="451"/>
      <c r="IW34" s="451"/>
      <c r="IX34" s="451"/>
      <c r="IY34" s="451"/>
      <c r="IZ34" s="451"/>
      <c r="JA34" s="451"/>
      <c r="JB34" s="451"/>
      <c r="JC34" s="451"/>
      <c r="JD34" s="451"/>
      <c r="JE34" s="451"/>
      <c r="JF34" s="451"/>
      <c r="JG34" s="451"/>
      <c r="JH34" s="451"/>
      <c r="JI34" s="451"/>
      <c r="JJ34" s="455"/>
      <c r="JK34" s="454"/>
      <c r="JL34" s="451"/>
      <c r="JM34" s="451"/>
      <c r="JN34" s="451"/>
      <c r="JO34" s="451"/>
      <c r="JP34" s="451"/>
      <c r="JQ34" s="451"/>
      <c r="JR34" s="451"/>
      <c r="JS34" s="451"/>
      <c r="JT34" s="451"/>
      <c r="JU34" s="451"/>
      <c r="JV34" s="451"/>
      <c r="JW34" s="451"/>
      <c r="JX34" s="451"/>
      <c r="JY34" s="451"/>
      <c r="JZ34" s="451"/>
      <c r="KA34" s="451"/>
      <c r="KB34" s="451"/>
      <c r="KC34" s="451"/>
      <c r="KD34" s="451"/>
      <c r="KE34" s="451"/>
      <c r="KF34" s="451"/>
      <c r="KG34" s="451"/>
      <c r="KH34" s="451"/>
      <c r="KI34" s="451"/>
      <c r="KJ34" s="451"/>
      <c r="KK34" s="451"/>
      <c r="KL34" s="451"/>
      <c r="KM34" s="451"/>
      <c r="KN34" s="451"/>
      <c r="KO34" s="451"/>
      <c r="KP34" s="451"/>
      <c r="KQ34" s="451"/>
      <c r="KR34" s="451"/>
      <c r="KS34" s="451"/>
      <c r="KT34" s="451"/>
      <c r="KU34" s="451"/>
      <c r="KV34" s="451"/>
      <c r="KW34" s="451"/>
      <c r="KX34" s="451"/>
      <c r="KY34" s="451"/>
      <c r="KZ34" s="451"/>
      <c r="LA34" s="451"/>
      <c r="LB34" s="451"/>
      <c r="LC34" s="455"/>
      <c r="LD34" s="454"/>
      <c r="LE34" s="451"/>
      <c r="LF34" s="451"/>
      <c r="LG34" s="451"/>
      <c r="LH34" s="451"/>
      <c r="LI34" s="451"/>
      <c r="LJ34" s="451"/>
      <c r="LK34" s="451"/>
      <c r="LL34" s="451"/>
      <c r="LM34" s="451"/>
      <c r="LN34" s="451"/>
      <c r="LO34" s="451"/>
      <c r="LP34" s="451"/>
      <c r="LQ34" s="451"/>
      <c r="LR34" s="451"/>
      <c r="LS34" s="451"/>
      <c r="LT34" s="451"/>
      <c r="LU34" s="451"/>
      <c r="LV34" s="451"/>
      <c r="LW34" s="451"/>
      <c r="LX34" s="451"/>
      <c r="LY34" s="451"/>
      <c r="LZ34" s="451"/>
      <c r="MA34" s="451"/>
      <c r="MB34" s="451"/>
      <c r="MC34" s="451"/>
      <c r="MD34" s="451"/>
      <c r="ME34" s="451"/>
      <c r="MF34" s="451"/>
      <c r="MG34" s="451"/>
      <c r="MH34" s="451"/>
      <c r="MI34" s="451"/>
      <c r="MJ34" s="451"/>
      <c r="MK34" s="451"/>
      <c r="ML34" s="451"/>
      <c r="MM34" s="451"/>
      <c r="MN34" s="451"/>
      <c r="MO34" s="451"/>
      <c r="MP34" s="451"/>
      <c r="MQ34" s="451"/>
      <c r="MR34" s="451"/>
      <c r="MS34" s="451"/>
      <c r="MT34" s="451"/>
      <c r="MU34" s="451"/>
      <c r="MV34" s="455"/>
      <c r="MW34" s="454"/>
      <c r="MX34" s="451"/>
      <c r="MY34" s="451"/>
      <c r="MZ34" s="451"/>
      <c r="NA34" s="451"/>
      <c r="NB34" s="451"/>
      <c r="NC34" s="451"/>
      <c r="ND34" s="451"/>
      <c r="NE34" s="451"/>
      <c r="NF34" s="451"/>
      <c r="NG34" s="451"/>
      <c r="NH34" s="451"/>
      <c r="NI34" s="451"/>
      <c r="NJ34" s="451"/>
      <c r="NK34" s="451"/>
      <c r="NL34" s="451"/>
      <c r="NM34" s="451"/>
      <c r="NN34" s="451"/>
      <c r="NO34" s="451"/>
      <c r="NP34" s="451"/>
      <c r="NQ34" s="451"/>
      <c r="NR34" s="451"/>
      <c r="NS34" s="451"/>
      <c r="NT34" s="451"/>
      <c r="NU34" s="451"/>
      <c r="NV34" s="451"/>
      <c r="NW34" s="451"/>
      <c r="NX34" s="451"/>
      <c r="NY34" s="451"/>
      <c r="NZ34" s="451"/>
      <c r="OA34" s="451"/>
      <c r="OB34" s="451"/>
      <c r="OC34" s="451"/>
      <c r="OD34" s="451"/>
      <c r="OE34" s="451"/>
      <c r="OF34" s="451"/>
      <c r="OG34" s="451"/>
      <c r="OH34" s="451"/>
      <c r="OI34" s="451"/>
      <c r="OJ34" s="451"/>
      <c r="OK34" s="451"/>
      <c r="OL34" s="451"/>
      <c r="OM34" s="451"/>
      <c r="ON34" s="451"/>
      <c r="OO34" s="455"/>
      <c r="OP34" s="454"/>
      <c r="OQ34" s="451"/>
      <c r="OR34" s="451"/>
      <c r="OS34" s="451"/>
      <c r="OT34" s="451"/>
      <c r="OU34" s="451"/>
      <c r="OV34" s="451"/>
      <c r="OW34" s="451"/>
      <c r="OX34" s="451"/>
      <c r="OY34" s="451"/>
      <c r="OZ34" s="451"/>
      <c r="PA34" s="451"/>
      <c r="PB34" s="451"/>
      <c r="PC34" s="451"/>
      <c r="PD34" s="451"/>
      <c r="PE34" s="451"/>
      <c r="PF34" s="451"/>
      <c r="PG34" s="451"/>
      <c r="PH34" s="451"/>
      <c r="PI34" s="451"/>
      <c r="PJ34" s="451"/>
      <c r="PK34" s="451"/>
      <c r="PL34" s="451"/>
      <c r="PM34" s="451"/>
      <c r="PN34" s="451"/>
      <c r="PO34" s="451"/>
      <c r="PP34" s="451"/>
      <c r="PQ34" s="451"/>
      <c r="PR34" s="451"/>
      <c r="PS34" s="451"/>
      <c r="PT34" s="451"/>
      <c r="PU34" s="451"/>
      <c r="PV34" s="451"/>
      <c r="PW34" s="451"/>
      <c r="PX34" s="451"/>
      <c r="PY34" s="451"/>
      <c r="PZ34" s="451"/>
      <c r="QA34" s="451"/>
      <c r="QB34" s="451"/>
      <c r="QC34" s="451"/>
      <c r="QD34" s="451"/>
      <c r="QE34" s="451"/>
      <c r="QF34" s="451"/>
      <c r="QG34" s="451"/>
      <c r="QH34" s="455"/>
      <c r="QI34" s="454"/>
      <c r="QJ34" s="451"/>
      <c r="QK34" s="451"/>
      <c r="QL34" s="451"/>
      <c r="QM34" s="451"/>
      <c r="QN34" s="451"/>
      <c r="QO34" s="451"/>
      <c r="QP34" s="451"/>
      <c r="QQ34" s="451"/>
      <c r="QR34" s="451"/>
      <c r="QS34" s="451"/>
      <c r="QT34" s="451"/>
      <c r="QU34" s="451"/>
      <c r="QV34" s="451"/>
      <c r="QW34" s="451"/>
      <c r="QX34" s="451"/>
      <c r="QY34" s="451"/>
      <c r="QZ34" s="451"/>
      <c r="RA34" s="451"/>
      <c r="RB34" s="451"/>
      <c r="RC34" s="451"/>
      <c r="RD34" s="451"/>
      <c r="RE34" s="451"/>
      <c r="RF34" s="451"/>
      <c r="RG34" s="451"/>
      <c r="RH34" s="451"/>
      <c r="RI34" s="451"/>
      <c r="RJ34" s="451"/>
      <c r="RK34" s="451"/>
      <c r="RL34" s="451"/>
      <c r="RM34" s="451"/>
      <c r="RN34" s="451"/>
      <c r="RO34" s="451"/>
      <c r="RP34" s="451"/>
      <c r="RQ34" s="451"/>
      <c r="RR34" s="451"/>
      <c r="RS34" s="451"/>
      <c r="RT34" s="451"/>
      <c r="RU34" s="451"/>
      <c r="RV34" s="451"/>
      <c r="RW34" s="451"/>
      <c r="RX34" s="451"/>
      <c r="RY34" s="451"/>
      <c r="RZ34" s="451"/>
      <c r="SA34" s="455"/>
      <c r="SB34" s="454"/>
      <c r="SC34" s="451"/>
      <c r="SD34" s="451"/>
      <c r="SE34" s="451"/>
      <c r="SF34" s="451"/>
      <c r="SG34" s="451"/>
      <c r="SH34" s="451"/>
      <c r="SI34" s="451"/>
      <c r="SJ34" s="451"/>
      <c r="SK34" s="451"/>
      <c r="SL34" s="451"/>
      <c r="SM34" s="451"/>
      <c r="SN34" s="451"/>
      <c r="SO34" s="451"/>
      <c r="SP34" s="451"/>
      <c r="SQ34" s="451"/>
      <c r="SR34" s="451"/>
      <c r="SS34" s="451"/>
      <c r="ST34" s="451"/>
      <c r="SU34" s="451"/>
      <c r="SV34" s="451"/>
      <c r="SW34" s="451"/>
      <c r="SX34" s="451"/>
      <c r="SY34" s="451"/>
      <c r="SZ34" s="451"/>
      <c r="TA34" s="451"/>
      <c r="TB34" s="451"/>
      <c r="TC34" s="451"/>
      <c r="TD34" s="451"/>
      <c r="TE34" s="451"/>
      <c r="TF34" s="451"/>
      <c r="TG34" s="451"/>
      <c r="TH34" s="451"/>
      <c r="TI34" s="451"/>
      <c r="TJ34" s="451"/>
      <c r="TK34" s="451"/>
      <c r="TL34" s="451"/>
      <c r="TM34" s="451"/>
      <c r="TN34" s="451"/>
      <c r="TO34" s="451"/>
      <c r="TP34" s="451"/>
      <c r="TQ34" s="451"/>
      <c r="TR34" s="451"/>
      <c r="TS34" s="451"/>
      <c r="TT34" s="455"/>
      <c r="TU34" s="454"/>
      <c r="TV34" s="451"/>
      <c r="TW34" s="451"/>
      <c r="TX34" s="451"/>
      <c r="TY34" s="451"/>
      <c r="TZ34" s="451"/>
      <c r="UA34" s="451"/>
      <c r="UB34" s="451"/>
      <c r="UC34" s="451"/>
      <c r="UD34" s="451"/>
      <c r="UE34" s="451"/>
      <c r="UF34" s="451"/>
      <c r="UG34" s="451"/>
      <c r="UH34" s="451"/>
      <c r="UI34" s="451"/>
      <c r="UJ34" s="451"/>
      <c r="UK34" s="451"/>
      <c r="UL34" s="451"/>
      <c r="UM34" s="451"/>
      <c r="UN34" s="451"/>
      <c r="UO34" s="451"/>
      <c r="UP34" s="451"/>
      <c r="UQ34" s="451"/>
      <c r="UR34" s="451"/>
      <c r="US34" s="451"/>
      <c r="UT34" s="451"/>
      <c r="UU34" s="451"/>
      <c r="UV34" s="451"/>
      <c r="UW34" s="451"/>
      <c r="UX34" s="451"/>
      <c r="UY34" s="451"/>
      <c r="UZ34" s="451"/>
      <c r="VA34" s="451"/>
      <c r="VB34" s="451"/>
      <c r="VC34" s="451"/>
      <c r="VD34" s="451"/>
      <c r="VE34" s="451"/>
      <c r="VF34" s="451"/>
      <c r="VG34" s="451"/>
      <c r="VH34" s="451"/>
      <c r="VI34" s="451"/>
      <c r="VJ34" s="451"/>
      <c r="VK34" s="451"/>
      <c r="VL34" s="451"/>
      <c r="VM34" s="455"/>
      <c r="VN34" s="454"/>
      <c r="VO34" s="451"/>
      <c r="VP34" s="451"/>
      <c r="VQ34" s="451"/>
      <c r="VR34" s="451"/>
      <c r="VS34" s="451"/>
      <c r="VT34" s="451"/>
      <c r="VU34" s="451"/>
      <c r="VV34" s="451"/>
      <c r="VW34" s="451"/>
      <c r="VX34" s="451"/>
      <c r="VY34" s="451"/>
      <c r="VZ34" s="451"/>
      <c r="WA34" s="451"/>
      <c r="WB34" s="451"/>
      <c r="WC34" s="451"/>
      <c r="WD34" s="451"/>
      <c r="WE34" s="451"/>
      <c r="WF34" s="451"/>
      <c r="WG34" s="451"/>
      <c r="WH34" s="451"/>
      <c r="WI34" s="451"/>
      <c r="WJ34" s="451"/>
      <c r="WK34" s="451"/>
      <c r="WL34" s="451"/>
      <c r="WM34" s="451"/>
      <c r="WN34" s="451"/>
      <c r="WO34" s="451"/>
      <c r="WP34" s="451"/>
      <c r="WQ34" s="451"/>
      <c r="WR34" s="451"/>
      <c r="WS34" s="451"/>
      <c r="WT34" s="451"/>
      <c r="WU34" s="451"/>
      <c r="WV34" s="451"/>
      <c r="WW34" s="451"/>
      <c r="WX34" s="451"/>
      <c r="WY34" s="451"/>
      <c r="WZ34" s="451"/>
      <c r="XA34" s="451"/>
      <c r="XB34" s="451"/>
      <c r="XC34" s="451"/>
      <c r="XD34" s="451"/>
      <c r="XE34" s="451"/>
      <c r="XF34" s="455"/>
      <c r="XG34" s="454"/>
      <c r="XH34" s="451"/>
      <c r="XI34" s="451"/>
      <c r="XJ34" s="451"/>
      <c r="XK34" s="451"/>
      <c r="XL34" s="451"/>
      <c r="XM34" s="451"/>
      <c r="XN34" s="451"/>
      <c r="XO34" s="451"/>
      <c r="XP34" s="451"/>
      <c r="XQ34" s="451"/>
      <c r="XR34" s="451"/>
      <c r="XS34" s="451"/>
      <c r="XT34" s="451"/>
      <c r="XU34" s="451"/>
      <c r="XV34" s="451"/>
      <c r="XW34" s="451"/>
      <c r="XX34" s="451"/>
      <c r="XY34" s="451"/>
      <c r="XZ34" s="451"/>
      <c r="YA34" s="451"/>
      <c r="YB34" s="451"/>
      <c r="YC34" s="451"/>
      <c r="YD34" s="451"/>
      <c r="YE34" s="451"/>
      <c r="YF34" s="451"/>
      <c r="YG34" s="451"/>
      <c r="YH34" s="451"/>
      <c r="YI34" s="451"/>
      <c r="YJ34" s="451"/>
      <c r="YK34" s="451"/>
      <c r="YL34" s="451"/>
      <c r="YM34" s="451"/>
      <c r="YN34" s="451"/>
      <c r="YO34" s="451"/>
      <c r="YP34" s="451"/>
      <c r="YQ34" s="451"/>
      <c r="YR34" s="451"/>
      <c r="YS34" s="451"/>
      <c r="YT34" s="451"/>
      <c r="YU34" s="451"/>
      <c r="YV34" s="451"/>
      <c r="YW34" s="451"/>
      <c r="YX34" s="451"/>
      <c r="YY34" s="455"/>
      <c r="YZ34" s="454"/>
      <c r="ZA34" s="451"/>
      <c r="ZB34" s="451"/>
      <c r="ZC34" s="451"/>
      <c r="ZD34" s="451"/>
      <c r="ZE34" s="451"/>
      <c r="ZF34" s="451"/>
      <c r="ZG34" s="451"/>
      <c r="ZH34" s="451"/>
      <c r="ZI34" s="451"/>
      <c r="ZJ34" s="451"/>
      <c r="ZK34" s="451"/>
      <c r="ZL34" s="451"/>
      <c r="ZM34" s="451"/>
      <c r="ZN34" s="451"/>
      <c r="ZO34" s="451"/>
      <c r="ZP34" s="451"/>
      <c r="ZQ34" s="451"/>
      <c r="ZR34" s="451"/>
      <c r="ZS34" s="451"/>
      <c r="ZT34" s="451"/>
      <c r="ZU34" s="451"/>
      <c r="ZV34" s="451"/>
      <c r="ZW34" s="451"/>
      <c r="ZX34" s="451"/>
      <c r="ZY34" s="451"/>
      <c r="ZZ34" s="451"/>
      <c r="AAA34" s="451"/>
      <c r="AAB34" s="451"/>
      <c r="AAC34" s="451"/>
      <c r="AAD34" s="451"/>
      <c r="AAE34" s="451"/>
      <c r="AAF34" s="451"/>
      <c r="AAG34" s="451"/>
      <c r="AAH34" s="451"/>
      <c r="AAI34" s="451"/>
      <c r="AAJ34" s="451"/>
      <c r="AAK34" s="451"/>
      <c r="AAL34" s="451"/>
      <c r="AAM34" s="451"/>
      <c r="AAN34" s="451"/>
      <c r="AAO34" s="451"/>
      <c r="AAP34" s="451"/>
      <c r="AAQ34" s="451"/>
      <c r="AAR34" s="455"/>
      <c r="AAS34" s="454"/>
      <c r="AAT34" s="451"/>
      <c r="AAU34" s="451"/>
      <c r="AAV34" s="451"/>
      <c r="AAW34" s="451"/>
      <c r="AAX34" s="451"/>
      <c r="AAY34" s="451"/>
      <c r="AAZ34" s="451"/>
      <c r="ABA34" s="451"/>
      <c r="ABB34" s="451"/>
      <c r="ABC34" s="451"/>
      <c r="ABD34" s="451"/>
      <c r="ABE34" s="451"/>
      <c r="ABF34" s="451"/>
      <c r="ABG34" s="451"/>
      <c r="ABH34" s="451"/>
      <c r="ABI34" s="451"/>
      <c r="ABJ34" s="451"/>
      <c r="ABK34" s="451"/>
      <c r="ABL34" s="451"/>
      <c r="ABM34" s="451"/>
      <c r="ABN34" s="451"/>
      <c r="ABO34" s="451"/>
      <c r="ABP34" s="451"/>
      <c r="ABQ34" s="451"/>
      <c r="ABR34" s="451"/>
      <c r="ABS34" s="451"/>
      <c r="ABT34" s="451"/>
      <c r="ABU34" s="451"/>
      <c r="ABV34" s="451"/>
      <c r="ABW34" s="451"/>
      <c r="ABX34" s="451"/>
      <c r="ABY34" s="451"/>
      <c r="ABZ34" s="451"/>
      <c r="ACA34" s="451"/>
      <c r="ACB34" s="451"/>
      <c r="ACC34" s="451"/>
      <c r="ACD34" s="451"/>
      <c r="ACE34" s="451"/>
      <c r="ACF34" s="451"/>
      <c r="ACG34" s="451"/>
      <c r="ACH34" s="451"/>
      <c r="ACI34" s="451"/>
      <c r="ACJ34" s="451"/>
      <c r="ACK34" s="455"/>
      <c r="ACL34" s="454"/>
      <c r="ACM34" s="451"/>
      <c r="ACN34" s="451"/>
      <c r="ACO34" s="451"/>
      <c r="ACP34" s="451"/>
      <c r="ACQ34" s="451"/>
      <c r="ACR34" s="451"/>
      <c r="ACS34" s="451"/>
      <c r="ACT34" s="451"/>
      <c r="ACU34" s="451"/>
      <c r="ACV34" s="451"/>
      <c r="ACW34" s="451"/>
      <c r="ACX34" s="451"/>
      <c r="ACY34" s="451"/>
      <c r="ACZ34" s="451"/>
      <c r="ADA34" s="451"/>
      <c r="ADB34" s="451"/>
      <c r="ADC34" s="451"/>
      <c r="ADD34" s="451"/>
      <c r="ADE34" s="451"/>
      <c r="ADF34" s="451"/>
      <c r="ADG34" s="451"/>
      <c r="ADH34" s="451"/>
      <c r="ADI34" s="451"/>
      <c r="ADJ34" s="451"/>
      <c r="ADK34" s="451"/>
      <c r="ADL34" s="451"/>
      <c r="ADM34" s="451"/>
      <c r="ADN34" s="451"/>
      <c r="ADO34" s="451"/>
      <c r="ADP34" s="451"/>
      <c r="ADQ34" s="451"/>
      <c r="ADR34" s="451"/>
      <c r="ADS34" s="451"/>
      <c r="ADT34" s="451"/>
      <c r="ADU34" s="451"/>
      <c r="ADV34" s="451"/>
      <c r="ADW34" s="451"/>
      <c r="ADX34" s="451"/>
      <c r="ADY34" s="451"/>
      <c r="ADZ34" s="451"/>
      <c r="AEA34" s="451"/>
      <c r="AEB34" s="451"/>
      <c r="AEC34" s="451"/>
      <c r="AED34" s="455"/>
      <c r="AEE34" s="454"/>
      <c r="AEF34" s="451"/>
      <c r="AEG34" s="451"/>
      <c r="AEH34" s="451"/>
      <c r="AEI34" s="451"/>
      <c r="AEJ34" s="451"/>
      <c r="AEK34" s="451"/>
      <c r="AEL34" s="451"/>
      <c r="AEM34" s="451"/>
      <c r="AEN34" s="451"/>
      <c r="AEO34" s="451"/>
      <c r="AEP34" s="451"/>
      <c r="AEQ34" s="451"/>
      <c r="AER34" s="451"/>
      <c r="AES34" s="451"/>
      <c r="AET34" s="451"/>
      <c r="AEU34" s="451"/>
      <c r="AEV34" s="451"/>
      <c r="AEW34" s="451"/>
      <c r="AEX34" s="451"/>
      <c r="AEY34" s="451"/>
      <c r="AEZ34" s="451"/>
      <c r="AFA34" s="451"/>
      <c r="AFB34" s="451"/>
      <c r="AFC34" s="451"/>
      <c r="AFD34" s="451"/>
      <c r="AFE34" s="451"/>
      <c r="AFF34" s="451"/>
      <c r="AFG34" s="451"/>
      <c r="AFH34" s="451"/>
      <c r="AFI34" s="451"/>
      <c r="AFJ34" s="451"/>
      <c r="AFK34" s="451"/>
      <c r="AFL34" s="451"/>
      <c r="AFM34" s="451"/>
      <c r="AFN34" s="451"/>
      <c r="AFO34" s="451"/>
      <c r="AFP34" s="451"/>
      <c r="AFQ34" s="451"/>
      <c r="AFR34" s="451"/>
      <c r="AFS34" s="451"/>
      <c r="AFT34" s="451"/>
      <c r="AFU34" s="451"/>
      <c r="AFV34" s="451"/>
      <c r="AFW34" s="455"/>
      <c r="AFX34" s="454"/>
      <c r="AFY34" s="451"/>
      <c r="AFZ34" s="451"/>
      <c r="AGA34" s="451"/>
      <c r="AGB34" s="451"/>
      <c r="AGC34" s="451"/>
      <c r="AGD34" s="451"/>
      <c r="AGE34" s="451"/>
      <c r="AGF34" s="451"/>
      <c r="AGG34" s="451"/>
      <c r="AGH34" s="451"/>
      <c r="AGI34" s="451"/>
      <c r="AGJ34" s="451"/>
      <c r="AGK34" s="451"/>
      <c r="AGL34" s="451"/>
      <c r="AGM34" s="451"/>
      <c r="AGN34" s="451"/>
      <c r="AGO34" s="451"/>
      <c r="AGP34" s="451"/>
      <c r="AGQ34" s="451"/>
      <c r="AGR34" s="451"/>
      <c r="AGS34" s="451"/>
      <c r="AGT34" s="451"/>
      <c r="AGU34" s="451"/>
      <c r="AGV34" s="451"/>
      <c r="AGW34" s="451"/>
      <c r="AGX34" s="451"/>
      <c r="AGY34" s="451"/>
      <c r="AGZ34" s="451"/>
      <c r="AHA34" s="451"/>
      <c r="AHB34" s="451"/>
      <c r="AHC34" s="451"/>
      <c r="AHD34" s="451"/>
      <c r="AHE34" s="451"/>
      <c r="AHF34" s="451"/>
      <c r="AHG34" s="451"/>
      <c r="AHH34" s="451"/>
      <c r="AHI34" s="451"/>
      <c r="AHJ34" s="451"/>
      <c r="AHK34" s="451"/>
      <c r="AHL34" s="451"/>
      <c r="AHM34" s="451"/>
      <c r="AHN34" s="451"/>
      <c r="AHO34" s="451"/>
      <c r="AHP34" s="455"/>
      <c r="AHQ34" s="454"/>
      <c r="AHR34" s="451"/>
      <c r="AHS34" s="451"/>
      <c r="AHT34" s="451"/>
      <c r="AHU34" s="451"/>
      <c r="AHV34" s="451"/>
      <c r="AHW34" s="451"/>
      <c r="AHX34" s="451"/>
      <c r="AHY34" s="451"/>
      <c r="AHZ34" s="451"/>
      <c r="AIA34" s="451"/>
      <c r="AIB34" s="451"/>
      <c r="AIC34" s="451"/>
      <c r="AID34" s="451"/>
      <c r="AIE34" s="451"/>
      <c r="AIF34" s="451"/>
      <c r="AIG34" s="451"/>
      <c r="AIH34" s="451"/>
      <c r="AII34" s="451"/>
      <c r="AIJ34" s="451"/>
      <c r="AIK34" s="451"/>
      <c r="AIL34" s="451"/>
      <c r="AIM34" s="451"/>
      <c r="AIN34" s="451"/>
      <c r="AIO34" s="451"/>
      <c r="AIP34" s="451"/>
      <c r="AIQ34" s="451"/>
      <c r="AIR34" s="451"/>
      <c r="AIS34" s="451"/>
      <c r="AIT34" s="451"/>
      <c r="AIU34" s="451"/>
      <c r="AIV34" s="451"/>
      <c r="AIW34" s="451"/>
      <c r="AIX34" s="451"/>
      <c r="AIY34" s="451"/>
      <c r="AIZ34" s="451"/>
      <c r="AJA34" s="451"/>
      <c r="AJB34" s="451"/>
      <c r="AJC34" s="451"/>
      <c r="AJD34" s="451"/>
      <c r="AJE34" s="451"/>
      <c r="AJF34" s="451"/>
      <c r="AJG34" s="451"/>
      <c r="AJH34" s="451"/>
      <c r="AJI34" s="455"/>
      <c r="AJJ34" s="454"/>
      <c r="AJK34" s="451"/>
      <c r="AJL34" s="451"/>
      <c r="AJM34" s="451"/>
      <c r="AJN34" s="451"/>
      <c r="AJO34" s="451"/>
      <c r="AJP34" s="451"/>
      <c r="AJQ34" s="451"/>
      <c r="AJR34" s="451"/>
      <c r="AJS34" s="451"/>
      <c r="AJT34" s="451"/>
      <c r="AJU34" s="451"/>
      <c r="AJV34" s="451"/>
      <c r="AJW34" s="451"/>
      <c r="AJX34" s="451"/>
      <c r="AJY34" s="451"/>
      <c r="AJZ34" s="451"/>
      <c r="AKA34" s="451"/>
      <c r="AKB34" s="451"/>
      <c r="AKC34" s="451"/>
      <c r="AKD34" s="451"/>
      <c r="AKE34" s="451"/>
      <c r="AKF34" s="451"/>
      <c r="AKG34" s="451"/>
      <c r="AKH34" s="451"/>
      <c r="AKI34" s="451"/>
      <c r="AKJ34" s="451"/>
      <c r="AKK34" s="451"/>
      <c r="AKL34" s="451"/>
      <c r="AKM34" s="451"/>
      <c r="AKN34" s="451"/>
      <c r="AKO34" s="451"/>
      <c r="AKP34" s="451"/>
      <c r="AKQ34" s="451"/>
      <c r="AKR34" s="451"/>
      <c r="AKS34" s="451"/>
      <c r="AKT34" s="451"/>
      <c r="AKU34" s="451"/>
      <c r="AKV34" s="451"/>
      <c r="AKW34" s="451"/>
      <c r="AKX34" s="451"/>
      <c r="AKY34" s="451"/>
      <c r="AKZ34" s="451"/>
      <c r="ALA34" s="451"/>
      <c r="ALB34" s="455"/>
      <c r="ALC34" s="454"/>
      <c r="ALD34" s="451"/>
      <c r="ALE34" s="451"/>
      <c r="ALF34" s="451"/>
      <c r="ALG34" s="451"/>
      <c r="ALH34" s="451"/>
      <c r="ALI34" s="451"/>
      <c r="ALJ34" s="451"/>
      <c r="ALK34" s="451"/>
      <c r="ALL34" s="451"/>
      <c r="ALM34" s="451"/>
      <c r="ALN34" s="451"/>
      <c r="ALO34" s="451"/>
      <c r="ALP34" s="451"/>
      <c r="ALQ34" s="451"/>
      <c r="ALR34" s="451"/>
      <c r="ALS34" s="451"/>
      <c r="ALT34" s="451"/>
      <c r="ALU34" s="451"/>
      <c r="ALV34" s="451"/>
      <c r="ALW34" s="451"/>
      <c r="ALX34" s="451"/>
      <c r="ALY34" s="451"/>
      <c r="ALZ34" s="451"/>
      <c r="AMA34" s="451"/>
      <c r="AMB34" s="451"/>
      <c r="AMC34" s="451"/>
      <c r="AMD34" s="451"/>
      <c r="AME34" s="451"/>
      <c r="AMF34" s="451"/>
      <c r="AMG34" s="451"/>
      <c r="AMH34" s="451"/>
      <c r="AMI34" s="451"/>
      <c r="AMJ34" s="451"/>
      <c r="AMK34" s="451"/>
      <c r="AML34" s="451"/>
      <c r="AMM34" s="451"/>
      <c r="AMN34" s="451"/>
      <c r="AMO34" s="451"/>
      <c r="AMP34" s="451"/>
      <c r="AMQ34" s="451"/>
      <c r="AMR34" s="451"/>
      <c r="AMS34" s="451"/>
      <c r="AMT34" s="451"/>
      <c r="AMU34" s="455"/>
      <c r="AMV34" s="454"/>
      <c r="AMW34" s="451"/>
      <c r="AMX34" s="451"/>
      <c r="AMY34" s="451"/>
      <c r="AMZ34" s="451"/>
      <c r="ANA34" s="451"/>
      <c r="ANB34" s="451"/>
      <c r="ANC34" s="451"/>
      <c r="AND34" s="451"/>
      <c r="ANE34" s="451"/>
      <c r="ANF34" s="451"/>
      <c r="ANG34" s="451"/>
      <c r="ANH34" s="451"/>
      <c r="ANI34" s="451"/>
      <c r="ANJ34" s="451"/>
      <c r="ANK34" s="451"/>
      <c r="ANL34" s="451"/>
      <c r="ANM34" s="451"/>
      <c r="ANN34" s="451"/>
      <c r="ANO34" s="451"/>
      <c r="ANP34" s="451"/>
      <c r="ANQ34" s="451"/>
      <c r="ANR34" s="451"/>
      <c r="ANS34" s="451"/>
      <c r="ANT34" s="451"/>
      <c r="ANU34" s="451"/>
      <c r="ANV34" s="451"/>
      <c r="ANW34" s="451"/>
      <c r="ANX34" s="451"/>
      <c r="ANY34" s="451"/>
      <c r="ANZ34" s="451"/>
      <c r="AOA34" s="451"/>
      <c r="AOB34" s="451"/>
      <c r="AOC34" s="451"/>
      <c r="AOD34" s="451"/>
      <c r="AOE34" s="451"/>
      <c r="AOF34" s="451"/>
      <c r="AOG34" s="451"/>
      <c r="AOH34" s="451"/>
      <c r="AOI34" s="451"/>
      <c r="AOJ34" s="451"/>
      <c r="AOK34" s="451"/>
      <c r="AOL34" s="451"/>
      <c r="AOM34" s="451"/>
      <c r="AON34" s="455"/>
      <c r="AOO34" s="454"/>
      <c r="AOP34" s="451"/>
      <c r="AOQ34" s="451"/>
      <c r="AOR34" s="451"/>
      <c r="AOS34" s="451"/>
      <c r="AOT34" s="451"/>
      <c r="AOU34" s="451"/>
      <c r="AOV34" s="451"/>
      <c r="AOW34" s="451"/>
      <c r="AOX34" s="451"/>
      <c r="AOY34" s="451"/>
      <c r="AOZ34" s="451"/>
      <c r="APA34" s="451"/>
      <c r="APB34" s="451"/>
      <c r="APC34" s="451"/>
      <c r="APD34" s="451"/>
      <c r="APE34" s="451"/>
      <c r="APF34" s="451"/>
      <c r="APG34" s="451"/>
      <c r="APH34" s="451"/>
      <c r="API34" s="451"/>
      <c r="APJ34" s="451"/>
      <c r="APK34" s="451"/>
      <c r="APL34" s="451"/>
      <c r="APM34" s="451"/>
      <c r="APN34" s="451"/>
      <c r="APO34" s="451"/>
      <c r="APP34" s="451"/>
      <c r="APQ34" s="451"/>
      <c r="APR34" s="451"/>
      <c r="APS34" s="451"/>
      <c r="APT34" s="451"/>
      <c r="APU34" s="451"/>
      <c r="APV34" s="451"/>
      <c r="APW34" s="451"/>
      <c r="APX34" s="451"/>
      <c r="APY34" s="451"/>
      <c r="APZ34" s="451"/>
      <c r="AQA34" s="451"/>
      <c r="AQB34" s="451"/>
      <c r="AQC34" s="451"/>
      <c r="AQD34" s="451"/>
      <c r="AQE34" s="451"/>
      <c r="AQF34" s="451"/>
      <c r="AQG34" s="455"/>
      <c r="AQH34" s="454"/>
      <c r="AQI34" s="451"/>
      <c r="AQJ34" s="451"/>
      <c r="AQK34" s="451"/>
      <c r="AQL34" s="451"/>
      <c r="AQM34" s="451"/>
      <c r="AQN34" s="451"/>
      <c r="AQO34" s="451"/>
      <c r="AQP34" s="451"/>
      <c r="AQQ34" s="451"/>
      <c r="AQR34" s="451"/>
      <c r="AQS34" s="451"/>
      <c r="AQT34" s="451"/>
      <c r="AQU34" s="451"/>
      <c r="AQV34" s="451"/>
      <c r="AQW34" s="451"/>
      <c r="AQX34" s="451"/>
      <c r="AQY34" s="451"/>
      <c r="AQZ34" s="451"/>
      <c r="ARA34" s="451"/>
      <c r="ARB34" s="451"/>
      <c r="ARC34" s="451"/>
      <c r="ARD34" s="451"/>
      <c r="ARE34" s="451"/>
      <c r="ARF34" s="451"/>
      <c r="ARG34" s="451"/>
      <c r="ARH34" s="451"/>
      <c r="ARI34" s="451"/>
      <c r="ARJ34" s="451"/>
      <c r="ARK34" s="451"/>
      <c r="ARL34" s="451"/>
      <c r="ARM34" s="451"/>
      <c r="ARN34" s="451"/>
      <c r="ARO34" s="451"/>
      <c r="ARP34" s="451"/>
      <c r="ARQ34" s="451"/>
      <c r="ARR34" s="451"/>
      <c r="ARS34" s="451"/>
      <c r="ART34" s="451"/>
      <c r="ARU34" s="451"/>
      <c r="ARV34" s="451"/>
      <c r="ARW34" s="451"/>
      <c r="ARX34" s="451"/>
      <c r="ARY34" s="451"/>
      <c r="ARZ34" s="455"/>
      <c r="ASA34" s="454"/>
      <c r="ASB34" s="451"/>
      <c r="ASC34" s="451"/>
      <c r="ASD34" s="451"/>
      <c r="ASE34" s="451"/>
      <c r="ASF34" s="451"/>
      <c r="ASG34" s="451"/>
      <c r="ASH34" s="451"/>
      <c r="ASI34" s="451"/>
      <c r="ASJ34" s="451"/>
      <c r="ASK34" s="451"/>
      <c r="ASL34" s="451"/>
      <c r="ASM34" s="451"/>
      <c r="ASN34" s="451"/>
      <c r="ASO34" s="451"/>
      <c r="ASP34" s="451"/>
      <c r="ASQ34" s="451"/>
      <c r="ASR34" s="451"/>
      <c r="ASS34" s="451"/>
      <c r="AST34" s="451"/>
      <c r="ASU34" s="451"/>
      <c r="ASV34" s="451"/>
      <c r="ASW34" s="451"/>
      <c r="ASX34" s="451"/>
      <c r="ASY34" s="451"/>
      <c r="ASZ34" s="451"/>
      <c r="ATA34" s="451"/>
      <c r="ATB34" s="451"/>
      <c r="ATC34" s="451"/>
      <c r="ATD34" s="451"/>
      <c r="ATE34" s="451"/>
      <c r="ATF34" s="451"/>
      <c r="ATG34" s="451"/>
      <c r="ATH34" s="451"/>
      <c r="ATI34" s="451"/>
      <c r="ATJ34" s="451"/>
      <c r="ATK34" s="451"/>
      <c r="ATL34" s="451"/>
      <c r="ATM34" s="451"/>
      <c r="ATN34" s="451"/>
      <c r="ATO34" s="451"/>
      <c r="ATP34" s="451"/>
      <c r="ATQ34" s="451"/>
      <c r="ATR34" s="451"/>
      <c r="ATS34" s="455"/>
      <c r="ATT34" s="454"/>
      <c r="ATU34" s="451"/>
      <c r="ATV34" s="451"/>
      <c r="ATW34" s="451"/>
      <c r="ATX34" s="451"/>
      <c r="ATY34" s="451"/>
      <c r="ATZ34" s="451"/>
      <c r="AUA34" s="451"/>
      <c r="AUB34" s="451"/>
      <c r="AUC34" s="451"/>
      <c r="AUD34" s="451"/>
      <c r="AUE34" s="451"/>
      <c r="AUF34" s="451"/>
      <c r="AUG34" s="451"/>
      <c r="AUH34" s="451"/>
      <c r="AUI34" s="451"/>
      <c r="AUJ34" s="451"/>
      <c r="AUK34" s="451"/>
      <c r="AUL34" s="451"/>
      <c r="AUM34" s="451"/>
      <c r="AUN34" s="451"/>
      <c r="AUO34" s="451"/>
      <c r="AUP34" s="451"/>
      <c r="AUQ34" s="451"/>
      <c r="AUR34" s="451"/>
      <c r="AUS34" s="451"/>
      <c r="AUT34" s="451"/>
      <c r="AUU34" s="451"/>
      <c r="AUV34" s="451"/>
      <c r="AUW34" s="451"/>
      <c r="AUX34" s="451"/>
      <c r="AUY34" s="451"/>
      <c r="AUZ34" s="451"/>
      <c r="AVA34" s="451"/>
      <c r="AVB34" s="451"/>
      <c r="AVC34" s="451"/>
      <c r="AVD34" s="451"/>
      <c r="AVE34" s="451"/>
      <c r="AVF34" s="451"/>
      <c r="AVG34" s="451"/>
      <c r="AVH34" s="451"/>
      <c r="AVI34" s="451"/>
      <c r="AVJ34" s="451"/>
      <c r="AVK34" s="451"/>
      <c r="AVL34" s="455"/>
      <c r="AVM34" s="454"/>
      <c r="AVN34" s="451"/>
      <c r="AVO34" s="451"/>
      <c r="AVP34" s="451"/>
      <c r="AVQ34" s="451"/>
      <c r="AVR34" s="451"/>
      <c r="AVS34" s="451"/>
      <c r="AVT34" s="451"/>
      <c r="AVU34" s="451"/>
      <c r="AVV34" s="451"/>
      <c r="AVW34" s="451"/>
      <c r="AVX34" s="451"/>
      <c r="AVY34" s="451"/>
      <c r="AVZ34" s="451"/>
      <c r="AWA34" s="451"/>
      <c r="AWB34" s="451"/>
      <c r="AWC34" s="451"/>
      <c r="AWD34" s="451"/>
      <c r="AWE34" s="451"/>
      <c r="AWF34" s="451"/>
      <c r="AWG34" s="451"/>
      <c r="AWH34" s="451"/>
      <c r="AWI34" s="451"/>
      <c r="AWJ34" s="451"/>
      <c r="AWK34" s="451"/>
      <c r="AWL34" s="451"/>
      <c r="AWM34" s="451"/>
      <c r="AWN34" s="451"/>
      <c r="AWO34" s="451"/>
      <c r="AWP34" s="451"/>
      <c r="AWQ34" s="451"/>
      <c r="AWR34" s="451"/>
      <c r="AWS34" s="451"/>
      <c r="AWT34" s="451"/>
      <c r="AWU34" s="451"/>
      <c r="AWV34" s="451"/>
      <c r="AWW34" s="451"/>
      <c r="AWX34" s="451"/>
      <c r="AWY34" s="451"/>
      <c r="AWZ34" s="451"/>
      <c r="AXA34" s="451"/>
      <c r="AXB34" s="451"/>
      <c r="AXC34" s="451"/>
      <c r="AXD34" s="451"/>
      <c r="AXE34" s="455"/>
      <c r="AXF34" s="454"/>
      <c r="AXG34" s="451"/>
      <c r="AXH34" s="451"/>
      <c r="AXI34" s="451"/>
      <c r="AXJ34" s="451"/>
      <c r="AXK34" s="451"/>
      <c r="AXL34" s="451"/>
      <c r="AXM34" s="451"/>
      <c r="AXN34" s="451"/>
      <c r="AXO34" s="451"/>
      <c r="AXP34" s="451"/>
      <c r="AXQ34" s="451"/>
      <c r="AXR34" s="451"/>
      <c r="AXS34" s="451"/>
      <c r="AXT34" s="451"/>
      <c r="AXU34" s="451"/>
      <c r="AXV34" s="451"/>
      <c r="AXW34" s="451"/>
      <c r="AXX34" s="451"/>
      <c r="AXY34" s="451"/>
      <c r="AXZ34" s="451"/>
      <c r="AYA34" s="451"/>
      <c r="AYB34" s="451"/>
      <c r="AYC34" s="451"/>
      <c r="AYD34" s="451"/>
      <c r="AYE34" s="451"/>
      <c r="AYF34" s="451"/>
      <c r="AYG34" s="451"/>
      <c r="AYH34" s="451"/>
      <c r="AYI34" s="451"/>
      <c r="AYJ34" s="451"/>
      <c r="AYK34" s="451"/>
      <c r="AYL34" s="451"/>
      <c r="AYM34" s="451"/>
      <c r="AYN34" s="451"/>
      <c r="AYO34" s="451"/>
      <c r="AYP34" s="451"/>
      <c r="AYQ34" s="451"/>
      <c r="AYR34" s="451"/>
      <c r="AYS34" s="451"/>
      <c r="AYT34" s="451"/>
      <c r="AYU34" s="451"/>
      <c r="AYV34" s="451"/>
      <c r="AYW34" s="451"/>
      <c r="AYX34" s="455"/>
      <c r="AYY34" s="454"/>
      <c r="AYZ34" s="451"/>
      <c r="AZA34" s="451"/>
      <c r="AZB34" s="451"/>
      <c r="AZC34" s="451"/>
      <c r="AZD34" s="451"/>
      <c r="AZE34" s="451"/>
      <c r="AZF34" s="451"/>
      <c r="AZG34" s="451"/>
      <c r="AZH34" s="451"/>
      <c r="AZI34" s="451"/>
      <c r="AZJ34" s="451"/>
      <c r="AZK34" s="451"/>
      <c r="AZL34" s="451"/>
      <c r="AZM34" s="451"/>
      <c r="AZN34" s="451"/>
      <c r="AZO34" s="451"/>
      <c r="AZP34" s="451"/>
      <c r="AZQ34" s="451"/>
      <c r="AZR34" s="451"/>
      <c r="AZS34" s="451"/>
      <c r="AZT34" s="451"/>
      <c r="AZU34" s="451"/>
      <c r="AZV34" s="451"/>
      <c r="AZW34" s="451"/>
      <c r="AZX34" s="451"/>
      <c r="AZY34" s="451"/>
      <c r="AZZ34" s="451"/>
      <c r="BAA34" s="451"/>
      <c r="BAB34" s="451"/>
      <c r="BAC34" s="451"/>
      <c r="BAD34" s="451"/>
      <c r="BAE34" s="451"/>
      <c r="BAF34" s="451"/>
      <c r="BAG34" s="451"/>
      <c r="BAH34" s="451"/>
      <c r="BAI34" s="451"/>
      <c r="BAJ34" s="451"/>
      <c r="BAK34" s="451"/>
      <c r="BAL34" s="451"/>
      <c r="BAM34" s="451"/>
      <c r="BAN34" s="451"/>
      <c r="BAO34" s="451"/>
      <c r="BAP34" s="451"/>
      <c r="BAQ34" s="455"/>
      <c r="BAR34" s="454"/>
      <c r="BAS34" s="451"/>
      <c r="BAT34" s="451"/>
      <c r="BAU34" s="451"/>
      <c r="BAV34" s="451"/>
      <c r="BAW34" s="451"/>
      <c r="BAX34" s="451"/>
      <c r="BAY34" s="451"/>
      <c r="BAZ34" s="451"/>
      <c r="BBA34" s="451"/>
      <c r="BBB34" s="451"/>
      <c r="BBC34" s="451"/>
      <c r="BBD34" s="451"/>
      <c r="BBE34" s="451"/>
      <c r="BBF34" s="451"/>
      <c r="BBG34" s="451"/>
      <c r="BBH34" s="451"/>
      <c r="BBI34" s="451"/>
      <c r="BBJ34" s="451"/>
      <c r="BBK34" s="451"/>
      <c r="BBL34" s="451"/>
      <c r="BBM34" s="451"/>
      <c r="BBN34" s="451"/>
      <c r="BBO34" s="451"/>
      <c r="BBP34" s="451"/>
      <c r="BBQ34" s="451"/>
      <c r="BBR34" s="451"/>
      <c r="BBS34" s="451"/>
      <c r="BBT34" s="451"/>
      <c r="BBU34" s="451"/>
      <c r="BBV34" s="451"/>
      <c r="BBW34" s="451"/>
      <c r="BBX34" s="451"/>
      <c r="BBY34" s="451"/>
      <c r="BBZ34" s="451"/>
      <c r="BCA34" s="451"/>
      <c r="BCB34" s="451"/>
      <c r="BCC34" s="451"/>
      <c r="BCD34" s="451"/>
      <c r="BCE34" s="451"/>
      <c r="BCF34" s="451"/>
      <c r="BCG34" s="451"/>
      <c r="BCH34" s="451"/>
      <c r="BCI34" s="451"/>
      <c r="BCJ34" s="455"/>
      <c r="BCK34" s="454"/>
      <c r="BCL34" s="451"/>
      <c r="BCM34" s="451"/>
      <c r="BCN34" s="451"/>
      <c r="BCO34" s="451"/>
      <c r="BCP34" s="451"/>
      <c r="BCQ34" s="451"/>
      <c r="BCR34" s="451"/>
      <c r="BCS34" s="451"/>
      <c r="BCT34" s="451"/>
      <c r="BCU34" s="451"/>
      <c r="BCV34" s="451"/>
      <c r="BCW34" s="451"/>
      <c r="BCX34" s="451"/>
      <c r="BCY34" s="451"/>
      <c r="BCZ34" s="451"/>
      <c r="BDA34" s="451"/>
      <c r="BDB34" s="451"/>
      <c r="BDC34" s="451"/>
      <c r="BDD34" s="451"/>
      <c r="BDE34" s="451"/>
      <c r="BDF34" s="451"/>
      <c r="BDG34" s="451"/>
      <c r="BDH34" s="451"/>
      <c r="BDI34" s="451"/>
      <c r="BDJ34" s="451"/>
      <c r="BDK34" s="451"/>
      <c r="BDL34" s="451"/>
      <c r="BDM34" s="451"/>
      <c r="BDN34" s="451"/>
      <c r="BDO34" s="451"/>
      <c r="BDP34" s="451"/>
      <c r="BDQ34" s="451"/>
      <c r="BDR34" s="451"/>
      <c r="BDS34" s="451"/>
      <c r="BDT34" s="451"/>
      <c r="BDU34" s="451"/>
      <c r="BDV34" s="451"/>
      <c r="BDW34" s="451"/>
      <c r="BDX34" s="451"/>
      <c r="BDY34" s="451"/>
      <c r="BDZ34" s="451"/>
      <c r="BEA34" s="451"/>
      <c r="BEB34" s="451"/>
      <c r="BEC34" s="455"/>
      <c r="BED34" s="454"/>
      <c r="BEE34" s="451"/>
      <c r="BEF34" s="451"/>
      <c r="BEG34" s="451"/>
      <c r="BEH34" s="451"/>
      <c r="BEI34" s="451"/>
      <c r="BEJ34" s="451"/>
      <c r="BEK34" s="451"/>
      <c r="BEL34" s="451"/>
      <c r="BEM34" s="451"/>
      <c r="BEN34" s="451"/>
      <c r="BEO34" s="451"/>
      <c r="BEP34" s="451"/>
      <c r="BEQ34" s="451"/>
      <c r="BER34" s="451"/>
      <c r="BES34" s="451"/>
      <c r="BET34" s="451"/>
      <c r="BEU34" s="451"/>
      <c r="BEV34" s="451"/>
      <c r="BEW34" s="451"/>
      <c r="BEX34" s="451"/>
      <c r="BEY34" s="451"/>
      <c r="BEZ34" s="451"/>
      <c r="BFA34" s="451"/>
      <c r="BFB34" s="451"/>
      <c r="BFC34" s="451"/>
      <c r="BFD34" s="451"/>
      <c r="BFE34" s="451"/>
      <c r="BFF34" s="451"/>
      <c r="BFG34" s="451"/>
      <c r="BFH34" s="451"/>
      <c r="BFI34" s="451"/>
      <c r="BFJ34" s="451"/>
      <c r="BFK34" s="451"/>
      <c r="BFL34" s="451"/>
      <c r="BFM34" s="451"/>
      <c r="BFN34" s="451"/>
      <c r="BFO34" s="451"/>
      <c r="BFP34" s="451"/>
      <c r="BFQ34" s="451"/>
      <c r="BFR34" s="451"/>
      <c r="BFS34" s="451"/>
      <c r="BFT34" s="451"/>
      <c r="BFU34" s="451"/>
      <c r="BFV34" s="455"/>
      <c r="BFW34" s="454"/>
      <c r="BFX34" s="451"/>
      <c r="BFY34" s="451"/>
      <c r="BFZ34" s="451"/>
      <c r="BGA34" s="451"/>
      <c r="BGB34" s="451"/>
      <c r="BGC34" s="451"/>
      <c r="BGD34" s="451"/>
      <c r="BGE34" s="451"/>
      <c r="BGF34" s="451"/>
      <c r="BGG34" s="451"/>
      <c r="BGH34" s="451"/>
      <c r="BGI34" s="451"/>
      <c r="BGJ34" s="451"/>
      <c r="BGK34" s="451"/>
      <c r="BGL34" s="451"/>
      <c r="BGM34" s="451"/>
      <c r="BGN34" s="451"/>
      <c r="BGO34" s="451"/>
      <c r="BGP34" s="451"/>
      <c r="BGQ34" s="451"/>
      <c r="BGR34" s="451"/>
      <c r="BGS34" s="451"/>
      <c r="BGT34" s="451"/>
      <c r="BGU34" s="451"/>
      <c r="BGV34" s="451"/>
      <c r="BGW34" s="451"/>
      <c r="BGX34" s="451"/>
      <c r="BGY34" s="451"/>
      <c r="BGZ34" s="451"/>
      <c r="BHA34" s="451"/>
      <c r="BHB34" s="451"/>
      <c r="BHC34" s="451"/>
      <c r="BHD34" s="451"/>
      <c r="BHE34" s="451"/>
      <c r="BHF34" s="451"/>
      <c r="BHG34" s="451"/>
      <c r="BHH34" s="451"/>
      <c r="BHI34" s="451"/>
      <c r="BHJ34" s="451"/>
      <c r="BHK34" s="451"/>
      <c r="BHL34" s="451"/>
      <c r="BHM34" s="451"/>
      <c r="BHN34" s="451"/>
      <c r="BHO34" s="455"/>
      <c r="BHP34" s="454"/>
      <c r="BHQ34" s="451"/>
      <c r="BHR34" s="451"/>
      <c r="BHS34" s="451"/>
      <c r="BHT34" s="451"/>
      <c r="BHU34" s="451"/>
      <c r="BHV34" s="451"/>
      <c r="BHW34" s="451"/>
      <c r="BHX34" s="451"/>
      <c r="BHY34" s="451"/>
      <c r="BHZ34" s="451"/>
      <c r="BIA34" s="451"/>
      <c r="BIB34" s="451"/>
      <c r="BIC34" s="451"/>
      <c r="BID34" s="451"/>
      <c r="BIE34" s="451"/>
      <c r="BIF34" s="451"/>
      <c r="BIG34" s="451"/>
      <c r="BIH34" s="451"/>
      <c r="BII34" s="451"/>
      <c r="BIJ34" s="451"/>
      <c r="BIK34" s="451"/>
      <c r="BIL34" s="451"/>
      <c r="BIM34" s="451"/>
      <c r="BIN34" s="451"/>
      <c r="BIO34" s="451"/>
      <c r="BIP34" s="451"/>
      <c r="BIQ34" s="451"/>
      <c r="BIR34" s="451"/>
      <c r="BIS34" s="451"/>
      <c r="BIT34" s="451"/>
      <c r="BIU34" s="451"/>
      <c r="BIV34" s="451"/>
      <c r="BIW34" s="451"/>
      <c r="BIX34" s="451"/>
      <c r="BIY34" s="451"/>
      <c r="BIZ34" s="451"/>
      <c r="BJA34" s="451"/>
      <c r="BJB34" s="451"/>
      <c r="BJC34" s="451"/>
      <c r="BJD34" s="451"/>
      <c r="BJE34" s="451"/>
      <c r="BJF34" s="451"/>
      <c r="BJG34" s="451"/>
      <c r="BJH34" s="455"/>
      <c r="BJI34" s="454"/>
      <c r="BJJ34" s="451"/>
      <c r="BJK34" s="451"/>
      <c r="BJL34" s="451"/>
      <c r="BJM34" s="451"/>
      <c r="BJN34" s="451"/>
      <c r="BJO34" s="451"/>
      <c r="BJP34" s="451"/>
      <c r="BJQ34" s="451"/>
      <c r="BJR34" s="451"/>
      <c r="BJS34" s="451"/>
      <c r="BJT34" s="451"/>
      <c r="BJU34" s="451"/>
      <c r="BJV34" s="451"/>
      <c r="BJW34" s="451"/>
      <c r="BJX34" s="451"/>
      <c r="BJY34" s="451"/>
      <c r="BJZ34" s="451"/>
      <c r="BKA34" s="451"/>
      <c r="BKB34" s="451"/>
      <c r="BKC34" s="451"/>
      <c r="BKD34" s="451"/>
      <c r="BKE34" s="451"/>
      <c r="BKF34" s="451"/>
      <c r="BKG34" s="451"/>
      <c r="BKH34" s="451"/>
      <c r="BKI34" s="451"/>
      <c r="BKJ34" s="451"/>
      <c r="BKK34" s="451"/>
      <c r="BKL34" s="451"/>
      <c r="BKM34" s="451"/>
      <c r="BKN34" s="451"/>
      <c r="BKO34" s="451"/>
      <c r="BKP34" s="451"/>
      <c r="BKQ34" s="451"/>
      <c r="BKR34" s="451"/>
      <c r="BKS34" s="451"/>
      <c r="BKT34" s="451"/>
      <c r="BKU34" s="451"/>
      <c r="BKV34" s="451"/>
      <c r="BKW34" s="451"/>
      <c r="BKX34" s="451"/>
      <c r="BKY34" s="451"/>
      <c r="BKZ34" s="451"/>
      <c r="BLA34" s="455"/>
      <c r="BLB34" s="454"/>
      <c r="BLC34" s="451"/>
      <c r="BLD34" s="451"/>
      <c r="BLE34" s="451"/>
      <c r="BLF34" s="451"/>
      <c r="BLG34" s="451"/>
      <c r="BLH34" s="451"/>
      <c r="BLI34" s="451"/>
      <c r="BLJ34" s="451"/>
      <c r="BLK34" s="451"/>
      <c r="BLL34" s="451"/>
      <c r="BLM34" s="451"/>
      <c r="BLN34" s="451"/>
      <c r="BLO34" s="451"/>
      <c r="BLP34" s="451"/>
      <c r="BLQ34" s="451"/>
      <c r="BLR34" s="451"/>
      <c r="BLS34" s="451"/>
      <c r="BLT34" s="451"/>
      <c r="BLU34" s="451"/>
      <c r="BLV34" s="451"/>
      <c r="BLW34" s="451"/>
      <c r="BLX34" s="451"/>
      <c r="BLY34" s="451"/>
      <c r="BLZ34" s="451"/>
      <c r="BMA34" s="451"/>
      <c r="BMB34" s="451"/>
      <c r="BMC34" s="451"/>
      <c r="BMD34" s="451"/>
      <c r="BME34" s="451"/>
      <c r="BMF34" s="451"/>
      <c r="BMG34" s="451"/>
      <c r="BMH34" s="451"/>
      <c r="BMI34" s="451"/>
      <c r="BMJ34" s="451"/>
      <c r="BMK34" s="451"/>
      <c r="BML34" s="451"/>
      <c r="BMM34" s="451"/>
      <c r="BMN34" s="451"/>
      <c r="BMO34" s="451"/>
      <c r="BMP34" s="451"/>
      <c r="BMQ34" s="451"/>
      <c r="BMR34" s="451"/>
      <c r="BMS34" s="451"/>
      <c r="BMT34" s="455"/>
      <c r="BMU34" s="454"/>
      <c r="BMV34" s="451"/>
      <c r="BMW34" s="451"/>
      <c r="BMX34" s="451"/>
      <c r="BMY34" s="451"/>
      <c r="BMZ34" s="451"/>
      <c r="BNA34" s="451"/>
      <c r="BNB34" s="451"/>
      <c r="BNC34" s="451"/>
      <c r="BND34" s="451"/>
      <c r="BNE34" s="451"/>
      <c r="BNF34" s="451"/>
      <c r="BNG34" s="451"/>
      <c r="BNH34" s="451"/>
      <c r="BNI34" s="451"/>
      <c r="BNJ34" s="451"/>
      <c r="BNK34" s="451"/>
      <c r="BNL34" s="451"/>
      <c r="BNM34" s="451"/>
      <c r="BNN34" s="451"/>
      <c r="BNO34" s="451"/>
      <c r="BNP34" s="451"/>
      <c r="BNQ34" s="451"/>
      <c r="BNR34" s="451"/>
      <c r="BNS34" s="451"/>
      <c r="BNT34" s="451"/>
      <c r="BNU34" s="451"/>
      <c r="BNV34" s="451"/>
      <c r="BNW34" s="451"/>
      <c r="BNX34" s="451"/>
      <c r="BNY34" s="451"/>
      <c r="BNZ34" s="451"/>
      <c r="BOA34" s="451"/>
      <c r="BOB34" s="451"/>
      <c r="BOC34" s="451"/>
      <c r="BOD34" s="451"/>
      <c r="BOE34" s="451"/>
      <c r="BOF34" s="451"/>
      <c r="BOG34" s="451"/>
      <c r="BOH34" s="451"/>
      <c r="BOI34" s="451"/>
      <c r="BOJ34" s="451"/>
      <c r="BOK34" s="451"/>
      <c r="BOL34" s="451"/>
      <c r="BOM34" s="455"/>
      <c r="BON34" s="454"/>
      <c r="BOO34" s="451"/>
      <c r="BOP34" s="451"/>
      <c r="BOQ34" s="451"/>
      <c r="BOR34" s="451"/>
      <c r="BOS34" s="451"/>
      <c r="BOT34" s="451"/>
      <c r="BOU34" s="451"/>
      <c r="BOV34" s="451"/>
      <c r="BOW34" s="451"/>
      <c r="BOX34" s="451"/>
      <c r="BOY34" s="451"/>
      <c r="BOZ34" s="451"/>
      <c r="BPA34" s="451"/>
      <c r="BPB34" s="451"/>
      <c r="BPC34" s="451"/>
      <c r="BPD34" s="451"/>
      <c r="BPE34" s="451"/>
      <c r="BPF34" s="451"/>
      <c r="BPG34" s="451"/>
      <c r="BPH34" s="451"/>
      <c r="BPI34" s="451"/>
      <c r="BPJ34" s="451"/>
      <c r="BPK34" s="451"/>
      <c r="BPL34" s="451"/>
      <c r="BPM34" s="451"/>
      <c r="BPN34" s="451"/>
      <c r="BPO34" s="451"/>
      <c r="BPP34" s="451"/>
      <c r="BPQ34" s="451"/>
      <c r="BPR34" s="451"/>
      <c r="BPS34" s="451"/>
      <c r="BPT34" s="451"/>
      <c r="BPU34" s="451"/>
      <c r="BPV34" s="451"/>
      <c r="BPW34" s="451"/>
      <c r="BPX34" s="451"/>
      <c r="BPY34" s="451"/>
      <c r="BPZ34" s="451"/>
      <c r="BQA34" s="451"/>
      <c r="BQB34" s="451"/>
      <c r="BQC34" s="451"/>
      <c r="BQD34" s="451"/>
      <c r="BQE34" s="451"/>
      <c r="BQF34" s="455"/>
      <c r="BQG34" s="454"/>
      <c r="BQH34" s="451"/>
      <c r="BQI34" s="451"/>
      <c r="BQJ34" s="451"/>
      <c r="BQK34" s="451"/>
      <c r="BQL34" s="451"/>
      <c r="BQM34" s="451"/>
      <c r="BQN34" s="451"/>
      <c r="BQO34" s="451"/>
      <c r="BQP34" s="451"/>
      <c r="BQQ34" s="451"/>
      <c r="BQR34" s="451"/>
      <c r="BQS34" s="451"/>
      <c r="BQT34" s="451"/>
      <c r="BQU34" s="451"/>
      <c r="BQV34" s="451"/>
      <c r="BQW34" s="451"/>
      <c r="BQX34" s="451"/>
      <c r="BQY34" s="451"/>
      <c r="BQZ34" s="451"/>
      <c r="BRA34" s="451"/>
      <c r="BRB34" s="451"/>
      <c r="BRC34" s="451"/>
      <c r="BRD34" s="451"/>
      <c r="BRE34" s="451"/>
      <c r="BRF34" s="451"/>
      <c r="BRG34" s="451"/>
      <c r="BRH34" s="451"/>
      <c r="BRI34" s="451"/>
      <c r="BRJ34" s="451"/>
      <c r="BRK34" s="451"/>
      <c r="BRL34" s="451"/>
      <c r="BRM34" s="451"/>
      <c r="BRN34" s="451"/>
      <c r="BRO34" s="451"/>
      <c r="BRP34" s="451"/>
      <c r="BRQ34" s="451"/>
      <c r="BRR34" s="451"/>
      <c r="BRS34" s="451"/>
      <c r="BRT34" s="451"/>
      <c r="BRU34" s="451"/>
      <c r="BRV34" s="451"/>
      <c r="BRW34" s="451"/>
      <c r="BRX34" s="451"/>
      <c r="BRY34" s="455"/>
      <c r="BRZ34" s="454"/>
      <c r="BSA34" s="451"/>
      <c r="BSB34" s="451"/>
      <c r="BSC34" s="451"/>
      <c r="BSD34" s="451"/>
      <c r="BSE34" s="451"/>
      <c r="BSF34" s="451"/>
      <c r="BSG34" s="451"/>
      <c r="BSH34" s="451"/>
      <c r="BSI34" s="451"/>
      <c r="BSJ34" s="451"/>
      <c r="BSK34" s="451"/>
      <c r="BSL34" s="451"/>
      <c r="BSM34" s="451"/>
      <c r="BSN34" s="451"/>
      <c r="BSO34" s="451"/>
      <c r="BSP34" s="451"/>
      <c r="BSQ34" s="451"/>
      <c r="BSR34" s="451"/>
      <c r="BSS34" s="451"/>
      <c r="BST34" s="451"/>
      <c r="BSU34" s="451"/>
      <c r="BSV34" s="451"/>
      <c r="BSW34" s="451"/>
      <c r="BSX34" s="451"/>
      <c r="BSY34" s="451"/>
      <c r="BSZ34" s="451"/>
      <c r="BTA34" s="451"/>
      <c r="BTB34" s="451"/>
      <c r="BTC34" s="451"/>
      <c r="BTD34" s="451"/>
      <c r="BTE34" s="451"/>
      <c r="BTF34" s="451"/>
      <c r="BTG34" s="451"/>
      <c r="BTH34" s="451"/>
      <c r="BTI34" s="451"/>
      <c r="BTJ34" s="451"/>
      <c r="BTK34" s="451"/>
      <c r="BTL34" s="451"/>
      <c r="BTM34" s="451"/>
      <c r="BTN34" s="451"/>
      <c r="BTO34" s="451"/>
      <c r="BTP34" s="451"/>
      <c r="BTQ34" s="451"/>
      <c r="BTR34" s="455"/>
      <c r="BTS34" s="454"/>
      <c r="BTT34" s="451"/>
      <c r="BTU34" s="451"/>
      <c r="BTV34" s="451"/>
      <c r="BTW34" s="451"/>
      <c r="BTX34" s="451"/>
      <c r="BTY34" s="451"/>
      <c r="BTZ34" s="451"/>
      <c r="BUA34" s="451"/>
      <c r="BUB34" s="451"/>
      <c r="BUC34" s="451"/>
      <c r="BUD34" s="451"/>
      <c r="BUE34" s="451"/>
      <c r="BUF34" s="451"/>
      <c r="BUG34" s="451"/>
      <c r="BUH34" s="451"/>
      <c r="BUI34" s="451"/>
      <c r="BUJ34" s="451"/>
      <c r="BUK34" s="451"/>
      <c r="BUL34" s="451"/>
      <c r="BUM34" s="451"/>
      <c r="BUN34" s="451"/>
      <c r="BUO34" s="451"/>
      <c r="BUP34" s="451"/>
      <c r="BUQ34" s="451"/>
      <c r="BUR34" s="451"/>
      <c r="BUS34" s="451"/>
      <c r="BUT34" s="451"/>
      <c r="BUU34" s="451"/>
      <c r="BUV34" s="451"/>
      <c r="BUW34" s="451"/>
      <c r="BUX34" s="451"/>
      <c r="BUY34" s="451"/>
      <c r="BUZ34" s="451"/>
      <c r="BVA34" s="451"/>
      <c r="BVB34" s="451"/>
      <c r="BVC34" s="451"/>
      <c r="BVD34" s="451"/>
      <c r="BVE34" s="451"/>
      <c r="BVF34" s="451"/>
      <c r="BVG34" s="451"/>
      <c r="BVH34" s="451"/>
      <c r="BVI34" s="451"/>
      <c r="BVJ34" s="451"/>
      <c r="BVK34" s="455"/>
      <c r="BVL34" s="454"/>
      <c r="BVM34" s="451"/>
      <c r="BVN34" s="451"/>
      <c r="BVO34" s="451"/>
      <c r="BVP34" s="451"/>
      <c r="BVQ34" s="451"/>
      <c r="BVR34" s="451"/>
      <c r="BVS34" s="451"/>
      <c r="BVT34" s="451"/>
      <c r="BVU34" s="451"/>
      <c r="BVV34" s="451"/>
      <c r="BVW34" s="451"/>
      <c r="BVX34" s="451"/>
      <c r="BVY34" s="451"/>
      <c r="BVZ34" s="451"/>
      <c r="BWA34" s="451"/>
      <c r="BWB34" s="451"/>
      <c r="BWC34" s="451"/>
      <c r="BWD34" s="451"/>
      <c r="BWE34" s="451"/>
      <c r="BWF34" s="451"/>
      <c r="BWG34" s="451"/>
      <c r="BWH34" s="451"/>
      <c r="BWI34" s="451"/>
      <c r="BWJ34" s="451"/>
      <c r="BWK34" s="451"/>
      <c r="BWL34" s="451"/>
      <c r="BWM34" s="451"/>
      <c r="BWN34" s="451"/>
      <c r="BWO34" s="451"/>
      <c r="BWP34" s="451"/>
      <c r="BWQ34" s="451"/>
      <c r="BWR34" s="451"/>
      <c r="BWS34" s="451"/>
      <c r="BWT34" s="451"/>
      <c r="BWU34" s="451"/>
      <c r="BWV34" s="451"/>
      <c r="BWW34" s="451"/>
      <c r="BWX34" s="451"/>
      <c r="BWY34" s="451"/>
      <c r="BWZ34" s="451"/>
      <c r="BXA34" s="451"/>
      <c r="BXB34" s="451"/>
      <c r="BXC34" s="451"/>
      <c r="BXD34" s="455"/>
      <c r="BXE34" s="454"/>
      <c r="BXF34" s="451"/>
      <c r="BXG34" s="451"/>
      <c r="BXH34" s="451"/>
      <c r="BXI34" s="451"/>
      <c r="BXJ34" s="451"/>
      <c r="BXK34" s="451"/>
      <c r="BXL34" s="451"/>
      <c r="BXM34" s="451"/>
      <c r="BXN34" s="451"/>
      <c r="BXO34" s="451"/>
      <c r="BXP34" s="451"/>
      <c r="BXQ34" s="451"/>
      <c r="BXR34" s="451"/>
      <c r="BXS34" s="451"/>
      <c r="BXT34" s="451"/>
      <c r="BXU34" s="451"/>
      <c r="BXV34" s="451"/>
      <c r="BXW34" s="451"/>
      <c r="BXX34" s="451"/>
      <c r="BXY34" s="451"/>
      <c r="BXZ34" s="451"/>
      <c r="BYA34" s="451"/>
      <c r="BYB34" s="451"/>
      <c r="BYC34" s="451"/>
      <c r="BYD34" s="451"/>
      <c r="BYE34" s="451"/>
      <c r="BYF34" s="451"/>
      <c r="BYG34" s="451"/>
      <c r="BYH34" s="451"/>
      <c r="BYI34" s="451"/>
      <c r="BYJ34" s="451"/>
      <c r="BYK34" s="451"/>
      <c r="BYL34" s="451"/>
      <c r="BYM34" s="451"/>
      <c r="BYN34" s="451"/>
      <c r="BYO34" s="451"/>
      <c r="BYP34" s="451"/>
      <c r="BYQ34" s="451"/>
      <c r="BYR34" s="451"/>
      <c r="BYS34" s="451"/>
      <c r="BYT34" s="451"/>
      <c r="BYU34" s="451"/>
      <c r="BYV34" s="451"/>
      <c r="BYW34" s="455"/>
      <c r="BYX34" s="454"/>
      <c r="BYY34" s="451"/>
      <c r="BYZ34" s="451"/>
      <c r="BZA34" s="451"/>
      <c r="BZB34" s="451"/>
      <c r="BZC34" s="451"/>
      <c r="BZD34" s="451"/>
      <c r="BZE34" s="451"/>
      <c r="BZF34" s="451"/>
      <c r="BZG34" s="451"/>
      <c r="BZH34" s="451"/>
      <c r="BZI34" s="451"/>
      <c r="BZJ34" s="451"/>
      <c r="BZK34" s="451"/>
      <c r="BZL34" s="451"/>
      <c r="BZM34" s="451"/>
      <c r="BZN34" s="451"/>
      <c r="BZO34" s="451"/>
      <c r="BZP34" s="451"/>
      <c r="BZQ34" s="451"/>
      <c r="BZR34" s="451"/>
      <c r="BZS34" s="451"/>
      <c r="BZT34" s="451"/>
      <c r="BZU34" s="451"/>
      <c r="BZV34" s="451"/>
      <c r="BZW34" s="451"/>
      <c r="BZX34" s="451"/>
      <c r="BZY34" s="451"/>
      <c r="BZZ34" s="451"/>
      <c r="CAA34" s="451"/>
      <c r="CAB34" s="451"/>
      <c r="CAC34" s="451"/>
      <c r="CAD34" s="451"/>
      <c r="CAE34" s="451"/>
      <c r="CAF34" s="451"/>
      <c r="CAG34" s="451"/>
      <c r="CAH34" s="451"/>
      <c r="CAI34" s="451"/>
      <c r="CAJ34" s="451"/>
      <c r="CAK34" s="451"/>
      <c r="CAL34" s="451"/>
      <c r="CAM34" s="451"/>
      <c r="CAN34" s="451"/>
      <c r="CAO34" s="451"/>
      <c r="CAP34" s="455"/>
      <c r="CAQ34" s="454"/>
      <c r="CAR34" s="451"/>
      <c r="CAS34" s="451"/>
      <c r="CAT34" s="451"/>
      <c r="CAU34" s="451"/>
      <c r="CAV34" s="451"/>
      <c r="CAW34" s="451"/>
      <c r="CAX34" s="451"/>
      <c r="CAY34" s="451"/>
      <c r="CAZ34" s="451"/>
      <c r="CBA34" s="451"/>
      <c r="CBB34" s="451"/>
      <c r="CBC34" s="451"/>
      <c r="CBD34" s="451"/>
      <c r="CBE34" s="451"/>
      <c r="CBF34" s="451"/>
      <c r="CBG34" s="451"/>
      <c r="CBH34" s="451"/>
      <c r="CBI34" s="451"/>
      <c r="CBJ34" s="451"/>
      <c r="CBK34" s="451"/>
      <c r="CBL34" s="451"/>
      <c r="CBM34" s="451"/>
      <c r="CBN34" s="451"/>
      <c r="CBO34" s="451"/>
      <c r="CBP34" s="451"/>
      <c r="CBQ34" s="451"/>
      <c r="CBR34" s="451"/>
      <c r="CBS34" s="451"/>
      <c r="CBT34" s="451"/>
      <c r="CBU34" s="451"/>
      <c r="CBV34" s="451"/>
      <c r="CBW34" s="451"/>
      <c r="CBX34" s="451"/>
      <c r="CBY34" s="451"/>
      <c r="CBZ34" s="451"/>
      <c r="CCA34" s="451"/>
      <c r="CCB34" s="451"/>
      <c r="CCC34" s="451"/>
      <c r="CCD34" s="451"/>
      <c r="CCE34" s="451"/>
      <c r="CCF34" s="451"/>
      <c r="CCG34" s="451"/>
      <c r="CCH34" s="451"/>
      <c r="CCI34" s="455"/>
      <c r="CCJ34" s="454"/>
      <c r="CCK34" s="451"/>
      <c r="CCL34" s="451"/>
      <c r="CCM34" s="451"/>
      <c r="CCN34" s="451"/>
      <c r="CCO34" s="451"/>
      <c r="CCP34" s="451"/>
      <c r="CCQ34" s="451"/>
      <c r="CCR34" s="451"/>
      <c r="CCS34" s="451"/>
      <c r="CCT34" s="451"/>
      <c r="CCU34" s="451"/>
      <c r="CCV34" s="451"/>
      <c r="CCW34" s="451"/>
      <c r="CCX34" s="451"/>
      <c r="CCY34" s="451"/>
      <c r="CCZ34" s="451"/>
      <c r="CDA34" s="451"/>
      <c r="CDB34" s="451"/>
      <c r="CDC34" s="451"/>
      <c r="CDD34" s="451"/>
      <c r="CDE34" s="451"/>
      <c r="CDF34" s="451"/>
      <c r="CDG34" s="451"/>
      <c r="CDH34" s="451"/>
      <c r="CDI34" s="451"/>
      <c r="CDJ34" s="451"/>
      <c r="CDK34" s="451"/>
      <c r="CDL34" s="451"/>
      <c r="CDM34" s="451"/>
      <c r="CDN34" s="451"/>
      <c r="CDO34" s="451"/>
      <c r="CDP34" s="451"/>
      <c r="CDQ34" s="451"/>
      <c r="CDR34" s="451"/>
      <c r="CDS34" s="451"/>
      <c r="CDT34" s="451"/>
      <c r="CDU34" s="451"/>
      <c r="CDV34" s="451"/>
      <c r="CDW34" s="451"/>
      <c r="CDX34" s="451"/>
      <c r="CDY34" s="451"/>
      <c r="CDZ34" s="451"/>
      <c r="CEA34" s="451"/>
      <c r="CEB34" s="455"/>
      <c r="CEC34" s="454"/>
      <c r="CED34" s="451"/>
      <c r="CEE34" s="451"/>
      <c r="CEF34" s="451"/>
      <c r="CEG34" s="451"/>
      <c r="CEH34" s="451"/>
      <c r="CEI34" s="451"/>
      <c r="CEJ34" s="451"/>
      <c r="CEK34" s="451"/>
      <c r="CEL34" s="451"/>
      <c r="CEM34" s="451"/>
      <c r="CEN34" s="451"/>
      <c r="CEO34" s="451"/>
      <c r="CEP34" s="451"/>
      <c r="CEQ34" s="451"/>
      <c r="CER34" s="451"/>
      <c r="CES34" s="451"/>
      <c r="CET34" s="451"/>
      <c r="CEU34" s="451"/>
      <c r="CEV34" s="451"/>
      <c r="CEW34" s="451"/>
      <c r="CEX34" s="451"/>
      <c r="CEY34" s="451"/>
      <c r="CEZ34" s="451"/>
      <c r="CFA34" s="451"/>
      <c r="CFB34" s="451"/>
      <c r="CFC34" s="451"/>
      <c r="CFD34" s="451"/>
      <c r="CFE34" s="451"/>
      <c r="CFF34" s="451"/>
      <c r="CFG34" s="451"/>
      <c r="CFH34" s="451"/>
      <c r="CFI34" s="451"/>
      <c r="CFJ34" s="451"/>
      <c r="CFK34" s="451"/>
      <c r="CFL34" s="451"/>
      <c r="CFM34" s="451"/>
      <c r="CFN34" s="451"/>
      <c r="CFO34" s="451"/>
      <c r="CFP34" s="451"/>
      <c r="CFQ34" s="451"/>
      <c r="CFR34" s="451"/>
      <c r="CFS34" s="451"/>
      <c r="CFT34" s="451"/>
      <c r="CFU34" s="455"/>
      <c r="CFV34" s="454"/>
      <c r="CFW34" s="451"/>
      <c r="CFX34" s="451"/>
      <c r="CFY34" s="451"/>
      <c r="CFZ34" s="451"/>
      <c r="CGA34" s="451"/>
      <c r="CGB34" s="451"/>
      <c r="CGC34" s="451"/>
      <c r="CGD34" s="451"/>
      <c r="CGE34" s="451"/>
      <c r="CGF34" s="451"/>
      <c r="CGG34" s="451"/>
      <c r="CGH34" s="451"/>
      <c r="CGI34" s="451"/>
      <c r="CGJ34" s="451"/>
      <c r="CGK34" s="451"/>
      <c r="CGL34" s="451"/>
      <c r="CGM34" s="451"/>
      <c r="CGN34" s="451"/>
      <c r="CGO34" s="451"/>
      <c r="CGP34" s="451"/>
      <c r="CGQ34" s="451"/>
      <c r="CGR34" s="451"/>
      <c r="CGS34" s="451"/>
      <c r="CGT34" s="451"/>
      <c r="CGU34" s="451"/>
      <c r="CGV34" s="451"/>
      <c r="CGW34" s="451"/>
      <c r="CGX34" s="451"/>
      <c r="CGY34" s="451"/>
      <c r="CGZ34" s="451"/>
      <c r="CHA34" s="451"/>
      <c r="CHB34" s="451"/>
      <c r="CHC34" s="451"/>
      <c r="CHD34" s="451"/>
      <c r="CHE34" s="451"/>
      <c r="CHF34" s="451"/>
      <c r="CHG34" s="451"/>
      <c r="CHH34" s="451"/>
      <c r="CHI34" s="451"/>
      <c r="CHJ34" s="451"/>
      <c r="CHK34" s="451"/>
      <c r="CHL34" s="451"/>
      <c r="CHM34" s="451"/>
      <c r="CHN34" s="455"/>
      <c r="CHO34" s="454"/>
      <c r="CHP34" s="451"/>
      <c r="CHQ34" s="451"/>
      <c r="CHR34" s="451"/>
      <c r="CHS34" s="451"/>
      <c r="CHT34" s="451"/>
      <c r="CHU34" s="451"/>
      <c r="CHV34" s="451"/>
      <c r="CHW34" s="451"/>
      <c r="CHX34" s="451"/>
      <c r="CHY34" s="451"/>
      <c r="CHZ34" s="451"/>
      <c r="CIA34" s="451"/>
      <c r="CIB34" s="451"/>
      <c r="CIC34" s="451"/>
      <c r="CID34" s="451"/>
      <c r="CIE34" s="451"/>
      <c r="CIF34" s="451"/>
      <c r="CIG34" s="451"/>
      <c r="CIH34" s="451"/>
      <c r="CII34" s="451"/>
      <c r="CIJ34" s="451"/>
      <c r="CIK34" s="451"/>
      <c r="CIL34" s="451"/>
      <c r="CIM34" s="451"/>
      <c r="CIN34" s="451"/>
      <c r="CIO34" s="451"/>
      <c r="CIP34" s="451"/>
      <c r="CIQ34" s="451"/>
      <c r="CIR34" s="451"/>
      <c r="CIS34" s="451"/>
      <c r="CIT34" s="451"/>
      <c r="CIU34" s="451"/>
      <c r="CIV34" s="451"/>
      <c r="CIW34" s="451"/>
      <c r="CIX34" s="451"/>
      <c r="CIY34" s="451"/>
      <c r="CIZ34" s="451"/>
      <c r="CJA34" s="451"/>
      <c r="CJB34" s="451"/>
      <c r="CJC34" s="451"/>
      <c r="CJD34" s="451"/>
      <c r="CJE34" s="451"/>
      <c r="CJF34" s="451"/>
      <c r="CJG34" s="455"/>
      <c r="CJH34" s="454"/>
      <c r="CJI34" s="451"/>
      <c r="CJJ34" s="451"/>
      <c r="CJK34" s="451"/>
      <c r="CJL34" s="451"/>
      <c r="CJM34" s="451"/>
      <c r="CJN34" s="451"/>
      <c r="CJO34" s="451"/>
      <c r="CJP34" s="451"/>
      <c r="CJQ34" s="451"/>
      <c r="CJR34" s="451"/>
      <c r="CJS34" s="451"/>
      <c r="CJT34" s="451"/>
      <c r="CJU34" s="451"/>
      <c r="CJV34" s="451"/>
      <c r="CJW34" s="451"/>
      <c r="CJX34" s="451"/>
      <c r="CJY34" s="451"/>
      <c r="CJZ34" s="451"/>
      <c r="CKA34" s="451"/>
      <c r="CKB34" s="451"/>
      <c r="CKC34" s="451"/>
      <c r="CKD34" s="451"/>
      <c r="CKE34" s="451"/>
      <c r="CKF34" s="451"/>
      <c r="CKG34" s="451"/>
      <c r="CKH34" s="451"/>
      <c r="CKI34" s="451"/>
      <c r="CKJ34" s="451"/>
      <c r="CKK34" s="451"/>
      <c r="CKL34" s="451"/>
      <c r="CKM34" s="451"/>
      <c r="CKN34" s="451"/>
      <c r="CKO34" s="451"/>
      <c r="CKP34" s="451"/>
      <c r="CKQ34" s="451"/>
      <c r="CKR34" s="451"/>
      <c r="CKS34" s="451"/>
      <c r="CKT34" s="451"/>
      <c r="CKU34" s="451"/>
      <c r="CKV34" s="451"/>
      <c r="CKW34" s="451"/>
      <c r="CKX34" s="451"/>
      <c r="CKY34" s="451"/>
      <c r="CKZ34" s="455"/>
      <c r="CLA34" s="454"/>
      <c r="CLB34" s="451"/>
      <c r="CLC34" s="451"/>
      <c r="CLD34" s="451"/>
      <c r="CLE34" s="451"/>
      <c r="CLF34" s="451"/>
      <c r="CLG34" s="451"/>
      <c r="CLH34" s="451"/>
      <c r="CLI34" s="451"/>
      <c r="CLJ34" s="451"/>
      <c r="CLK34" s="451"/>
      <c r="CLL34" s="451"/>
      <c r="CLM34" s="451"/>
      <c r="CLN34" s="451"/>
      <c r="CLO34" s="451"/>
      <c r="CLP34" s="451"/>
      <c r="CLQ34" s="451"/>
      <c r="CLR34" s="451"/>
      <c r="CLS34" s="451"/>
      <c r="CLT34" s="451"/>
      <c r="CLU34" s="451"/>
      <c r="CLV34" s="451"/>
      <c r="CLW34" s="451"/>
      <c r="CLX34" s="451"/>
      <c r="CLY34" s="451"/>
      <c r="CLZ34" s="451"/>
      <c r="CMA34" s="451"/>
      <c r="CMB34" s="451"/>
      <c r="CMC34" s="451"/>
      <c r="CMD34" s="451"/>
      <c r="CME34" s="451"/>
      <c r="CMF34" s="451"/>
      <c r="CMG34" s="451"/>
      <c r="CMH34" s="451"/>
      <c r="CMI34" s="451"/>
      <c r="CMJ34" s="451"/>
      <c r="CMK34" s="451"/>
      <c r="CML34" s="451"/>
      <c r="CMM34" s="451"/>
      <c r="CMN34" s="451"/>
      <c r="CMO34" s="451"/>
      <c r="CMP34" s="451"/>
      <c r="CMQ34" s="451"/>
      <c r="CMR34" s="451"/>
      <c r="CMS34" s="455"/>
      <c r="CMT34" s="454"/>
      <c r="CMU34" s="451"/>
      <c r="CMV34" s="451"/>
      <c r="CMW34" s="451"/>
      <c r="CMX34" s="451"/>
      <c r="CMY34" s="451"/>
      <c r="CMZ34" s="451"/>
      <c r="CNA34" s="451"/>
      <c r="CNB34" s="451"/>
      <c r="CNC34" s="451"/>
      <c r="CND34" s="451"/>
      <c r="CNE34" s="451"/>
      <c r="CNF34" s="451"/>
      <c r="CNG34" s="451"/>
      <c r="CNH34" s="451"/>
      <c r="CNI34" s="451"/>
      <c r="CNJ34" s="451"/>
      <c r="CNK34" s="451"/>
      <c r="CNL34" s="451"/>
      <c r="CNM34" s="451"/>
      <c r="CNN34" s="451"/>
      <c r="CNO34" s="451"/>
      <c r="CNP34" s="451"/>
      <c r="CNQ34" s="451"/>
      <c r="CNR34" s="451"/>
      <c r="CNS34" s="451"/>
      <c r="CNT34" s="451"/>
      <c r="CNU34" s="451"/>
      <c r="CNV34" s="451"/>
      <c r="CNW34" s="451"/>
      <c r="CNX34" s="451"/>
      <c r="CNY34" s="451"/>
      <c r="CNZ34" s="451"/>
      <c r="COA34" s="451"/>
      <c r="COB34" s="451"/>
      <c r="COC34" s="451"/>
      <c r="COD34" s="451"/>
      <c r="COE34" s="451"/>
      <c r="COF34" s="451"/>
      <c r="COG34" s="451"/>
      <c r="COH34" s="451"/>
      <c r="COI34" s="451"/>
      <c r="COJ34" s="451"/>
      <c r="COK34" s="451"/>
      <c r="COL34" s="455"/>
      <c r="COM34" s="454"/>
      <c r="CON34" s="451"/>
      <c r="COO34" s="451"/>
      <c r="COP34" s="451"/>
      <c r="COQ34" s="451"/>
      <c r="COR34" s="451"/>
      <c r="COS34" s="451"/>
      <c r="COT34" s="451"/>
      <c r="COU34" s="451"/>
      <c r="COV34" s="451"/>
      <c r="COW34" s="451"/>
      <c r="COX34" s="451"/>
      <c r="COY34" s="451"/>
      <c r="COZ34" s="451"/>
      <c r="CPA34" s="451"/>
      <c r="CPB34" s="451"/>
      <c r="CPC34" s="451"/>
      <c r="CPD34" s="451"/>
      <c r="CPE34" s="451"/>
      <c r="CPF34" s="451"/>
      <c r="CPG34" s="451"/>
      <c r="CPH34" s="451"/>
      <c r="CPI34" s="451"/>
      <c r="CPJ34" s="451"/>
      <c r="CPK34" s="451"/>
      <c r="CPL34" s="451"/>
      <c r="CPM34" s="451"/>
      <c r="CPN34" s="451"/>
      <c r="CPO34" s="451"/>
      <c r="CPP34" s="451"/>
      <c r="CPQ34" s="451"/>
      <c r="CPR34" s="451"/>
      <c r="CPS34" s="451"/>
      <c r="CPT34" s="451"/>
      <c r="CPU34" s="451"/>
      <c r="CPV34" s="451"/>
      <c r="CPW34" s="451"/>
      <c r="CPX34" s="451"/>
      <c r="CPY34" s="451"/>
      <c r="CPZ34" s="451"/>
      <c r="CQA34" s="451"/>
      <c r="CQB34" s="451"/>
      <c r="CQC34" s="451"/>
      <c r="CQD34" s="451"/>
      <c r="CQE34" s="455"/>
      <c r="CQF34" s="454"/>
      <c r="CQG34" s="451"/>
      <c r="CQH34" s="451"/>
      <c r="CQI34" s="451"/>
      <c r="CQJ34" s="451"/>
      <c r="CQK34" s="451"/>
      <c r="CQL34" s="451"/>
      <c r="CQM34" s="451"/>
      <c r="CQN34" s="451"/>
      <c r="CQO34" s="451"/>
      <c r="CQP34" s="451"/>
      <c r="CQQ34" s="451"/>
      <c r="CQR34" s="451"/>
      <c r="CQS34" s="451"/>
      <c r="CQT34" s="451"/>
      <c r="CQU34" s="451"/>
      <c r="CQV34" s="451"/>
      <c r="CQW34" s="451"/>
      <c r="CQX34" s="451"/>
      <c r="CQY34" s="451"/>
      <c r="CQZ34" s="451"/>
      <c r="CRA34" s="451"/>
      <c r="CRB34" s="451"/>
      <c r="CRC34" s="451"/>
      <c r="CRD34" s="451"/>
      <c r="CRE34" s="451"/>
      <c r="CRF34" s="451"/>
      <c r="CRG34" s="451"/>
      <c r="CRH34" s="451"/>
      <c r="CRI34" s="451"/>
      <c r="CRJ34" s="451"/>
      <c r="CRK34" s="451"/>
      <c r="CRL34" s="451"/>
      <c r="CRM34" s="451"/>
      <c r="CRN34" s="451"/>
      <c r="CRO34" s="451"/>
      <c r="CRP34" s="451"/>
      <c r="CRQ34" s="451"/>
      <c r="CRR34" s="451"/>
      <c r="CRS34" s="451"/>
      <c r="CRT34" s="451"/>
      <c r="CRU34" s="451"/>
      <c r="CRV34" s="451"/>
      <c r="CRW34" s="451"/>
      <c r="CRX34" s="455"/>
      <c r="CRY34" s="454"/>
      <c r="CRZ34" s="451"/>
      <c r="CSA34" s="451"/>
      <c r="CSB34" s="451"/>
      <c r="CSC34" s="451"/>
      <c r="CSD34" s="451"/>
      <c r="CSE34" s="451"/>
      <c r="CSF34" s="451"/>
      <c r="CSG34" s="451"/>
      <c r="CSH34" s="451"/>
      <c r="CSI34" s="451"/>
      <c r="CSJ34" s="451"/>
      <c r="CSK34" s="451"/>
      <c r="CSL34" s="451"/>
      <c r="CSM34" s="451"/>
      <c r="CSN34" s="451"/>
      <c r="CSO34" s="451"/>
      <c r="CSP34" s="451"/>
      <c r="CSQ34" s="451"/>
      <c r="CSR34" s="451"/>
      <c r="CSS34" s="451"/>
      <c r="CST34" s="451"/>
      <c r="CSU34" s="451"/>
      <c r="CSV34" s="451"/>
      <c r="CSW34" s="451"/>
      <c r="CSX34" s="451"/>
      <c r="CSY34" s="451"/>
      <c r="CSZ34" s="451"/>
      <c r="CTA34" s="451"/>
      <c r="CTB34" s="451"/>
      <c r="CTC34" s="451"/>
      <c r="CTD34" s="451"/>
      <c r="CTE34" s="451"/>
      <c r="CTF34" s="451"/>
      <c r="CTG34" s="451"/>
      <c r="CTH34" s="451"/>
      <c r="CTI34" s="451"/>
      <c r="CTJ34" s="451"/>
      <c r="CTK34" s="451"/>
      <c r="CTL34" s="451"/>
      <c r="CTM34" s="451"/>
      <c r="CTN34" s="451"/>
      <c r="CTO34" s="451"/>
      <c r="CTP34" s="451"/>
      <c r="CTQ34" s="455"/>
      <c r="CTR34" s="454"/>
      <c r="CTS34" s="451"/>
      <c r="CTT34" s="451"/>
      <c r="CTU34" s="451"/>
      <c r="CTV34" s="451"/>
      <c r="CTW34" s="451"/>
      <c r="CTX34" s="451"/>
      <c r="CTY34" s="451"/>
      <c r="CTZ34" s="451"/>
      <c r="CUA34" s="451"/>
      <c r="CUB34" s="451"/>
      <c r="CUC34" s="451"/>
      <c r="CUD34" s="451"/>
      <c r="CUE34" s="451"/>
      <c r="CUF34" s="451"/>
      <c r="CUG34" s="451"/>
      <c r="CUH34" s="451"/>
      <c r="CUI34" s="451"/>
      <c r="CUJ34" s="451"/>
      <c r="CUK34" s="451"/>
      <c r="CUL34" s="451"/>
      <c r="CUM34" s="451"/>
      <c r="CUN34" s="451"/>
      <c r="CUO34" s="451"/>
      <c r="CUP34" s="451"/>
      <c r="CUQ34" s="451"/>
      <c r="CUR34" s="451"/>
      <c r="CUS34" s="451"/>
      <c r="CUT34" s="451"/>
      <c r="CUU34" s="451"/>
      <c r="CUV34" s="451"/>
      <c r="CUW34" s="451"/>
      <c r="CUX34" s="451"/>
      <c r="CUY34" s="451"/>
      <c r="CUZ34" s="451"/>
      <c r="CVA34" s="451"/>
      <c r="CVB34" s="451"/>
      <c r="CVC34" s="451"/>
      <c r="CVD34" s="451"/>
      <c r="CVE34" s="451"/>
      <c r="CVF34" s="451"/>
      <c r="CVG34" s="451"/>
      <c r="CVH34" s="451"/>
      <c r="CVI34" s="451"/>
      <c r="CVJ34" s="455"/>
      <c r="CVK34" s="454"/>
      <c r="CVL34" s="451"/>
      <c r="CVM34" s="451"/>
      <c r="CVN34" s="451"/>
      <c r="CVO34" s="451"/>
      <c r="CVP34" s="451"/>
      <c r="CVQ34" s="451"/>
      <c r="CVR34" s="451"/>
      <c r="CVS34" s="451"/>
      <c r="CVT34" s="451"/>
      <c r="CVU34" s="451"/>
      <c r="CVV34" s="451"/>
      <c r="CVW34" s="451"/>
      <c r="CVX34" s="451"/>
      <c r="CVY34" s="451"/>
      <c r="CVZ34" s="451"/>
      <c r="CWA34" s="451"/>
      <c r="CWB34" s="451"/>
      <c r="CWC34" s="451"/>
      <c r="CWD34" s="451"/>
      <c r="CWE34" s="451"/>
      <c r="CWF34" s="451"/>
      <c r="CWG34" s="451"/>
      <c r="CWH34" s="451"/>
      <c r="CWI34" s="451"/>
      <c r="CWJ34" s="451"/>
      <c r="CWK34" s="451"/>
      <c r="CWL34" s="451"/>
      <c r="CWM34" s="451"/>
      <c r="CWN34" s="451"/>
      <c r="CWO34" s="451"/>
      <c r="CWP34" s="451"/>
      <c r="CWQ34" s="451"/>
      <c r="CWR34" s="451"/>
      <c r="CWS34" s="451"/>
      <c r="CWT34" s="451"/>
      <c r="CWU34" s="451"/>
      <c r="CWV34" s="451"/>
      <c r="CWW34" s="451"/>
      <c r="CWX34" s="451"/>
      <c r="CWY34" s="451"/>
      <c r="CWZ34" s="451"/>
      <c r="CXA34" s="451"/>
      <c r="CXB34" s="451"/>
      <c r="CXC34" s="455"/>
      <c r="CXD34" s="454"/>
      <c r="CXE34" s="451"/>
      <c r="CXF34" s="451"/>
      <c r="CXG34" s="451"/>
      <c r="CXH34" s="451"/>
      <c r="CXI34" s="451"/>
      <c r="CXJ34" s="451"/>
      <c r="CXK34" s="451"/>
      <c r="CXL34" s="451"/>
      <c r="CXM34" s="451"/>
      <c r="CXN34" s="451"/>
      <c r="CXO34" s="451"/>
      <c r="CXP34" s="451"/>
      <c r="CXQ34" s="451"/>
      <c r="CXR34" s="451"/>
      <c r="CXS34" s="451"/>
      <c r="CXT34" s="451"/>
      <c r="CXU34" s="451"/>
      <c r="CXV34" s="451"/>
      <c r="CXW34" s="451"/>
      <c r="CXX34" s="451"/>
      <c r="CXY34" s="451"/>
      <c r="CXZ34" s="451"/>
      <c r="CYA34" s="451"/>
      <c r="CYB34" s="451"/>
      <c r="CYC34" s="451"/>
      <c r="CYD34" s="451"/>
      <c r="CYE34" s="451"/>
      <c r="CYF34" s="451"/>
      <c r="CYG34" s="451"/>
      <c r="CYH34" s="451"/>
      <c r="CYI34" s="451"/>
      <c r="CYJ34" s="451"/>
      <c r="CYK34" s="451"/>
      <c r="CYL34" s="451"/>
      <c r="CYM34" s="451"/>
      <c r="CYN34" s="451"/>
      <c r="CYO34" s="451"/>
      <c r="CYP34" s="451"/>
      <c r="CYQ34" s="451"/>
      <c r="CYR34" s="451"/>
      <c r="CYS34" s="451"/>
      <c r="CYT34" s="451"/>
      <c r="CYU34" s="451"/>
      <c r="CYV34" s="455"/>
      <c r="CYW34" s="454"/>
      <c r="CYX34" s="451"/>
      <c r="CYY34" s="451"/>
      <c r="CYZ34" s="451"/>
      <c r="CZA34" s="451"/>
      <c r="CZB34" s="451"/>
      <c r="CZC34" s="451"/>
      <c r="CZD34" s="451"/>
      <c r="CZE34" s="451"/>
      <c r="CZF34" s="451"/>
      <c r="CZG34" s="451"/>
      <c r="CZH34" s="451"/>
      <c r="CZI34" s="451"/>
      <c r="CZJ34" s="451"/>
      <c r="CZK34" s="451"/>
      <c r="CZL34" s="451"/>
      <c r="CZM34" s="451"/>
      <c r="CZN34" s="451"/>
      <c r="CZO34" s="451"/>
      <c r="CZP34" s="451"/>
      <c r="CZQ34" s="451"/>
      <c r="CZR34" s="451"/>
      <c r="CZS34" s="451"/>
      <c r="CZT34" s="451"/>
      <c r="CZU34" s="451"/>
      <c r="CZV34" s="451"/>
      <c r="CZW34" s="451"/>
      <c r="CZX34" s="451"/>
      <c r="CZY34" s="451"/>
      <c r="CZZ34" s="451"/>
      <c r="DAA34" s="451"/>
      <c r="DAB34" s="451"/>
      <c r="DAC34" s="451"/>
      <c r="DAD34" s="451"/>
      <c r="DAE34" s="451"/>
      <c r="DAF34" s="451"/>
      <c r="DAG34" s="451"/>
      <c r="DAH34" s="451"/>
      <c r="DAI34" s="451"/>
      <c r="DAJ34" s="451"/>
      <c r="DAK34" s="451"/>
      <c r="DAL34" s="451"/>
      <c r="DAM34" s="451"/>
      <c r="DAN34" s="451"/>
      <c r="DAO34" s="455"/>
      <c r="DAP34" s="454"/>
      <c r="DAQ34" s="451"/>
      <c r="DAR34" s="451"/>
      <c r="DAS34" s="451"/>
      <c r="DAT34" s="451"/>
      <c r="DAU34" s="451"/>
      <c r="DAV34" s="451"/>
      <c r="DAW34" s="451"/>
      <c r="DAX34" s="451"/>
      <c r="DAY34" s="451"/>
      <c r="DAZ34" s="451"/>
      <c r="DBA34" s="451"/>
      <c r="DBB34" s="451"/>
      <c r="DBC34" s="451"/>
      <c r="DBD34" s="451"/>
      <c r="DBE34" s="451"/>
      <c r="DBF34" s="451"/>
      <c r="DBG34" s="451"/>
      <c r="DBH34" s="451"/>
      <c r="DBI34" s="451"/>
      <c r="DBJ34" s="451"/>
      <c r="DBK34" s="451"/>
      <c r="DBL34" s="451"/>
      <c r="DBM34" s="451"/>
      <c r="DBN34" s="451"/>
      <c r="DBO34" s="451"/>
      <c r="DBP34" s="451"/>
      <c r="DBQ34" s="451"/>
      <c r="DBR34" s="451"/>
      <c r="DBS34" s="451"/>
      <c r="DBT34" s="451"/>
      <c r="DBU34" s="451"/>
      <c r="DBV34" s="451"/>
      <c r="DBW34" s="451"/>
      <c r="DBX34" s="451"/>
      <c r="DBY34" s="451"/>
      <c r="DBZ34" s="451"/>
      <c r="DCA34" s="451"/>
      <c r="DCB34" s="451"/>
      <c r="DCC34" s="451"/>
      <c r="DCD34" s="451"/>
      <c r="DCE34" s="451"/>
      <c r="DCF34" s="451"/>
      <c r="DCG34" s="451"/>
      <c r="DCH34" s="455"/>
      <c r="DCI34" s="454"/>
      <c r="DCJ34" s="451"/>
      <c r="DCK34" s="451"/>
      <c r="DCL34" s="451"/>
      <c r="DCM34" s="451"/>
      <c r="DCN34" s="451"/>
      <c r="DCO34" s="451"/>
      <c r="DCP34" s="451"/>
      <c r="DCQ34" s="451"/>
      <c r="DCR34" s="451"/>
      <c r="DCS34" s="451"/>
      <c r="DCT34" s="451"/>
      <c r="DCU34" s="451"/>
      <c r="DCV34" s="451"/>
      <c r="DCW34" s="451"/>
      <c r="DCX34" s="451"/>
      <c r="DCY34" s="451"/>
      <c r="DCZ34" s="451"/>
      <c r="DDA34" s="451"/>
      <c r="DDB34" s="451"/>
      <c r="DDC34" s="451"/>
      <c r="DDD34" s="451"/>
      <c r="DDE34" s="451"/>
      <c r="DDF34" s="451"/>
      <c r="DDG34" s="451"/>
      <c r="DDH34" s="451"/>
      <c r="DDI34" s="451"/>
      <c r="DDJ34" s="451"/>
      <c r="DDK34" s="451"/>
      <c r="DDL34" s="451"/>
      <c r="DDM34" s="451"/>
      <c r="DDN34" s="451"/>
      <c r="DDO34" s="451"/>
      <c r="DDP34" s="451"/>
      <c r="DDQ34" s="451"/>
      <c r="DDR34" s="451"/>
      <c r="DDS34" s="451"/>
      <c r="DDT34" s="451"/>
      <c r="DDU34" s="451"/>
      <c r="DDV34" s="451"/>
      <c r="DDW34" s="451"/>
      <c r="DDX34" s="451"/>
      <c r="DDY34" s="451"/>
      <c r="DDZ34" s="451"/>
      <c r="DEA34" s="455"/>
      <c r="DEB34" s="454"/>
      <c r="DEC34" s="451"/>
      <c r="DED34" s="451"/>
      <c r="DEE34" s="451"/>
      <c r="DEF34" s="451"/>
      <c r="DEG34" s="451"/>
      <c r="DEH34" s="451"/>
      <c r="DEI34" s="451"/>
      <c r="DEJ34" s="451"/>
      <c r="DEK34" s="451"/>
      <c r="DEL34" s="451"/>
      <c r="DEM34" s="451"/>
      <c r="DEN34" s="451"/>
      <c r="DEO34" s="451"/>
      <c r="DEP34" s="451"/>
      <c r="DEQ34" s="451"/>
      <c r="DER34" s="451"/>
      <c r="DES34" s="451"/>
      <c r="DET34" s="451"/>
      <c r="DEU34" s="451"/>
      <c r="DEV34" s="451"/>
      <c r="DEW34" s="451"/>
      <c r="DEX34" s="451"/>
      <c r="DEY34" s="451"/>
      <c r="DEZ34" s="451"/>
      <c r="DFA34" s="451"/>
      <c r="DFB34" s="451"/>
      <c r="DFC34" s="451"/>
      <c r="DFD34" s="451"/>
      <c r="DFE34" s="451"/>
      <c r="DFF34" s="451"/>
      <c r="DFG34" s="451"/>
      <c r="DFH34" s="451"/>
      <c r="DFI34" s="451"/>
      <c r="DFJ34" s="451"/>
      <c r="DFK34" s="451"/>
      <c r="DFL34" s="451"/>
      <c r="DFM34" s="451"/>
      <c r="DFN34" s="451"/>
      <c r="DFO34" s="451"/>
      <c r="DFP34" s="451"/>
      <c r="DFQ34" s="451"/>
      <c r="DFR34" s="451"/>
      <c r="DFS34" s="451"/>
      <c r="DFT34" s="455"/>
      <c r="DFU34" s="454"/>
      <c r="DFV34" s="451"/>
      <c r="DFW34" s="451"/>
      <c r="DFX34" s="451"/>
      <c r="DFY34" s="451"/>
      <c r="DFZ34" s="451"/>
      <c r="DGA34" s="451"/>
      <c r="DGB34" s="451"/>
      <c r="DGC34" s="451"/>
      <c r="DGD34" s="451"/>
      <c r="DGE34" s="451"/>
      <c r="DGF34" s="451"/>
      <c r="DGG34" s="451"/>
      <c r="DGH34" s="451"/>
      <c r="DGI34" s="451"/>
      <c r="DGJ34" s="451"/>
      <c r="DGK34" s="451"/>
      <c r="DGL34" s="451"/>
      <c r="DGM34" s="451"/>
      <c r="DGN34" s="451"/>
      <c r="DGO34" s="451"/>
      <c r="DGP34" s="451"/>
      <c r="DGQ34" s="451"/>
      <c r="DGR34" s="451"/>
      <c r="DGS34" s="451"/>
      <c r="DGT34" s="451"/>
      <c r="DGU34" s="451"/>
      <c r="DGV34" s="451"/>
      <c r="DGW34" s="451"/>
      <c r="DGX34" s="451"/>
      <c r="DGY34" s="451"/>
      <c r="DGZ34" s="451"/>
      <c r="DHA34" s="451"/>
      <c r="DHB34" s="451"/>
      <c r="DHC34" s="451"/>
      <c r="DHD34" s="451"/>
      <c r="DHE34" s="451"/>
      <c r="DHF34" s="451"/>
      <c r="DHG34" s="451"/>
      <c r="DHH34" s="451"/>
      <c r="DHI34" s="451"/>
      <c r="DHJ34" s="451"/>
      <c r="DHK34" s="451"/>
      <c r="DHL34" s="451"/>
      <c r="DHM34" s="455"/>
      <c r="DHN34" s="454"/>
      <c r="DHO34" s="451"/>
      <c r="DHP34" s="451"/>
      <c r="DHQ34" s="451"/>
      <c r="DHR34" s="451"/>
      <c r="DHS34" s="451"/>
      <c r="DHT34" s="451"/>
      <c r="DHU34" s="451"/>
      <c r="DHV34" s="451"/>
      <c r="DHW34" s="451"/>
      <c r="DHX34" s="451"/>
      <c r="DHY34" s="451"/>
      <c r="DHZ34" s="451"/>
      <c r="DIA34" s="451"/>
      <c r="DIB34" s="451"/>
      <c r="DIC34" s="451"/>
      <c r="DID34" s="451"/>
      <c r="DIE34" s="451"/>
      <c r="DIF34" s="451"/>
      <c r="DIG34" s="451"/>
      <c r="DIH34" s="451"/>
      <c r="DII34" s="451"/>
      <c r="DIJ34" s="451"/>
      <c r="DIK34" s="451"/>
      <c r="DIL34" s="451"/>
      <c r="DIM34" s="451"/>
      <c r="DIN34" s="451"/>
      <c r="DIO34" s="451"/>
      <c r="DIP34" s="451"/>
      <c r="DIQ34" s="451"/>
      <c r="DIR34" s="451"/>
      <c r="DIS34" s="451"/>
      <c r="DIT34" s="451"/>
      <c r="DIU34" s="451"/>
      <c r="DIV34" s="451"/>
      <c r="DIW34" s="451"/>
      <c r="DIX34" s="451"/>
      <c r="DIY34" s="451"/>
      <c r="DIZ34" s="451"/>
      <c r="DJA34" s="451"/>
      <c r="DJB34" s="451"/>
      <c r="DJC34" s="451"/>
      <c r="DJD34" s="451"/>
      <c r="DJE34" s="451"/>
      <c r="DJF34" s="455"/>
      <c r="DJG34" s="454"/>
      <c r="DJH34" s="451"/>
      <c r="DJI34" s="451"/>
      <c r="DJJ34" s="451"/>
      <c r="DJK34" s="451"/>
      <c r="DJL34" s="451"/>
      <c r="DJM34" s="451"/>
      <c r="DJN34" s="451"/>
      <c r="DJO34" s="451"/>
      <c r="DJP34" s="451"/>
      <c r="DJQ34" s="451"/>
      <c r="DJR34" s="451"/>
      <c r="DJS34" s="451"/>
      <c r="DJT34" s="451"/>
      <c r="DJU34" s="451"/>
      <c r="DJV34" s="451"/>
      <c r="DJW34" s="451"/>
      <c r="DJX34" s="451"/>
      <c r="DJY34" s="451"/>
      <c r="DJZ34" s="451"/>
      <c r="DKA34" s="451"/>
      <c r="DKB34" s="451"/>
      <c r="DKC34" s="451"/>
      <c r="DKD34" s="451"/>
      <c r="DKE34" s="451"/>
      <c r="DKF34" s="451"/>
      <c r="DKG34" s="451"/>
      <c r="DKH34" s="451"/>
      <c r="DKI34" s="451"/>
      <c r="DKJ34" s="451"/>
      <c r="DKK34" s="451"/>
      <c r="DKL34" s="451"/>
      <c r="DKM34" s="451"/>
      <c r="DKN34" s="451"/>
      <c r="DKO34" s="451"/>
      <c r="DKP34" s="451"/>
      <c r="DKQ34" s="451"/>
      <c r="DKR34" s="451"/>
      <c r="DKS34" s="451"/>
      <c r="DKT34" s="451"/>
      <c r="DKU34" s="451"/>
      <c r="DKV34" s="451"/>
      <c r="DKW34" s="451"/>
      <c r="DKX34" s="451"/>
      <c r="DKY34" s="455"/>
      <c r="DKZ34" s="454"/>
      <c r="DLA34" s="451"/>
      <c r="DLB34" s="451"/>
      <c r="DLC34" s="451"/>
      <c r="DLD34" s="451"/>
      <c r="DLE34" s="451"/>
      <c r="DLF34" s="451"/>
      <c r="DLG34" s="451"/>
      <c r="DLH34" s="451"/>
      <c r="DLI34" s="451"/>
      <c r="DLJ34" s="451"/>
      <c r="DLK34" s="451"/>
      <c r="DLL34" s="451"/>
      <c r="DLM34" s="451"/>
      <c r="DLN34" s="451"/>
      <c r="DLO34" s="451"/>
      <c r="DLP34" s="451"/>
      <c r="DLQ34" s="451"/>
      <c r="DLR34" s="451"/>
      <c r="DLS34" s="451"/>
      <c r="DLT34" s="451"/>
      <c r="DLU34" s="451"/>
      <c r="DLV34" s="451"/>
      <c r="DLW34" s="451"/>
      <c r="DLX34" s="451"/>
      <c r="DLY34" s="451"/>
      <c r="DLZ34" s="451"/>
      <c r="DMA34" s="451"/>
      <c r="DMB34" s="451"/>
      <c r="DMC34" s="451"/>
      <c r="DMD34" s="451"/>
      <c r="DME34" s="451"/>
      <c r="DMF34" s="451"/>
      <c r="DMG34" s="451"/>
      <c r="DMH34" s="451"/>
      <c r="DMI34" s="451"/>
      <c r="DMJ34" s="451"/>
      <c r="DMK34" s="451"/>
      <c r="DML34" s="451"/>
      <c r="DMM34" s="451"/>
      <c r="DMN34" s="451"/>
      <c r="DMO34" s="451"/>
      <c r="DMP34" s="451"/>
      <c r="DMQ34" s="451"/>
      <c r="DMR34" s="455"/>
      <c r="DMS34" s="454"/>
      <c r="DMT34" s="451"/>
      <c r="DMU34" s="451"/>
      <c r="DMV34" s="451"/>
      <c r="DMW34" s="451"/>
      <c r="DMX34" s="451"/>
      <c r="DMY34" s="451"/>
      <c r="DMZ34" s="451"/>
      <c r="DNA34" s="451"/>
      <c r="DNB34" s="451"/>
      <c r="DNC34" s="451"/>
      <c r="DND34" s="451"/>
      <c r="DNE34" s="451"/>
      <c r="DNF34" s="451"/>
      <c r="DNG34" s="451"/>
      <c r="DNH34" s="451"/>
      <c r="DNI34" s="451"/>
      <c r="DNJ34" s="451"/>
      <c r="DNK34" s="451"/>
      <c r="DNL34" s="451"/>
      <c r="DNM34" s="451"/>
      <c r="DNN34" s="451"/>
      <c r="DNO34" s="451"/>
      <c r="DNP34" s="451"/>
      <c r="DNQ34" s="451"/>
      <c r="DNR34" s="451"/>
      <c r="DNS34" s="451"/>
      <c r="DNT34" s="451"/>
      <c r="DNU34" s="451"/>
      <c r="DNV34" s="451"/>
      <c r="DNW34" s="451"/>
      <c r="DNX34" s="451"/>
      <c r="DNY34" s="451"/>
      <c r="DNZ34" s="451"/>
      <c r="DOA34" s="451"/>
      <c r="DOB34" s="451"/>
      <c r="DOC34" s="451"/>
      <c r="DOD34" s="451"/>
      <c r="DOE34" s="451"/>
      <c r="DOF34" s="451"/>
      <c r="DOG34" s="451"/>
      <c r="DOH34" s="451"/>
      <c r="DOI34" s="451"/>
      <c r="DOJ34" s="451"/>
      <c r="DOK34" s="455"/>
      <c r="DOL34" s="454"/>
      <c r="DOM34" s="451"/>
      <c r="DON34" s="451"/>
      <c r="DOO34" s="451"/>
      <c r="DOP34" s="451"/>
      <c r="DOQ34" s="451"/>
      <c r="DOR34" s="451"/>
      <c r="DOS34" s="451"/>
      <c r="DOT34" s="451"/>
      <c r="DOU34" s="451"/>
      <c r="DOV34" s="451"/>
      <c r="DOW34" s="451"/>
      <c r="DOX34" s="451"/>
      <c r="DOY34" s="451"/>
      <c r="DOZ34" s="451"/>
      <c r="DPA34" s="451"/>
      <c r="DPB34" s="451"/>
      <c r="DPC34" s="451"/>
      <c r="DPD34" s="451"/>
      <c r="DPE34" s="451"/>
      <c r="DPF34" s="451"/>
      <c r="DPG34" s="451"/>
      <c r="DPH34" s="451"/>
      <c r="DPI34" s="451"/>
      <c r="DPJ34" s="451"/>
      <c r="DPK34" s="451"/>
      <c r="DPL34" s="451"/>
      <c r="DPM34" s="451"/>
      <c r="DPN34" s="451"/>
      <c r="DPO34" s="451"/>
      <c r="DPP34" s="451"/>
      <c r="DPQ34" s="451"/>
      <c r="DPR34" s="451"/>
      <c r="DPS34" s="451"/>
      <c r="DPT34" s="451"/>
      <c r="DPU34" s="451"/>
      <c r="DPV34" s="451"/>
      <c r="DPW34" s="451"/>
      <c r="DPX34" s="451"/>
      <c r="DPY34" s="451"/>
      <c r="DPZ34" s="451"/>
      <c r="DQA34" s="451"/>
      <c r="DQB34" s="451"/>
      <c r="DQC34" s="451"/>
      <c r="DQD34" s="455"/>
      <c r="DQE34" s="454"/>
      <c r="DQF34" s="451"/>
      <c r="DQG34" s="451"/>
      <c r="DQH34" s="451"/>
      <c r="DQI34" s="451"/>
      <c r="DQJ34" s="451"/>
      <c r="DQK34" s="451"/>
      <c r="DQL34" s="451"/>
      <c r="DQM34" s="451"/>
      <c r="DQN34" s="451"/>
      <c r="DQO34" s="451"/>
      <c r="DQP34" s="451"/>
      <c r="DQQ34" s="451"/>
      <c r="DQR34" s="451"/>
      <c r="DQS34" s="451"/>
      <c r="DQT34" s="451"/>
      <c r="DQU34" s="451"/>
      <c r="DQV34" s="451"/>
      <c r="DQW34" s="451"/>
      <c r="DQX34" s="451"/>
      <c r="DQY34" s="451"/>
      <c r="DQZ34" s="451"/>
      <c r="DRA34" s="451"/>
      <c r="DRB34" s="451"/>
      <c r="DRC34" s="451"/>
      <c r="DRD34" s="451"/>
      <c r="DRE34" s="451"/>
      <c r="DRF34" s="451"/>
      <c r="DRG34" s="451"/>
      <c r="DRH34" s="451"/>
      <c r="DRI34" s="451"/>
      <c r="DRJ34" s="451"/>
      <c r="DRK34" s="451"/>
      <c r="DRL34" s="451"/>
      <c r="DRM34" s="451"/>
      <c r="DRN34" s="451"/>
      <c r="DRO34" s="451"/>
      <c r="DRP34" s="451"/>
      <c r="DRQ34" s="451"/>
      <c r="DRR34" s="451"/>
      <c r="DRS34" s="451"/>
      <c r="DRT34" s="451"/>
      <c r="DRU34" s="451"/>
      <c r="DRV34" s="451"/>
      <c r="DRW34" s="455"/>
      <c r="DRX34" s="454"/>
      <c r="DRY34" s="451"/>
      <c r="DRZ34" s="451"/>
      <c r="DSA34" s="451"/>
      <c r="DSB34" s="451"/>
      <c r="DSC34" s="451"/>
      <c r="DSD34" s="451"/>
      <c r="DSE34" s="451"/>
      <c r="DSF34" s="451"/>
      <c r="DSG34" s="451"/>
      <c r="DSH34" s="451"/>
      <c r="DSI34" s="451"/>
      <c r="DSJ34" s="451"/>
      <c r="DSK34" s="451"/>
      <c r="DSL34" s="451"/>
      <c r="DSM34" s="451"/>
      <c r="DSN34" s="451"/>
      <c r="DSO34" s="451"/>
      <c r="DSP34" s="451"/>
      <c r="DSQ34" s="451"/>
      <c r="DSR34" s="451"/>
      <c r="DSS34" s="451"/>
      <c r="DST34" s="451"/>
      <c r="DSU34" s="451"/>
      <c r="DSV34" s="451"/>
      <c r="DSW34" s="451"/>
      <c r="DSX34" s="451"/>
      <c r="DSY34" s="451"/>
      <c r="DSZ34" s="451"/>
      <c r="DTA34" s="451"/>
      <c r="DTB34" s="451"/>
      <c r="DTC34" s="451"/>
      <c r="DTD34" s="451"/>
      <c r="DTE34" s="451"/>
      <c r="DTF34" s="451"/>
      <c r="DTG34" s="451"/>
      <c r="DTH34" s="451"/>
      <c r="DTI34" s="451"/>
      <c r="DTJ34" s="451"/>
      <c r="DTK34" s="451"/>
      <c r="DTL34" s="451"/>
      <c r="DTM34" s="451"/>
      <c r="DTN34" s="451"/>
      <c r="DTO34" s="451"/>
      <c r="DTP34" s="455"/>
      <c r="DTQ34" s="454"/>
      <c r="DTR34" s="451"/>
      <c r="DTS34" s="451"/>
      <c r="DTT34" s="451"/>
      <c r="DTU34" s="451"/>
      <c r="DTV34" s="451"/>
      <c r="DTW34" s="451"/>
      <c r="DTX34" s="451"/>
      <c r="DTY34" s="451"/>
      <c r="DTZ34" s="451"/>
      <c r="DUA34" s="451"/>
      <c r="DUB34" s="451"/>
      <c r="DUC34" s="451"/>
      <c r="DUD34" s="451"/>
      <c r="DUE34" s="451"/>
      <c r="DUF34" s="451"/>
      <c r="DUG34" s="451"/>
      <c r="DUH34" s="451"/>
      <c r="DUI34" s="451"/>
      <c r="DUJ34" s="451"/>
      <c r="DUK34" s="451"/>
      <c r="DUL34" s="451"/>
      <c r="DUM34" s="451"/>
      <c r="DUN34" s="451"/>
      <c r="DUO34" s="451"/>
      <c r="DUP34" s="451"/>
      <c r="DUQ34" s="451"/>
      <c r="DUR34" s="451"/>
      <c r="DUS34" s="451"/>
      <c r="DUT34" s="451"/>
      <c r="DUU34" s="451"/>
      <c r="DUV34" s="451"/>
      <c r="DUW34" s="451"/>
      <c r="DUX34" s="451"/>
      <c r="DUY34" s="451"/>
      <c r="DUZ34" s="451"/>
      <c r="DVA34" s="451"/>
      <c r="DVB34" s="451"/>
      <c r="DVC34" s="451"/>
      <c r="DVD34" s="451"/>
      <c r="DVE34" s="451"/>
      <c r="DVF34" s="451"/>
      <c r="DVG34" s="451"/>
      <c r="DVH34" s="451"/>
      <c r="DVI34" s="455"/>
      <c r="DVJ34" s="454"/>
      <c r="DVK34" s="451"/>
      <c r="DVL34" s="451"/>
      <c r="DVM34" s="451"/>
      <c r="DVN34" s="451"/>
      <c r="DVO34" s="451"/>
      <c r="DVP34" s="451"/>
      <c r="DVQ34" s="451"/>
      <c r="DVR34" s="451"/>
      <c r="DVS34" s="451"/>
      <c r="DVT34" s="451"/>
      <c r="DVU34" s="451"/>
      <c r="DVV34" s="451"/>
      <c r="DVW34" s="451"/>
      <c r="DVX34" s="451"/>
      <c r="DVY34" s="451"/>
      <c r="DVZ34" s="451"/>
      <c r="DWA34" s="451"/>
      <c r="DWB34" s="451"/>
      <c r="DWC34" s="451"/>
      <c r="DWD34" s="451"/>
      <c r="DWE34" s="451"/>
      <c r="DWF34" s="451"/>
      <c r="DWG34" s="451"/>
      <c r="DWH34" s="451"/>
      <c r="DWI34" s="451"/>
      <c r="DWJ34" s="451"/>
      <c r="DWK34" s="451"/>
      <c r="DWL34" s="451"/>
      <c r="DWM34" s="451"/>
      <c r="DWN34" s="451"/>
      <c r="DWO34" s="451"/>
      <c r="DWP34" s="451"/>
      <c r="DWQ34" s="451"/>
      <c r="DWR34" s="451"/>
      <c r="DWS34" s="451"/>
      <c r="DWT34" s="451"/>
      <c r="DWU34" s="451"/>
      <c r="DWV34" s="451"/>
      <c r="DWW34" s="451"/>
      <c r="DWX34" s="451"/>
      <c r="DWY34" s="451"/>
      <c r="DWZ34" s="451"/>
      <c r="DXA34" s="451"/>
      <c r="DXB34" s="455"/>
      <c r="DXC34" s="454"/>
      <c r="DXD34" s="451"/>
      <c r="DXE34" s="451"/>
      <c r="DXF34" s="451"/>
      <c r="DXG34" s="451"/>
      <c r="DXH34" s="451"/>
      <c r="DXI34" s="451"/>
      <c r="DXJ34" s="451"/>
      <c r="DXK34" s="451"/>
      <c r="DXL34" s="451"/>
      <c r="DXM34" s="451"/>
      <c r="DXN34" s="451"/>
      <c r="DXO34" s="451"/>
      <c r="DXP34" s="451"/>
      <c r="DXQ34" s="451"/>
      <c r="DXR34" s="451"/>
      <c r="DXS34" s="451"/>
      <c r="DXT34" s="451"/>
      <c r="DXU34" s="451"/>
      <c r="DXV34" s="451"/>
      <c r="DXW34" s="451"/>
      <c r="DXX34" s="451"/>
      <c r="DXY34" s="451"/>
      <c r="DXZ34" s="451"/>
      <c r="DYA34" s="451"/>
      <c r="DYB34" s="451"/>
      <c r="DYC34" s="451"/>
      <c r="DYD34" s="451"/>
      <c r="DYE34" s="451"/>
      <c r="DYF34" s="451"/>
      <c r="DYG34" s="451"/>
      <c r="DYH34" s="451"/>
      <c r="DYI34" s="451"/>
      <c r="DYJ34" s="451"/>
      <c r="DYK34" s="451"/>
      <c r="DYL34" s="451"/>
      <c r="DYM34" s="451"/>
      <c r="DYN34" s="451"/>
      <c r="DYO34" s="451"/>
      <c r="DYP34" s="451"/>
      <c r="DYQ34" s="451"/>
      <c r="DYR34" s="451"/>
      <c r="DYS34" s="451"/>
      <c r="DYT34" s="451"/>
      <c r="DYU34" s="455"/>
      <c r="DYV34" s="454"/>
      <c r="DYW34" s="451"/>
      <c r="DYX34" s="451"/>
      <c r="DYY34" s="451"/>
      <c r="DYZ34" s="451"/>
      <c r="DZA34" s="451"/>
      <c r="DZB34" s="451"/>
      <c r="DZC34" s="451"/>
      <c r="DZD34" s="451"/>
      <c r="DZE34" s="451"/>
      <c r="DZF34" s="451"/>
      <c r="DZG34" s="451"/>
      <c r="DZH34" s="451"/>
      <c r="DZI34" s="451"/>
      <c r="DZJ34" s="451"/>
      <c r="DZK34" s="451"/>
      <c r="DZL34" s="451"/>
      <c r="DZM34" s="451"/>
      <c r="DZN34" s="451"/>
      <c r="DZO34" s="451"/>
      <c r="DZP34" s="451"/>
      <c r="DZQ34" s="451"/>
      <c r="DZR34" s="451"/>
      <c r="DZS34" s="451"/>
      <c r="DZT34" s="451"/>
      <c r="DZU34" s="451"/>
      <c r="DZV34" s="451"/>
      <c r="DZW34" s="451"/>
      <c r="DZX34" s="451"/>
      <c r="DZY34" s="451"/>
      <c r="DZZ34" s="451"/>
      <c r="EAA34" s="451"/>
      <c r="EAB34" s="451"/>
      <c r="EAC34" s="451"/>
      <c r="EAD34" s="451"/>
      <c r="EAE34" s="451"/>
      <c r="EAF34" s="451"/>
      <c r="EAG34" s="451"/>
      <c r="EAH34" s="451"/>
      <c r="EAI34" s="451"/>
      <c r="EAJ34" s="451"/>
      <c r="EAK34" s="451"/>
      <c r="EAL34" s="451"/>
      <c r="EAM34" s="451"/>
      <c r="EAN34" s="455"/>
      <c r="EAO34" s="454"/>
      <c r="EAP34" s="451"/>
      <c r="EAQ34" s="451"/>
      <c r="EAR34" s="451"/>
      <c r="EAS34" s="451"/>
      <c r="EAT34" s="451"/>
      <c r="EAU34" s="451"/>
      <c r="EAV34" s="451"/>
      <c r="EAW34" s="451"/>
      <c r="EAX34" s="451"/>
      <c r="EAY34" s="451"/>
      <c r="EAZ34" s="451"/>
      <c r="EBA34" s="451"/>
      <c r="EBB34" s="451"/>
      <c r="EBC34" s="451"/>
      <c r="EBD34" s="451"/>
      <c r="EBE34" s="451"/>
      <c r="EBF34" s="451"/>
      <c r="EBG34" s="451"/>
      <c r="EBH34" s="451"/>
      <c r="EBI34" s="451"/>
      <c r="EBJ34" s="451"/>
      <c r="EBK34" s="451"/>
      <c r="EBL34" s="451"/>
      <c r="EBM34" s="451"/>
      <c r="EBN34" s="451"/>
      <c r="EBO34" s="451"/>
      <c r="EBP34" s="451"/>
      <c r="EBQ34" s="451"/>
      <c r="EBR34" s="451"/>
      <c r="EBS34" s="451"/>
      <c r="EBT34" s="451"/>
      <c r="EBU34" s="451"/>
      <c r="EBV34" s="451"/>
      <c r="EBW34" s="451"/>
      <c r="EBX34" s="451"/>
      <c r="EBY34" s="451"/>
      <c r="EBZ34" s="451"/>
      <c r="ECA34" s="451"/>
      <c r="ECB34" s="451"/>
      <c r="ECC34" s="451"/>
      <c r="ECD34" s="451"/>
      <c r="ECE34" s="451"/>
      <c r="ECF34" s="451"/>
      <c r="ECG34" s="455"/>
      <c r="ECH34" s="454"/>
      <c r="ECI34" s="451"/>
      <c r="ECJ34" s="451"/>
      <c r="ECK34" s="451"/>
      <c r="ECL34" s="451"/>
      <c r="ECM34" s="451"/>
      <c r="ECN34" s="451"/>
      <c r="ECO34" s="451"/>
      <c r="ECP34" s="451"/>
      <c r="ECQ34" s="451"/>
      <c r="ECR34" s="451"/>
      <c r="ECS34" s="451"/>
      <c r="ECT34" s="451"/>
      <c r="ECU34" s="451"/>
      <c r="ECV34" s="451"/>
      <c r="ECW34" s="451"/>
      <c r="ECX34" s="451"/>
      <c r="ECY34" s="451"/>
      <c r="ECZ34" s="451"/>
      <c r="EDA34" s="451"/>
      <c r="EDB34" s="451"/>
      <c r="EDC34" s="451"/>
      <c r="EDD34" s="451"/>
      <c r="EDE34" s="451"/>
      <c r="EDF34" s="451"/>
      <c r="EDG34" s="451"/>
      <c r="EDH34" s="451"/>
      <c r="EDI34" s="451"/>
      <c r="EDJ34" s="451"/>
      <c r="EDK34" s="451"/>
      <c r="EDL34" s="451"/>
      <c r="EDM34" s="451"/>
      <c r="EDN34" s="451"/>
      <c r="EDO34" s="451"/>
      <c r="EDP34" s="451"/>
      <c r="EDQ34" s="451"/>
      <c r="EDR34" s="451"/>
      <c r="EDS34" s="451"/>
      <c r="EDT34" s="451"/>
      <c r="EDU34" s="451"/>
      <c r="EDV34" s="451"/>
      <c r="EDW34" s="451"/>
      <c r="EDX34" s="451"/>
      <c r="EDY34" s="451"/>
      <c r="EDZ34" s="455"/>
      <c r="EEA34" s="454"/>
      <c r="EEB34" s="451"/>
      <c r="EEC34" s="451"/>
      <c r="EED34" s="451"/>
      <c r="EEE34" s="451"/>
      <c r="EEF34" s="451"/>
      <c r="EEG34" s="451"/>
      <c r="EEH34" s="451"/>
      <c r="EEI34" s="451"/>
      <c r="EEJ34" s="451"/>
      <c r="EEK34" s="451"/>
      <c r="EEL34" s="451"/>
      <c r="EEM34" s="451"/>
      <c r="EEN34" s="451"/>
      <c r="EEO34" s="451"/>
      <c r="EEP34" s="451"/>
      <c r="EEQ34" s="451"/>
      <c r="EER34" s="451"/>
      <c r="EES34" s="451"/>
      <c r="EET34" s="451"/>
      <c r="EEU34" s="451"/>
      <c r="EEV34" s="451"/>
      <c r="EEW34" s="451"/>
      <c r="EEX34" s="451"/>
      <c r="EEY34" s="451"/>
      <c r="EEZ34" s="451"/>
      <c r="EFA34" s="451"/>
      <c r="EFB34" s="451"/>
      <c r="EFC34" s="451"/>
      <c r="EFD34" s="451"/>
      <c r="EFE34" s="451"/>
      <c r="EFF34" s="451"/>
      <c r="EFG34" s="451"/>
      <c r="EFH34" s="451"/>
      <c r="EFI34" s="451"/>
      <c r="EFJ34" s="451"/>
      <c r="EFK34" s="451"/>
      <c r="EFL34" s="451"/>
      <c r="EFM34" s="451"/>
      <c r="EFN34" s="451"/>
      <c r="EFO34" s="451"/>
      <c r="EFP34" s="451"/>
      <c r="EFQ34" s="451"/>
      <c r="EFR34" s="451"/>
      <c r="EFS34" s="455"/>
      <c r="EFT34" s="454"/>
      <c r="EFU34" s="451"/>
      <c r="EFV34" s="451"/>
      <c r="EFW34" s="451"/>
      <c r="EFX34" s="451"/>
      <c r="EFY34" s="451"/>
      <c r="EFZ34" s="451"/>
      <c r="EGA34" s="451"/>
      <c r="EGB34" s="451"/>
      <c r="EGC34" s="451"/>
      <c r="EGD34" s="451"/>
      <c r="EGE34" s="451"/>
      <c r="EGF34" s="451"/>
      <c r="EGG34" s="451"/>
      <c r="EGH34" s="451"/>
      <c r="EGI34" s="451"/>
      <c r="EGJ34" s="451"/>
      <c r="EGK34" s="451"/>
      <c r="EGL34" s="451"/>
      <c r="EGM34" s="451"/>
      <c r="EGN34" s="451"/>
      <c r="EGO34" s="451"/>
      <c r="EGP34" s="451"/>
      <c r="EGQ34" s="451"/>
      <c r="EGR34" s="451"/>
      <c r="EGS34" s="451"/>
      <c r="EGT34" s="451"/>
      <c r="EGU34" s="451"/>
      <c r="EGV34" s="451"/>
      <c r="EGW34" s="451"/>
      <c r="EGX34" s="451"/>
      <c r="EGY34" s="451"/>
      <c r="EGZ34" s="451"/>
      <c r="EHA34" s="451"/>
      <c r="EHB34" s="451"/>
      <c r="EHC34" s="451"/>
      <c r="EHD34" s="451"/>
      <c r="EHE34" s="451"/>
      <c r="EHF34" s="451"/>
      <c r="EHG34" s="451"/>
      <c r="EHH34" s="451"/>
      <c r="EHI34" s="451"/>
      <c r="EHJ34" s="451"/>
      <c r="EHK34" s="451"/>
      <c r="EHL34" s="455"/>
      <c r="EHM34" s="454"/>
      <c r="EHN34" s="451"/>
      <c r="EHO34" s="451"/>
      <c r="EHP34" s="451"/>
      <c r="EHQ34" s="451"/>
      <c r="EHR34" s="451"/>
      <c r="EHS34" s="451"/>
      <c r="EHT34" s="451"/>
      <c r="EHU34" s="451"/>
      <c r="EHV34" s="451"/>
      <c r="EHW34" s="451"/>
      <c r="EHX34" s="451"/>
      <c r="EHY34" s="451"/>
      <c r="EHZ34" s="451"/>
      <c r="EIA34" s="451"/>
      <c r="EIB34" s="451"/>
      <c r="EIC34" s="451"/>
      <c r="EID34" s="451"/>
      <c r="EIE34" s="451"/>
      <c r="EIF34" s="451"/>
      <c r="EIG34" s="451"/>
      <c r="EIH34" s="451"/>
      <c r="EII34" s="451"/>
      <c r="EIJ34" s="451"/>
      <c r="EIK34" s="451"/>
      <c r="EIL34" s="451"/>
      <c r="EIM34" s="451"/>
      <c r="EIN34" s="451"/>
      <c r="EIO34" s="451"/>
      <c r="EIP34" s="451"/>
      <c r="EIQ34" s="451"/>
      <c r="EIR34" s="451"/>
      <c r="EIS34" s="451"/>
      <c r="EIT34" s="451"/>
      <c r="EIU34" s="451"/>
      <c r="EIV34" s="451"/>
      <c r="EIW34" s="451"/>
      <c r="EIX34" s="451"/>
      <c r="EIY34" s="451"/>
      <c r="EIZ34" s="451"/>
      <c r="EJA34" s="451"/>
      <c r="EJB34" s="451"/>
      <c r="EJC34" s="451"/>
      <c r="EJD34" s="451"/>
      <c r="EJE34" s="455"/>
      <c r="EJF34" s="454"/>
      <c r="EJG34" s="451"/>
      <c r="EJH34" s="451"/>
      <c r="EJI34" s="451"/>
      <c r="EJJ34" s="451"/>
      <c r="EJK34" s="451"/>
      <c r="EJL34" s="451"/>
      <c r="EJM34" s="451"/>
      <c r="EJN34" s="451"/>
      <c r="EJO34" s="451"/>
      <c r="EJP34" s="451"/>
      <c r="EJQ34" s="451"/>
      <c r="EJR34" s="451"/>
      <c r="EJS34" s="451"/>
      <c r="EJT34" s="451"/>
      <c r="EJU34" s="451"/>
      <c r="EJV34" s="451"/>
      <c r="EJW34" s="451"/>
      <c r="EJX34" s="451"/>
      <c r="EJY34" s="451"/>
      <c r="EJZ34" s="451"/>
      <c r="EKA34" s="451"/>
      <c r="EKB34" s="451"/>
      <c r="EKC34" s="451"/>
      <c r="EKD34" s="451"/>
      <c r="EKE34" s="451"/>
      <c r="EKF34" s="451"/>
      <c r="EKG34" s="451"/>
      <c r="EKH34" s="451"/>
      <c r="EKI34" s="451"/>
      <c r="EKJ34" s="451"/>
      <c r="EKK34" s="451"/>
      <c r="EKL34" s="451"/>
      <c r="EKM34" s="451"/>
      <c r="EKN34" s="451"/>
      <c r="EKO34" s="451"/>
      <c r="EKP34" s="451"/>
      <c r="EKQ34" s="451"/>
      <c r="EKR34" s="451"/>
      <c r="EKS34" s="451"/>
      <c r="EKT34" s="451"/>
      <c r="EKU34" s="451"/>
      <c r="EKV34" s="451"/>
      <c r="EKW34" s="451"/>
      <c r="EKX34" s="455"/>
      <c r="EKY34" s="454"/>
      <c r="EKZ34" s="451"/>
      <c r="ELA34" s="451"/>
      <c r="ELB34" s="451"/>
      <c r="ELC34" s="451"/>
      <c r="ELD34" s="451"/>
      <c r="ELE34" s="451"/>
      <c r="ELF34" s="451"/>
      <c r="ELG34" s="451"/>
      <c r="ELH34" s="451"/>
      <c r="ELI34" s="451"/>
      <c r="ELJ34" s="451"/>
      <c r="ELK34" s="451"/>
      <c r="ELL34" s="451"/>
      <c r="ELM34" s="451"/>
      <c r="ELN34" s="451"/>
      <c r="ELO34" s="451"/>
      <c r="ELP34" s="451"/>
      <c r="ELQ34" s="451"/>
      <c r="ELR34" s="451"/>
      <c r="ELS34" s="451"/>
      <c r="ELT34" s="451"/>
      <c r="ELU34" s="451"/>
      <c r="ELV34" s="451"/>
      <c r="ELW34" s="451"/>
      <c r="ELX34" s="451"/>
      <c r="ELY34" s="451"/>
      <c r="ELZ34" s="451"/>
      <c r="EMA34" s="451"/>
      <c r="EMB34" s="451"/>
      <c r="EMC34" s="451"/>
      <c r="EMD34" s="451"/>
      <c r="EME34" s="451"/>
      <c r="EMF34" s="451"/>
      <c r="EMG34" s="451"/>
      <c r="EMH34" s="451"/>
      <c r="EMI34" s="451"/>
      <c r="EMJ34" s="451"/>
      <c r="EMK34" s="451"/>
      <c r="EML34" s="451"/>
      <c r="EMM34" s="451"/>
      <c r="EMN34" s="451"/>
      <c r="EMO34" s="451"/>
      <c r="EMP34" s="451"/>
      <c r="EMQ34" s="455"/>
      <c r="EMR34" s="454"/>
      <c r="EMS34" s="451"/>
      <c r="EMT34" s="451"/>
      <c r="EMU34" s="451"/>
      <c r="EMV34" s="451"/>
      <c r="EMW34" s="451"/>
      <c r="EMX34" s="451"/>
      <c r="EMY34" s="451"/>
      <c r="EMZ34" s="451"/>
      <c r="ENA34" s="451"/>
      <c r="ENB34" s="451"/>
      <c r="ENC34" s="451"/>
      <c r="END34" s="451"/>
      <c r="ENE34" s="451"/>
      <c r="ENF34" s="451"/>
      <c r="ENG34" s="451"/>
      <c r="ENH34" s="451"/>
      <c r="ENI34" s="451"/>
      <c r="ENJ34" s="451"/>
      <c r="ENK34" s="451"/>
      <c r="ENL34" s="451"/>
      <c r="ENM34" s="451"/>
      <c r="ENN34" s="451"/>
      <c r="ENO34" s="451"/>
      <c r="ENP34" s="451"/>
      <c r="ENQ34" s="451"/>
      <c r="ENR34" s="451"/>
      <c r="ENS34" s="451"/>
      <c r="ENT34" s="451"/>
      <c r="ENU34" s="451"/>
      <c r="ENV34" s="451"/>
      <c r="ENW34" s="451"/>
      <c r="ENX34" s="451"/>
      <c r="ENY34" s="451"/>
      <c r="ENZ34" s="451"/>
      <c r="EOA34" s="451"/>
      <c r="EOB34" s="451"/>
      <c r="EOC34" s="451"/>
      <c r="EOD34" s="451"/>
      <c r="EOE34" s="451"/>
      <c r="EOF34" s="451"/>
      <c r="EOG34" s="451"/>
      <c r="EOH34" s="451"/>
      <c r="EOI34" s="451"/>
      <c r="EOJ34" s="455"/>
      <c r="EOK34" s="454"/>
      <c r="EOL34" s="451"/>
      <c r="EOM34" s="451"/>
      <c r="EON34" s="451"/>
      <c r="EOO34" s="451"/>
      <c r="EOP34" s="451"/>
      <c r="EOQ34" s="451"/>
      <c r="EOR34" s="451"/>
      <c r="EOS34" s="451"/>
      <c r="EOT34" s="451"/>
      <c r="EOU34" s="451"/>
      <c r="EOV34" s="451"/>
      <c r="EOW34" s="451"/>
      <c r="EOX34" s="451"/>
      <c r="EOY34" s="451"/>
      <c r="EOZ34" s="451"/>
      <c r="EPA34" s="451"/>
      <c r="EPB34" s="451"/>
      <c r="EPC34" s="451"/>
      <c r="EPD34" s="451"/>
      <c r="EPE34" s="451"/>
      <c r="EPF34" s="451"/>
      <c r="EPG34" s="451"/>
      <c r="EPH34" s="451"/>
      <c r="EPI34" s="451"/>
      <c r="EPJ34" s="451"/>
      <c r="EPK34" s="451"/>
      <c r="EPL34" s="451"/>
      <c r="EPM34" s="451"/>
      <c r="EPN34" s="451"/>
      <c r="EPO34" s="451"/>
      <c r="EPP34" s="451"/>
      <c r="EPQ34" s="451"/>
      <c r="EPR34" s="451"/>
      <c r="EPS34" s="451"/>
      <c r="EPT34" s="451"/>
      <c r="EPU34" s="451"/>
      <c r="EPV34" s="451"/>
      <c r="EPW34" s="451"/>
      <c r="EPX34" s="451"/>
      <c r="EPY34" s="451"/>
      <c r="EPZ34" s="451"/>
      <c r="EQA34" s="451"/>
      <c r="EQB34" s="451"/>
      <c r="EQC34" s="455"/>
      <c r="EQD34" s="454"/>
      <c r="EQE34" s="451"/>
      <c r="EQF34" s="451"/>
      <c r="EQG34" s="451"/>
      <c r="EQH34" s="451"/>
      <c r="EQI34" s="451"/>
      <c r="EQJ34" s="451"/>
      <c r="EQK34" s="451"/>
      <c r="EQL34" s="451"/>
      <c r="EQM34" s="451"/>
      <c r="EQN34" s="451"/>
      <c r="EQO34" s="451"/>
      <c r="EQP34" s="451"/>
      <c r="EQQ34" s="451"/>
      <c r="EQR34" s="451"/>
      <c r="EQS34" s="451"/>
      <c r="EQT34" s="451"/>
      <c r="EQU34" s="451"/>
      <c r="EQV34" s="451"/>
      <c r="EQW34" s="451"/>
      <c r="EQX34" s="451"/>
      <c r="EQY34" s="451"/>
      <c r="EQZ34" s="451"/>
      <c r="ERA34" s="451"/>
      <c r="ERB34" s="451"/>
      <c r="ERC34" s="451"/>
      <c r="ERD34" s="451"/>
      <c r="ERE34" s="451"/>
      <c r="ERF34" s="451"/>
      <c r="ERG34" s="451"/>
      <c r="ERH34" s="451"/>
      <c r="ERI34" s="451"/>
      <c r="ERJ34" s="451"/>
      <c r="ERK34" s="451"/>
      <c r="ERL34" s="451"/>
      <c r="ERM34" s="451"/>
      <c r="ERN34" s="451"/>
      <c r="ERO34" s="451"/>
      <c r="ERP34" s="451"/>
      <c r="ERQ34" s="451"/>
      <c r="ERR34" s="451"/>
      <c r="ERS34" s="451"/>
      <c r="ERT34" s="451"/>
      <c r="ERU34" s="451"/>
      <c r="ERV34" s="455"/>
      <c r="ERW34" s="454"/>
      <c r="ERX34" s="451"/>
      <c r="ERY34" s="451"/>
      <c r="ERZ34" s="451"/>
      <c r="ESA34" s="451"/>
      <c r="ESB34" s="451"/>
      <c r="ESC34" s="451"/>
      <c r="ESD34" s="451"/>
      <c r="ESE34" s="451"/>
      <c r="ESF34" s="451"/>
      <c r="ESG34" s="451"/>
      <c r="ESH34" s="451"/>
      <c r="ESI34" s="451"/>
      <c r="ESJ34" s="451"/>
      <c r="ESK34" s="451"/>
      <c r="ESL34" s="451"/>
      <c r="ESM34" s="451"/>
      <c r="ESN34" s="451"/>
      <c r="ESO34" s="451"/>
      <c r="ESP34" s="451"/>
      <c r="ESQ34" s="451"/>
      <c r="ESR34" s="451"/>
      <c r="ESS34" s="451"/>
      <c r="EST34" s="451"/>
      <c r="ESU34" s="451"/>
      <c r="ESV34" s="451"/>
      <c r="ESW34" s="451"/>
      <c r="ESX34" s="451"/>
      <c r="ESY34" s="451"/>
      <c r="ESZ34" s="451"/>
      <c r="ETA34" s="451"/>
      <c r="ETB34" s="451"/>
      <c r="ETC34" s="451"/>
      <c r="ETD34" s="451"/>
      <c r="ETE34" s="451"/>
      <c r="ETF34" s="451"/>
      <c r="ETG34" s="451"/>
      <c r="ETH34" s="451"/>
      <c r="ETI34" s="451"/>
      <c r="ETJ34" s="451"/>
      <c r="ETK34" s="451"/>
      <c r="ETL34" s="451"/>
      <c r="ETM34" s="451"/>
      <c r="ETN34" s="451"/>
      <c r="ETO34" s="455"/>
      <c r="ETP34" s="454"/>
      <c r="ETQ34" s="451"/>
      <c r="ETR34" s="451"/>
      <c r="ETS34" s="451"/>
      <c r="ETT34" s="451"/>
      <c r="ETU34" s="451"/>
      <c r="ETV34" s="451"/>
      <c r="ETW34" s="451"/>
      <c r="ETX34" s="451"/>
      <c r="ETY34" s="451"/>
      <c r="ETZ34" s="451"/>
      <c r="EUA34" s="451"/>
      <c r="EUB34" s="451"/>
      <c r="EUC34" s="451"/>
      <c r="EUD34" s="451"/>
      <c r="EUE34" s="451"/>
      <c r="EUF34" s="451"/>
      <c r="EUG34" s="451"/>
      <c r="EUH34" s="451"/>
      <c r="EUI34" s="451"/>
      <c r="EUJ34" s="451"/>
      <c r="EUK34" s="451"/>
      <c r="EUL34" s="451"/>
      <c r="EUM34" s="451"/>
      <c r="EUN34" s="451"/>
      <c r="EUO34" s="451"/>
      <c r="EUP34" s="451"/>
      <c r="EUQ34" s="451"/>
      <c r="EUR34" s="451"/>
      <c r="EUS34" s="451"/>
      <c r="EUT34" s="451"/>
      <c r="EUU34" s="451"/>
      <c r="EUV34" s="451"/>
      <c r="EUW34" s="451"/>
      <c r="EUX34" s="451"/>
      <c r="EUY34" s="451"/>
      <c r="EUZ34" s="451"/>
      <c r="EVA34" s="451"/>
      <c r="EVB34" s="451"/>
      <c r="EVC34" s="451"/>
      <c r="EVD34" s="451"/>
      <c r="EVE34" s="451"/>
      <c r="EVF34" s="451"/>
      <c r="EVG34" s="451"/>
      <c r="EVH34" s="455"/>
      <c r="EVI34" s="454"/>
      <c r="EVJ34" s="451"/>
      <c r="EVK34" s="451"/>
      <c r="EVL34" s="451"/>
      <c r="EVM34" s="451"/>
      <c r="EVN34" s="451"/>
      <c r="EVO34" s="451"/>
      <c r="EVP34" s="451"/>
      <c r="EVQ34" s="451"/>
      <c r="EVR34" s="451"/>
      <c r="EVS34" s="451"/>
      <c r="EVT34" s="451"/>
      <c r="EVU34" s="451"/>
      <c r="EVV34" s="451"/>
      <c r="EVW34" s="451"/>
      <c r="EVX34" s="451"/>
      <c r="EVY34" s="451"/>
      <c r="EVZ34" s="451"/>
      <c r="EWA34" s="451"/>
      <c r="EWB34" s="451"/>
      <c r="EWC34" s="451"/>
      <c r="EWD34" s="451"/>
      <c r="EWE34" s="451"/>
      <c r="EWF34" s="451"/>
      <c r="EWG34" s="451"/>
      <c r="EWH34" s="451"/>
      <c r="EWI34" s="451"/>
      <c r="EWJ34" s="451"/>
      <c r="EWK34" s="451"/>
      <c r="EWL34" s="451"/>
      <c r="EWM34" s="451"/>
      <c r="EWN34" s="451"/>
      <c r="EWO34" s="451"/>
      <c r="EWP34" s="451"/>
      <c r="EWQ34" s="451"/>
      <c r="EWR34" s="451"/>
      <c r="EWS34" s="451"/>
      <c r="EWT34" s="451"/>
      <c r="EWU34" s="451"/>
      <c r="EWV34" s="451"/>
      <c r="EWW34" s="451"/>
      <c r="EWX34" s="451"/>
      <c r="EWY34" s="451"/>
      <c r="EWZ34" s="451"/>
      <c r="EXA34" s="455"/>
      <c r="EXB34" s="454"/>
      <c r="EXC34" s="451"/>
      <c r="EXD34" s="451"/>
      <c r="EXE34" s="451"/>
      <c r="EXF34" s="451"/>
      <c r="EXG34" s="451"/>
      <c r="EXH34" s="451"/>
      <c r="EXI34" s="451"/>
      <c r="EXJ34" s="451"/>
      <c r="EXK34" s="451"/>
      <c r="EXL34" s="451"/>
      <c r="EXM34" s="451"/>
      <c r="EXN34" s="451"/>
      <c r="EXO34" s="451"/>
      <c r="EXP34" s="451"/>
      <c r="EXQ34" s="451"/>
      <c r="EXR34" s="451"/>
      <c r="EXS34" s="451"/>
      <c r="EXT34" s="451"/>
      <c r="EXU34" s="451"/>
      <c r="EXV34" s="451"/>
      <c r="EXW34" s="451"/>
      <c r="EXX34" s="451"/>
      <c r="EXY34" s="451"/>
      <c r="EXZ34" s="451"/>
      <c r="EYA34" s="451"/>
      <c r="EYB34" s="451"/>
      <c r="EYC34" s="451"/>
      <c r="EYD34" s="451"/>
      <c r="EYE34" s="451"/>
      <c r="EYF34" s="451"/>
      <c r="EYG34" s="451"/>
      <c r="EYH34" s="451"/>
      <c r="EYI34" s="451"/>
      <c r="EYJ34" s="451"/>
      <c r="EYK34" s="451"/>
      <c r="EYL34" s="451"/>
      <c r="EYM34" s="451"/>
      <c r="EYN34" s="451"/>
      <c r="EYO34" s="451"/>
      <c r="EYP34" s="451"/>
      <c r="EYQ34" s="451"/>
      <c r="EYR34" s="451"/>
      <c r="EYS34" s="451"/>
      <c r="EYT34" s="455"/>
      <c r="EYU34" s="454"/>
      <c r="EYV34" s="451"/>
      <c r="EYW34" s="451"/>
      <c r="EYX34" s="451"/>
      <c r="EYY34" s="451"/>
      <c r="EYZ34" s="451"/>
      <c r="EZA34" s="451"/>
      <c r="EZB34" s="451"/>
      <c r="EZC34" s="451"/>
      <c r="EZD34" s="451"/>
      <c r="EZE34" s="451"/>
      <c r="EZF34" s="451"/>
      <c r="EZG34" s="451"/>
      <c r="EZH34" s="451"/>
      <c r="EZI34" s="451"/>
      <c r="EZJ34" s="451"/>
      <c r="EZK34" s="451"/>
      <c r="EZL34" s="451"/>
      <c r="EZM34" s="451"/>
      <c r="EZN34" s="451"/>
      <c r="EZO34" s="451"/>
      <c r="EZP34" s="451"/>
      <c r="EZQ34" s="451"/>
      <c r="EZR34" s="451"/>
      <c r="EZS34" s="451"/>
      <c r="EZT34" s="451"/>
      <c r="EZU34" s="451"/>
      <c r="EZV34" s="451"/>
      <c r="EZW34" s="451"/>
      <c r="EZX34" s="451"/>
      <c r="EZY34" s="451"/>
      <c r="EZZ34" s="451"/>
      <c r="FAA34" s="451"/>
      <c r="FAB34" s="451"/>
      <c r="FAC34" s="451"/>
      <c r="FAD34" s="451"/>
      <c r="FAE34" s="451"/>
      <c r="FAF34" s="451"/>
      <c r="FAG34" s="451"/>
      <c r="FAH34" s="451"/>
      <c r="FAI34" s="451"/>
      <c r="FAJ34" s="451"/>
      <c r="FAK34" s="451"/>
      <c r="FAL34" s="451"/>
      <c r="FAM34" s="455"/>
      <c r="FAN34" s="454"/>
      <c r="FAO34" s="451"/>
      <c r="FAP34" s="451"/>
      <c r="FAQ34" s="451"/>
      <c r="FAR34" s="451"/>
      <c r="FAS34" s="451"/>
      <c r="FAT34" s="451"/>
      <c r="FAU34" s="451"/>
      <c r="FAV34" s="451"/>
      <c r="FAW34" s="451"/>
      <c r="FAX34" s="451"/>
      <c r="FAY34" s="451"/>
      <c r="FAZ34" s="451"/>
      <c r="FBA34" s="451"/>
      <c r="FBB34" s="451"/>
      <c r="FBC34" s="451"/>
      <c r="FBD34" s="451"/>
      <c r="FBE34" s="451"/>
      <c r="FBF34" s="451"/>
      <c r="FBG34" s="451"/>
      <c r="FBH34" s="451"/>
      <c r="FBI34" s="451"/>
      <c r="FBJ34" s="451"/>
      <c r="FBK34" s="451"/>
      <c r="FBL34" s="451"/>
      <c r="FBM34" s="451"/>
      <c r="FBN34" s="451"/>
      <c r="FBO34" s="451"/>
      <c r="FBP34" s="451"/>
      <c r="FBQ34" s="451"/>
      <c r="FBR34" s="451"/>
      <c r="FBS34" s="451"/>
      <c r="FBT34" s="451"/>
      <c r="FBU34" s="451"/>
      <c r="FBV34" s="451"/>
      <c r="FBW34" s="451"/>
      <c r="FBX34" s="451"/>
      <c r="FBY34" s="451"/>
      <c r="FBZ34" s="451"/>
      <c r="FCA34" s="451"/>
      <c r="FCB34" s="451"/>
      <c r="FCC34" s="451"/>
      <c r="FCD34" s="451"/>
      <c r="FCE34" s="451"/>
      <c r="FCF34" s="455"/>
      <c r="FCG34" s="454"/>
      <c r="FCH34" s="451"/>
      <c r="FCI34" s="451"/>
      <c r="FCJ34" s="451"/>
      <c r="FCK34" s="451"/>
      <c r="FCL34" s="451"/>
      <c r="FCM34" s="451"/>
      <c r="FCN34" s="451"/>
      <c r="FCO34" s="451"/>
      <c r="FCP34" s="451"/>
      <c r="FCQ34" s="451"/>
      <c r="FCR34" s="451"/>
      <c r="FCS34" s="451"/>
      <c r="FCT34" s="451"/>
      <c r="FCU34" s="451"/>
      <c r="FCV34" s="451"/>
      <c r="FCW34" s="451"/>
      <c r="FCX34" s="451"/>
      <c r="FCY34" s="451"/>
      <c r="FCZ34" s="451"/>
      <c r="FDA34" s="451"/>
      <c r="FDB34" s="451"/>
      <c r="FDC34" s="451"/>
      <c r="FDD34" s="451"/>
      <c r="FDE34" s="451"/>
      <c r="FDF34" s="451"/>
      <c r="FDG34" s="451"/>
      <c r="FDH34" s="451"/>
      <c r="FDI34" s="451"/>
      <c r="FDJ34" s="451"/>
      <c r="FDK34" s="451"/>
      <c r="FDL34" s="451"/>
      <c r="FDM34" s="451"/>
      <c r="FDN34" s="451"/>
      <c r="FDO34" s="451"/>
      <c r="FDP34" s="451"/>
      <c r="FDQ34" s="451"/>
      <c r="FDR34" s="451"/>
      <c r="FDS34" s="451"/>
      <c r="FDT34" s="451"/>
      <c r="FDU34" s="451"/>
      <c r="FDV34" s="451"/>
      <c r="FDW34" s="451"/>
      <c r="FDX34" s="451"/>
      <c r="FDY34" s="455"/>
      <c r="FDZ34" s="454"/>
      <c r="FEA34" s="451"/>
      <c r="FEB34" s="451"/>
      <c r="FEC34" s="451"/>
      <c r="FED34" s="451"/>
      <c r="FEE34" s="451"/>
      <c r="FEF34" s="451"/>
      <c r="FEG34" s="451"/>
      <c r="FEH34" s="451"/>
      <c r="FEI34" s="451"/>
      <c r="FEJ34" s="451"/>
      <c r="FEK34" s="451"/>
      <c r="FEL34" s="451"/>
      <c r="FEM34" s="451"/>
      <c r="FEN34" s="451"/>
      <c r="FEO34" s="451"/>
      <c r="FEP34" s="451"/>
      <c r="FEQ34" s="451"/>
      <c r="FER34" s="451"/>
      <c r="FES34" s="451"/>
      <c r="FET34" s="451"/>
      <c r="FEU34" s="451"/>
      <c r="FEV34" s="451"/>
      <c r="FEW34" s="451"/>
      <c r="FEX34" s="451"/>
      <c r="FEY34" s="451"/>
      <c r="FEZ34" s="451"/>
      <c r="FFA34" s="451"/>
      <c r="FFB34" s="451"/>
      <c r="FFC34" s="451"/>
      <c r="FFD34" s="451"/>
      <c r="FFE34" s="451"/>
      <c r="FFF34" s="451"/>
      <c r="FFG34" s="451"/>
      <c r="FFH34" s="451"/>
      <c r="FFI34" s="451"/>
      <c r="FFJ34" s="451"/>
      <c r="FFK34" s="451"/>
      <c r="FFL34" s="451"/>
      <c r="FFM34" s="451"/>
      <c r="FFN34" s="451"/>
      <c r="FFO34" s="451"/>
      <c r="FFP34" s="451"/>
      <c r="FFQ34" s="451"/>
      <c r="FFR34" s="455"/>
      <c r="FFS34" s="454"/>
      <c r="FFT34" s="451"/>
      <c r="FFU34" s="451"/>
      <c r="FFV34" s="451"/>
      <c r="FFW34" s="451"/>
      <c r="FFX34" s="451"/>
      <c r="FFY34" s="451"/>
      <c r="FFZ34" s="451"/>
      <c r="FGA34" s="451"/>
      <c r="FGB34" s="451"/>
      <c r="FGC34" s="451"/>
      <c r="FGD34" s="451"/>
      <c r="FGE34" s="451"/>
      <c r="FGF34" s="451"/>
      <c r="FGG34" s="451"/>
      <c r="FGH34" s="451"/>
      <c r="FGI34" s="451"/>
      <c r="FGJ34" s="451"/>
      <c r="FGK34" s="451"/>
      <c r="FGL34" s="451"/>
      <c r="FGM34" s="451"/>
      <c r="FGN34" s="451"/>
      <c r="FGO34" s="451"/>
      <c r="FGP34" s="451"/>
      <c r="FGQ34" s="451"/>
      <c r="FGR34" s="451"/>
      <c r="FGS34" s="451"/>
      <c r="FGT34" s="451"/>
      <c r="FGU34" s="451"/>
      <c r="FGV34" s="451"/>
      <c r="FGW34" s="451"/>
      <c r="FGX34" s="451"/>
      <c r="FGY34" s="451"/>
      <c r="FGZ34" s="451"/>
      <c r="FHA34" s="451"/>
      <c r="FHB34" s="451"/>
      <c r="FHC34" s="451"/>
      <c r="FHD34" s="451"/>
      <c r="FHE34" s="451"/>
      <c r="FHF34" s="451"/>
      <c r="FHG34" s="451"/>
      <c r="FHH34" s="451"/>
      <c r="FHI34" s="451"/>
      <c r="FHJ34" s="451"/>
      <c r="FHK34" s="455"/>
      <c r="FHL34" s="454"/>
      <c r="FHM34" s="451"/>
      <c r="FHN34" s="451"/>
      <c r="FHO34" s="451"/>
      <c r="FHP34" s="451"/>
      <c r="FHQ34" s="451"/>
      <c r="FHR34" s="451"/>
      <c r="FHS34" s="451"/>
      <c r="FHT34" s="451"/>
      <c r="FHU34" s="451"/>
      <c r="FHV34" s="451"/>
      <c r="FHW34" s="451"/>
      <c r="FHX34" s="451"/>
      <c r="FHY34" s="451"/>
      <c r="FHZ34" s="451"/>
      <c r="FIA34" s="451"/>
      <c r="FIB34" s="451"/>
      <c r="FIC34" s="451"/>
      <c r="FID34" s="451"/>
      <c r="FIE34" s="451"/>
      <c r="FIF34" s="451"/>
      <c r="FIG34" s="451"/>
      <c r="FIH34" s="451"/>
      <c r="FII34" s="451"/>
      <c r="FIJ34" s="451"/>
      <c r="FIK34" s="451"/>
      <c r="FIL34" s="451"/>
      <c r="FIM34" s="451"/>
      <c r="FIN34" s="451"/>
      <c r="FIO34" s="451"/>
      <c r="FIP34" s="451"/>
      <c r="FIQ34" s="451"/>
      <c r="FIR34" s="451"/>
      <c r="FIS34" s="451"/>
      <c r="FIT34" s="451"/>
      <c r="FIU34" s="451"/>
      <c r="FIV34" s="451"/>
      <c r="FIW34" s="451"/>
      <c r="FIX34" s="451"/>
      <c r="FIY34" s="451"/>
      <c r="FIZ34" s="451"/>
      <c r="FJA34" s="451"/>
      <c r="FJB34" s="451"/>
      <c r="FJC34" s="451"/>
      <c r="FJD34" s="455"/>
      <c r="FJE34" s="454"/>
      <c r="FJF34" s="451"/>
      <c r="FJG34" s="451"/>
      <c r="FJH34" s="451"/>
      <c r="FJI34" s="451"/>
      <c r="FJJ34" s="451"/>
      <c r="FJK34" s="451"/>
      <c r="FJL34" s="451"/>
      <c r="FJM34" s="451"/>
      <c r="FJN34" s="451"/>
      <c r="FJO34" s="451"/>
      <c r="FJP34" s="451"/>
      <c r="FJQ34" s="451"/>
      <c r="FJR34" s="451"/>
      <c r="FJS34" s="451"/>
      <c r="FJT34" s="451"/>
      <c r="FJU34" s="451"/>
      <c r="FJV34" s="451"/>
      <c r="FJW34" s="451"/>
      <c r="FJX34" s="451"/>
      <c r="FJY34" s="451"/>
      <c r="FJZ34" s="451"/>
      <c r="FKA34" s="451"/>
      <c r="FKB34" s="451"/>
      <c r="FKC34" s="451"/>
      <c r="FKD34" s="451"/>
      <c r="FKE34" s="451"/>
      <c r="FKF34" s="451"/>
      <c r="FKG34" s="451"/>
      <c r="FKH34" s="451"/>
      <c r="FKI34" s="451"/>
      <c r="FKJ34" s="451"/>
      <c r="FKK34" s="451"/>
      <c r="FKL34" s="451"/>
      <c r="FKM34" s="451"/>
      <c r="FKN34" s="451"/>
      <c r="FKO34" s="451"/>
      <c r="FKP34" s="451"/>
      <c r="FKQ34" s="451"/>
      <c r="FKR34" s="451"/>
      <c r="FKS34" s="451"/>
      <c r="FKT34" s="451"/>
      <c r="FKU34" s="451"/>
      <c r="FKV34" s="451"/>
      <c r="FKW34" s="455"/>
      <c r="FKX34" s="454"/>
      <c r="FKY34" s="451"/>
      <c r="FKZ34" s="451"/>
      <c r="FLA34" s="451"/>
      <c r="FLB34" s="451"/>
      <c r="FLC34" s="451"/>
      <c r="FLD34" s="451"/>
      <c r="FLE34" s="451"/>
      <c r="FLF34" s="451"/>
      <c r="FLG34" s="451"/>
      <c r="FLH34" s="451"/>
      <c r="FLI34" s="451"/>
      <c r="FLJ34" s="451"/>
      <c r="FLK34" s="451"/>
      <c r="FLL34" s="451"/>
      <c r="FLM34" s="451"/>
      <c r="FLN34" s="451"/>
      <c r="FLO34" s="451"/>
      <c r="FLP34" s="451"/>
      <c r="FLQ34" s="451"/>
      <c r="FLR34" s="451"/>
      <c r="FLS34" s="451"/>
      <c r="FLT34" s="451"/>
      <c r="FLU34" s="451"/>
      <c r="FLV34" s="451"/>
      <c r="FLW34" s="451"/>
      <c r="FLX34" s="451"/>
      <c r="FLY34" s="451"/>
      <c r="FLZ34" s="451"/>
      <c r="FMA34" s="451"/>
      <c r="FMB34" s="451"/>
      <c r="FMC34" s="451"/>
      <c r="FMD34" s="451"/>
      <c r="FME34" s="451"/>
      <c r="FMF34" s="451"/>
      <c r="FMG34" s="451"/>
      <c r="FMH34" s="451"/>
      <c r="FMI34" s="451"/>
      <c r="FMJ34" s="451"/>
      <c r="FMK34" s="451"/>
      <c r="FML34" s="451"/>
      <c r="FMM34" s="451"/>
      <c r="FMN34" s="451"/>
      <c r="FMO34" s="451"/>
      <c r="FMP34" s="455"/>
      <c r="FMQ34" s="454"/>
      <c r="FMR34" s="451"/>
      <c r="FMS34" s="451"/>
      <c r="FMT34" s="451"/>
      <c r="FMU34" s="451"/>
      <c r="FMV34" s="451"/>
      <c r="FMW34" s="451"/>
      <c r="FMX34" s="451"/>
      <c r="FMY34" s="451"/>
      <c r="FMZ34" s="451"/>
      <c r="FNA34" s="451"/>
      <c r="FNB34" s="451"/>
      <c r="FNC34" s="451"/>
      <c r="FND34" s="451"/>
      <c r="FNE34" s="451"/>
      <c r="FNF34" s="451"/>
      <c r="FNG34" s="451"/>
      <c r="FNH34" s="451"/>
      <c r="FNI34" s="451"/>
      <c r="FNJ34" s="451"/>
      <c r="FNK34" s="451"/>
      <c r="FNL34" s="451"/>
      <c r="FNM34" s="451"/>
      <c r="FNN34" s="451"/>
      <c r="FNO34" s="451"/>
      <c r="FNP34" s="451"/>
      <c r="FNQ34" s="451"/>
      <c r="FNR34" s="451"/>
      <c r="FNS34" s="451"/>
      <c r="FNT34" s="451"/>
      <c r="FNU34" s="451"/>
      <c r="FNV34" s="451"/>
      <c r="FNW34" s="451"/>
      <c r="FNX34" s="451"/>
      <c r="FNY34" s="451"/>
      <c r="FNZ34" s="451"/>
      <c r="FOA34" s="451"/>
      <c r="FOB34" s="451"/>
      <c r="FOC34" s="451"/>
      <c r="FOD34" s="451"/>
      <c r="FOE34" s="451"/>
      <c r="FOF34" s="451"/>
      <c r="FOG34" s="451"/>
      <c r="FOH34" s="451"/>
      <c r="FOI34" s="455"/>
      <c r="FOJ34" s="454"/>
      <c r="FOK34" s="451"/>
      <c r="FOL34" s="451"/>
      <c r="FOM34" s="451"/>
      <c r="FON34" s="451"/>
      <c r="FOO34" s="451"/>
      <c r="FOP34" s="451"/>
      <c r="FOQ34" s="451"/>
      <c r="FOR34" s="451"/>
      <c r="FOS34" s="451"/>
      <c r="FOT34" s="451"/>
      <c r="FOU34" s="451"/>
      <c r="FOV34" s="451"/>
      <c r="FOW34" s="451"/>
      <c r="FOX34" s="451"/>
      <c r="FOY34" s="451"/>
      <c r="FOZ34" s="451"/>
      <c r="FPA34" s="451"/>
      <c r="FPB34" s="451"/>
      <c r="FPC34" s="451"/>
      <c r="FPD34" s="451"/>
      <c r="FPE34" s="451"/>
      <c r="FPF34" s="451"/>
      <c r="FPG34" s="451"/>
      <c r="FPH34" s="451"/>
      <c r="FPI34" s="451"/>
      <c r="FPJ34" s="451"/>
      <c r="FPK34" s="451"/>
      <c r="FPL34" s="451"/>
      <c r="FPM34" s="451"/>
      <c r="FPN34" s="451"/>
      <c r="FPO34" s="451"/>
      <c r="FPP34" s="451"/>
      <c r="FPQ34" s="451"/>
      <c r="FPR34" s="451"/>
      <c r="FPS34" s="451"/>
      <c r="FPT34" s="451"/>
      <c r="FPU34" s="451"/>
      <c r="FPV34" s="451"/>
      <c r="FPW34" s="451"/>
      <c r="FPX34" s="451"/>
      <c r="FPY34" s="451"/>
      <c r="FPZ34" s="451"/>
      <c r="FQA34" s="451"/>
      <c r="FQB34" s="455"/>
      <c r="FQC34" s="454"/>
      <c r="FQD34" s="451"/>
      <c r="FQE34" s="451"/>
      <c r="FQF34" s="451"/>
      <c r="FQG34" s="451"/>
      <c r="FQH34" s="451"/>
      <c r="FQI34" s="451"/>
      <c r="FQJ34" s="451"/>
      <c r="FQK34" s="451"/>
      <c r="FQL34" s="451"/>
      <c r="FQM34" s="451"/>
      <c r="FQN34" s="451"/>
      <c r="FQO34" s="451"/>
      <c r="FQP34" s="451"/>
      <c r="FQQ34" s="451"/>
      <c r="FQR34" s="451"/>
      <c r="FQS34" s="451"/>
      <c r="FQT34" s="451"/>
      <c r="FQU34" s="451"/>
      <c r="FQV34" s="451"/>
      <c r="FQW34" s="451"/>
      <c r="FQX34" s="451"/>
      <c r="FQY34" s="451"/>
      <c r="FQZ34" s="451"/>
      <c r="FRA34" s="451"/>
      <c r="FRB34" s="451"/>
      <c r="FRC34" s="451"/>
      <c r="FRD34" s="451"/>
      <c r="FRE34" s="451"/>
      <c r="FRF34" s="451"/>
      <c r="FRG34" s="451"/>
      <c r="FRH34" s="451"/>
      <c r="FRI34" s="451"/>
      <c r="FRJ34" s="451"/>
      <c r="FRK34" s="451"/>
      <c r="FRL34" s="451"/>
      <c r="FRM34" s="451"/>
      <c r="FRN34" s="451"/>
      <c r="FRO34" s="451"/>
      <c r="FRP34" s="451"/>
      <c r="FRQ34" s="451"/>
      <c r="FRR34" s="451"/>
      <c r="FRS34" s="451"/>
      <c r="FRT34" s="451"/>
      <c r="FRU34" s="455"/>
      <c r="FRV34" s="454"/>
      <c r="FRW34" s="451"/>
      <c r="FRX34" s="451"/>
      <c r="FRY34" s="451"/>
      <c r="FRZ34" s="451"/>
      <c r="FSA34" s="451"/>
      <c r="FSB34" s="451"/>
      <c r="FSC34" s="451"/>
      <c r="FSD34" s="451"/>
      <c r="FSE34" s="451"/>
      <c r="FSF34" s="451"/>
      <c r="FSG34" s="451"/>
      <c r="FSH34" s="451"/>
      <c r="FSI34" s="451"/>
      <c r="FSJ34" s="451"/>
      <c r="FSK34" s="451"/>
      <c r="FSL34" s="451"/>
      <c r="FSM34" s="451"/>
      <c r="FSN34" s="451"/>
      <c r="FSO34" s="451"/>
      <c r="FSP34" s="451"/>
      <c r="FSQ34" s="451"/>
      <c r="FSR34" s="451"/>
      <c r="FSS34" s="451"/>
      <c r="FST34" s="451"/>
      <c r="FSU34" s="451"/>
      <c r="FSV34" s="451"/>
      <c r="FSW34" s="451"/>
      <c r="FSX34" s="451"/>
      <c r="FSY34" s="451"/>
      <c r="FSZ34" s="451"/>
      <c r="FTA34" s="451"/>
      <c r="FTB34" s="451"/>
      <c r="FTC34" s="451"/>
      <c r="FTD34" s="451"/>
      <c r="FTE34" s="451"/>
      <c r="FTF34" s="451"/>
      <c r="FTG34" s="451"/>
      <c r="FTH34" s="451"/>
      <c r="FTI34" s="451"/>
      <c r="FTJ34" s="451"/>
      <c r="FTK34" s="451"/>
      <c r="FTL34" s="451"/>
      <c r="FTM34" s="451"/>
      <c r="FTN34" s="455"/>
      <c r="FTO34" s="454"/>
      <c r="FTP34" s="451"/>
      <c r="FTQ34" s="451"/>
      <c r="FTR34" s="451"/>
      <c r="FTS34" s="451"/>
      <c r="FTT34" s="451"/>
      <c r="FTU34" s="451"/>
      <c r="FTV34" s="451"/>
      <c r="FTW34" s="451"/>
      <c r="FTX34" s="451"/>
      <c r="FTY34" s="451"/>
      <c r="FTZ34" s="451"/>
      <c r="FUA34" s="451"/>
      <c r="FUB34" s="451"/>
      <c r="FUC34" s="451"/>
      <c r="FUD34" s="451"/>
      <c r="FUE34" s="451"/>
      <c r="FUF34" s="451"/>
      <c r="FUG34" s="451"/>
      <c r="FUH34" s="451"/>
      <c r="FUI34" s="451"/>
      <c r="FUJ34" s="451"/>
      <c r="FUK34" s="451"/>
      <c r="FUL34" s="451"/>
      <c r="FUM34" s="451"/>
      <c r="FUN34" s="451"/>
      <c r="FUO34" s="451"/>
      <c r="FUP34" s="451"/>
      <c r="FUQ34" s="451"/>
      <c r="FUR34" s="451"/>
      <c r="FUS34" s="451"/>
      <c r="FUT34" s="451"/>
      <c r="FUU34" s="451"/>
      <c r="FUV34" s="451"/>
      <c r="FUW34" s="451"/>
      <c r="FUX34" s="451"/>
      <c r="FUY34" s="451"/>
      <c r="FUZ34" s="451"/>
      <c r="FVA34" s="451"/>
      <c r="FVB34" s="451"/>
      <c r="FVC34" s="451"/>
      <c r="FVD34" s="451"/>
      <c r="FVE34" s="451"/>
      <c r="FVF34" s="451"/>
      <c r="FVG34" s="455"/>
      <c r="FVH34" s="454"/>
      <c r="FVI34" s="451"/>
      <c r="FVJ34" s="451"/>
      <c r="FVK34" s="451"/>
      <c r="FVL34" s="451"/>
      <c r="FVM34" s="451"/>
      <c r="FVN34" s="451"/>
      <c r="FVO34" s="451"/>
      <c r="FVP34" s="451"/>
      <c r="FVQ34" s="451"/>
      <c r="FVR34" s="451"/>
      <c r="FVS34" s="451"/>
      <c r="FVT34" s="451"/>
      <c r="FVU34" s="451"/>
      <c r="FVV34" s="451"/>
      <c r="FVW34" s="451"/>
      <c r="FVX34" s="451"/>
      <c r="FVY34" s="451"/>
      <c r="FVZ34" s="451"/>
      <c r="FWA34" s="451"/>
      <c r="FWB34" s="451"/>
      <c r="FWC34" s="451"/>
      <c r="FWD34" s="451"/>
      <c r="FWE34" s="451"/>
      <c r="FWF34" s="451"/>
      <c r="FWG34" s="451"/>
      <c r="FWH34" s="451"/>
      <c r="FWI34" s="451"/>
      <c r="FWJ34" s="451"/>
      <c r="FWK34" s="451"/>
      <c r="FWL34" s="451"/>
      <c r="FWM34" s="451"/>
      <c r="FWN34" s="451"/>
      <c r="FWO34" s="451"/>
      <c r="FWP34" s="451"/>
      <c r="FWQ34" s="451"/>
      <c r="FWR34" s="451"/>
      <c r="FWS34" s="451"/>
      <c r="FWT34" s="451"/>
      <c r="FWU34" s="451"/>
      <c r="FWV34" s="451"/>
      <c r="FWW34" s="451"/>
      <c r="FWX34" s="451"/>
      <c r="FWY34" s="451"/>
      <c r="FWZ34" s="455"/>
      <c r="FXA34" s="454"/>
      <c r="FXB34" s="451"/>
      <c r="FXC34" s="451"/>
      <c r="FXD34" s="451"/>
      <c r="FXE34" s="451"/>
      <c r="FXF34" s="451"/>
      <c r="FXG34" s="451"/>
      <c r="FXH34" s="451"/>
      <c r="FXI34" s="451"/>
      <c r="FXJ34" s="451"/>
      <c r="FXK34" s="451"/>
      <c r="FXL34" s="451"/>
      <c r="FXM34" s="451"/>
      <c r="FXN34" s="451"/>
      <c r="FXO34" s="451"/>
      <c r="FXP34" s="451"/>
      <c r="FXQ34" s="451"/>
      <c r="FXR34" s="451"/>
      <c r="FXS34" s="451"/>
      <c r="FXT34" s="451"/>
      <c r="FXU34" s="451"/>
      <c r="FXV34" s="451"/>
      <c r="FXW34" s="451"/>
      <c r="FXX34" s="451"/>
      <c r="FXY34" s="451"/>
      <c r="FXZ34" s="451"/>
      <c r="FYA34" s="451"/>
      <c r="FYB34" s="451"/>
      <c r="FYC34" s="451"/>
      <c r="FYD34" s="451"/>
      <c r="FYE34" s="451"/>
      <c r="FYF34" s="451"/>
      <c r="FYG34" s="451"/>
      <c r="FYH34" s="451"/>
      <c r="FYI34" s="451"/>
      <c r="FYJ34" s="451"/>
      <c r="FYK34" s="451"/>
      <c r="FYL34" s="451"/>
      <c r="FYM34" s="451"/>
      <c r="FYN34" s="451"/>
      <c r="FYO34" s="451"/>
      <c r="FYP34" s="451"/>
      <c r="FYQ34" s="451"/>
      <c r="FYR34" s="451"/>
      <c r="FYS34" s="455"/>
      <c r="FYT34" s="454"/>
      <c r="FYU34" s="451"/>
      <c r="FYV34" s="451"/>
      <c r="FYW34" s="451"/>
      <c r="FYX34" s="451"/>
      <c r="FYY34" s="451"/>
      <c r="FYZ34" s="451"/>
      <c r="FZA34" s="451"/>
      <c r="FZB34" s="451"/>
      <c r="FZC34" s="451"/>
      <c r="FZD34" s="451"/>
      <c r="FZE34" s="451"/>
      <c r="FZF34" s="451"/>
      <c r="FZG34" s="451"/>
      <c r="FZH34" s="451"/>
      <c r="FZI34" s="451"/>
      <c r="FZJ34" s="451"/>
      <c r="FZK34" s="451"/>
      <c r="FZL34" s="451"/>
      <c r="FZM34" s="451"/>
      <c r="FZN34" s="451"/>
      <c r="FZO34" s="451"/>
      <c r="FZP34" s="451"/>
      <c r="FZQ34" s="451"/>
      <c r="FZR34" s="451"/>
      <c r="FZS34" s="451"/>
      <c r="FZT34" s="451"/>
      <c r="FZU34" s="451"/>
      <c r="FZV34" s="451"/>
      <c r="FZW34" s="451"/>
      <c r="FZX34" s="451"/>
      <c r="FZY34" s="451"/>
      <c r="FZZ34" s="451"/>
      <c r="GAA34" s="451"/>
      <c r="GAB34" s="451"/>
      <c r="GAC34" s="451"/>
      <c r="GAD34" s="451"/>
      <c r="GAE34" s="451"/>
      <c r="GAF34" s="451"/>
      <c r="GAG34" s="451"/>
      <c r="GAH34" s="451"/>
      <c r="GAI34" s="451"/>
      <c r="GAJ34" s="451"/>
      <c r="GAK34" s="451"/>
      <c r="GAL34" s="455"/>
      <c r="GAM34" s="454"/>
      <c r="GAN34" s="451"/>
      <c r="GAO34" s="451"/>
      <c r="GAP34" s="451"/>
      <c r="GAQ34" s="451"/>
      <c r="GAR34" s="451"/>
      <c r="GAS34" s="451"/>
      <c r="GAT34" s="451"/>
      <c r="GAU34" s="451"/>
      <c r="GAV34" s="451"/>
      <c r="GAW34" s="451"/>
      <c r="GAX34" s="451"/>
      <c r="GAY34" s="451"/>
      <c r="GAZ34" s="451"/>
      <c r="GBA34" s="451"/>
      <c r="GBB34" s="451"/>
      <c r="GBC34" s="451"/>
      <c r="GBD34" s="451"/>
      <c r="GBE34" s="451"/>
      <c r="GBF34" s="451"/>
      <c r="GBG34" s="451"/>
      <c r="GBH34" s="451"/>
      <c r="GBI34" s="451"/>
      <c r="GBJ34" s="451"/>
      <c r="GBK34" s="451"/>
      <c r="GBL34" s="451"/>
      <c r="GBM34" s="451"/>
      <c r="GBN34" s="451"/>
      <c r="GBO34" s="451"/>
      <c r="GBP34" s="451"/>
      <c r="GBQ34" s="451"/>
      <c r="GBR34" s="451"/>
      <c r="GBS34" s="451"/>
      <c r="GBT34" s="451"/>
      <c r="GBU34" s="451"/>
      <c r="GBV34" s="451"/>
      <c r="GBW34" s="451"/>
      <c r="GBX34" s="451"/>
      <c r="GBY34" s="451"/>
      <c r="GBZ34" s="451"/>
      <c r="GCA34" s="451"/>
      <c r="GCB34" s="451"/>
      <c r="GCC34" s="451"/>
      <c r="GCD34" s="451"/>
      <c r="GCE34" s="455"/>
      <c r="GCF34" s="454"/>
      <c r="GCG34" s="451"/>
      <c r="GCH34" s="451"/>
      <c r="GCI34" s="451"/>
      <c r="GCJ34" s="451"/>
      <c r="GCK34" s="451"/>
      <c r="GCL34" s="451"/>
      <c r="GCM34" s="451"/>
      <c r="GCN34" s="451"/>
      <c r="GCO34" s="451"/>
      <c r="GCP34" s="451"/>
      <c r="GCQ34" s="451"/>
      <c r="GCR34" s="451"/>
      <c r="GCS34" s="451"/>
      <c r="GCT34" s="451"/>
      <c r="GCU34" s="451"/>
      <c r="GCV34" s="451"/>
      <c r="GCW34" s="451"/>
      <c r="GCX34" s="451"/>
      <c r="GCY34" s="451"/>
      <c r="GCZ34" s="451"/>
      <c r="GDA34" s="451"/>
      <c r="GDB34" s="451"/>
      <c r="GDC34" s="451"/>
      <c r="GDD34" s="451"/>
      <c r="GDE34" s="451"/>
      <c r="GDF34" s="451"/>
      <c r="GDG34" s="451"/>
      <c r="GDH34" s="451"/>
      <c r="GDI34" s="451"/>
      <c r="GDJ34" s="451"/>
      <c r="GDK34" s="451"/>
      <c r="GDL34" s="451"/>
      <c r="GDM34" s="451"/>
      <c r="GDN34" s="451"/>
      <c r="GDO34" s="451"/>
      <c r="GDP34" s="451"/>
      <c r="GDQ34" s="451"/>
      <c r="GDR34" s="451"/>
      <c r="GDS34" s="451"/>
      <c r="GDT34" s="451"/>
      <c r="GDU34" s="451"/>
      <c r="GDV34" s="451"/>
      <c r="GDW34" s="451"/>
      <c r="GDX34" s="455"/>
      <c r="GDY34" s="454"/>
      <c r="GDZ34" s="451"/>
      <c r="GEA34" s="451"/>
      <c r="GEB34" s="451"/>
      <c r="GEC34" s="451"/>
      <c r="GED34" s="451"/>
      <c r="GEE34" s="451"/>
      <c r="GEF34" s="451"/>
      <c r="GEG34" s="451"/>
      <c r="GEH34" s="451"/>
      <c r="GEI34" s="451"/>
      <c r="GEJ34" s="451"/>
      <c r="GEK34" s="451"/>
      <c r="GEL34" s="451"/>
      <c r="GEM34" s="451"/>
      <c r="GEN34" s="451"/>
      <c r="GEO34" s="451"/>
      <c r="GEP34" s="451"/>
      <c r="GEQ34" s="451"/>
      <c r="GER34" s="451"/>
      <c r="GES34" s="451"/>
      <c r="GET34" s="451"/>
      <c r="GEU34" s="451"/>
      <c r="GEV34" s="451"/>
      <c r="GEW34" s="451"/>
      <c r="GEX34" s="451"/>
      <c r="GEY34" s="451"/>
      <c r="GEZ34" s="451"/>
      <c r="GFA34" s="451"/>
      <c r="GFB34" s="451"/>
      <c r="GFC34" s="451"/>
      <c r="GFD34" s="451"/>
      <c r="GFE34" s="451"/>
      <c r="GFF34" s="451"/>
      <c r="GFG34" s="451"/>
      <c r="GFH34" s="451"/>
      <c r="GFI34" s="451"/>
      <c r="GFJ34" s="451"/>
      <c r="GFK34" s="451"/>
      <c r="GFL34" s="451"/>
      <c r="GFM34" s="451"/>
      <c r="GFN34" s="451"/>
      <c r="GFO34" s="451"/>
      <c r="GFP34" s="451"/>
      <c r="GFQ34" s="455"/>
      <c r="GFR34" s="454"/>
      <c r="GFS34" s="451"/>
      <c r="GFT34" s="451"/>
      <c r="GFU34" s="451"/>
      <c r="GFV34" s="451"/>
      <c r="GFW34" s="451"/>
      <c r="GFX34" s="451"/>
      <c r="GFY34" s="451"/>
      <c r="GFZ34" s="451"/>
      <c r="GGA34" s="451"/>
      <c r="GGB34" s="451"/>
      <c r="GGC34" s="451"/>
      <c r="GGD34" s="451"/>
      <c r="GGE34" s="451"/>
      <c r="GGF34" s="451"/>
      <c r="GGG34" s="451"/>
      <c r="GGH34" s="451"/>
      <c r="GGI34" s="451"/>
      <c r="GGJ34" s="451"/>
      <c r="GGK34" s="451"/>
      <c r="GGL34" s="451"/>
      <c r="GGM34" s="451"/>
      <c r="GGN34" s="451"/>
      <c r="GGO34" s="451"/>
      <c r="GGP34" s="451"/>
      <c r="GGQ34" s="451"/>
      <c r="GGR34" s="451"/>
      <c r="GGS34" s="451"/>
      <c r="GGT34" s="451"/>
      <c r="GGU34" s="451"/>
      <c r="GGV34" s="451"/>
      <c r="GGW34" s="451"/>
      <c r="GGX34" s="451"/>
      <c r="GGY34" s="451"/>
      <c r="GGZ34" s="451"/>
      <c r="GHA34" s="451"/>
      <c r="GHB34" s="451"/>
      <c r="GHC34" s="451"/>
      <c r="GHD34" s="451"/>
      <c r="GHE34" s="451"/>
      <c r="GHF34" s="451"/>
      <c r="GHG34" s="451"/>
      <c r="GHH34" s="451"/>
      <c r="GHI34" s="451"/>
      <c r="GHJ34" s="455"/>
      <c r="GHK34" s="454"/>
      <c r="GHL34" s="451"/>
      <c r="GHM34" s="451"/>
      <c r="GHN34" s="451"/>
      <c r="GHO34" s="451"/>
      <c r="GHP34" s="451"/>
      <c r="GHQ34" s="451"/>
      <c r="GHR34" s="451"/>
      <c r="GHS34" s="451"/>
      <c r="GHT34" s="451"/>
      <c r="GHU34" s="451"/>
      <c r="GHV34" s="451"/>
      <c r="GHW34" s="451"/>
      <c r="GHX34" s="451"/>
      <c r="GHY34" s="451"/>
      <c r="GHZ34" s="451"/>
      <c r="GIA34" s="451"/>
      <c r="GIB34" s="451"/>
      <c r="GIC34" s="451"/>
      <c r="GID34" s="451"/>
      <c r="GIE34" s="451"/>
      <c r="GIF34" s="451"/>
      <c r="GIG34" s="451"/>
      <c r="GIH34" s="451"/>
      <c r="GII34" s="451"/>
      <c r="GIJ34" s="451"/>
      <c r="GIK34" s="451"/>
      <c r="GIL34" s="451"/>
      <c r="GIM34" s="451"/>
      <c r="GIN34" s="451"/>
      <c r="GIO34" s="451"/>
      <c r="GIP34" s="451"/>
      <c r="GIQ34" s="451"/>
      <c r="GIR34" s="451"/>
      <c r="GIS34" s="451"/>
      <c r="GIT34" s="451"/>
      <c r="GIU34" s="451"/>
      <c r="GIV34" s="451"/>
      <c r="GIW34" s="451"/>
      <c r="GIX34" s="451"/>
      <c r="GIY34" s="451"/>
      <c r="GIZ34" s="451"/>
      <c r="GJA34" s="451"/>
      <c r="GJB34" s="451"/>
      <c r="GJC34" s="455"/>
      <c r="GJD34" s="454"/>
      <c r="GJE34" s="451"/>
      <c r="GJF34" s="451"/>
      <c r="GJG34" s="451"/>
      <c r="GJH34" s="451"/>
      <c r="GJI34" s="451"/>
      <c r="GJJ34" s="451"/>
      <c r="GJK34" s="451"/>
      <c r="GJL34" s="451"/>
      <c r="GJM34" s="451"/>
      <c r="GJN34" s="451"/>
      <c r="GJO34" s="451"/>
      <c r="GJP34" s="451"/>
      <c r="GJQ34" s="451"/>
      <c r="GJR34" s="451"/>
      <c r="GJS34" s="451"/>
      <c r="GJT34" s="451"/>
      <c r="GJU34" s="451"/>
      <c r="GJV34" s="451"/>
      <c r="GJW34" s="451"/>
      <c r="GJX34" s="451"/>
      <c r="GJY34" s="451"/>
      <c r="GJZ34" s="451"/>
      <c r="GKA34" s="451"/>
      <c r="GKB34" s="451"/>
      <c r="GKC34" s="451"/>
      <c r="GKD34" s="451"/>
      <c r="GKE34" s="451"/>
      <c r="GKF34" s="451"/>
      <c r="GKG34" s="451"/>
      <c r="GKH34" s="451"/>
      <c r="GKI34" s="451"/>
      <c r="GKJ34" s="451"/>
      <c r="GKK34" s="451"/>
      <c r="GKL34" s="451"/>
      <c r="GKM34" s="451"/>
      <c r="GKN34" s="451"/>
      <c r="GKO34" s="451"/>
      <c r="GKP34" s="451"/>
      <c r="GKQ34" s="451"/>
      <c r="GKR34" s="451"/>
      <c r="GKS34" s="451"/>
      <c r="GKT34" s="451"/>
      <c r="GKU34" s="451"/>
      <c r="GKV34" s="455"/>
      <c r="GKW34" s="454"/>
      <c r="GKX34" s="451"/>
      <c r="GKY34" s="451"/>
      <c r="GKZ34" s="451"/>
      <c r="GLA34" s="451"/>
      <c r="GLB34" s="451"/>
      <c r="GLC34" s="451"/>
      <c r="GLD34" s="451"/>
      <c r="GLE34" s="451"/>
      <c r="GLF34" s="451"/>
      <c r="GLG34" s="451"/>
      <c r="GLH34" s="451"/>
      <c r="GLI34" s="451"/>
      <c r="GLJ34" s="451"/>
      <c r="GLK34" s="451"/>
      <c r="GLL34" s="451"/>
      <c r="GLM34" s="451"/>
      <c r="GLN34" s="451"/>
      <c r="GLO34" s="451"/>
      <c r="GLP34" s="451"/>
      <c r="GLQ34" s="451"/>
      <c r="GLR34" s="451"/>
      <c r="GLS34" s="451"/>
      <c r="GLT34" s="451"/>
      <c r="GLU34" s="451"/>
      <c r="GLV34" s="451"/>
      <c r="GLW34" s="451"/>
      <c r="GLX34" s="451"/>
      <c r="GLY34" s="451"/>
      <c r="GLZ34" s="451"/>
      <c r="GMA34" s="451"/>
      <c r="GMB34" s="451"/>
      <c r="GMC34" s="451"/>
      <c r="GMD34" s="451"/>
      <c r="GME34" s="451"/>
      <c r="GMF34" s="451"/>
      <c r="GMG34" s="451"/>
      <c r="GMH34" s="451"/>
      <c r="GMI34" s="451"/>
      <c r="GMJ34" s="451"/>
      <c r="GMK34" s="451"/>
      <c r="GML34" s="451"/>
      <c r="GMM34" s="451"/>
      <c r="GMN34" s="451"/>
      <c r="GMO34" s="455"/>
      <c r="GMP34" s="454"/>
      <c r="GMQ34" s="451"/>
      <c r="GMR34" s="451"/>
      <c r="GMS34" s="451"/>
      <c r="GMT34" s="451"/>
      <c r="GMU34" s="451"/>
      <c r="GMV34" s="451"/>
      <c r="GMW34" s="451"/>
      <c r="GMX34" s="451"/>
      <c r="GMY34" s="451"/>
      <c r="GMZ34" s="451"/>
      <c r="GNA34" s="451"/>
      <c r="GNB34" s="451"/>
      <c r="GNC34" s="451"/>
      <c r="GND34" s="451"/>
      <c r="GNE34" s="451"/>
      <c r="GNF34" s="451"/>
      <c r="GNG34" s="451"/>
      <c r="GNH34" s="451"/>
      <c r="GNI34" s="451"/>
      <c r="GNJ34" s="451"/>
      <c r="GNK34" s="451"/>
      <c r="GNL34" s="451"/>
      <c r="GNM34" s="451"/>
      <c r="GNN34" s="451"/>
      <c r="GNO34" s="451"/>
      <c r="GNP34" s="451"/>
      <c r="GNQ34" s="451"/>
      <c r="GNR34" s="451"/>
      <c r="GNS34" s="451"/>
      <c r="GNT34" s="451"/>
      <c r="GNU34" s="451"/>
      <c r="GNV34" s="451"/>
      <c r="GNW34" s="451"/>
      <c r="GNX34" s="451"/>
      <c r="GNY34" s="451"/>
      <c r="GNZ34" s="451"/>
      <c r="GOA34" s="451"/>
      <c r="GOB34" s="451"/>
      <c r="GOC34" s="451"/>
      <c r="GOD34" s="451"/>
      <c r="GOE34" s="451"/>
      <c r="GOF34" s="451"/>
      <c r="GOG34" s="451"/>
      <c r="GOH34" s="455"/>
      <c r="GOI34" s="454"/>
      <c r="GOJ34" s="451"/>
      <c r="GOK34" s="451"/>
      <c r="GOL34" s="451"/>
      <c r="GOM34" s="451"/>
      <c r="GON34" s="451"/>
      <c r="GOO34" s="451"/>
      <c r="GOP34" s="451"/>
      <c r="GOQ34" s="451"/>
      <c r="GOR34" s="451"/>
      <c r="GOS34" s="451"/>
      <c r="GOT34" s="451"/>
      <c r="GOU34" s="451"/>
      <c r="GOV34" s="451"/>
      <c r="GOW34" s="451"/>
      <c r="GOX34" s="451"/>
      <c r="GOY34" s="451"/>
      <c r="GOZ34" s="451"/>
      <c r="GPA34" s="451"/>
      <c r="GPB34" s="451"/>
      <c r="GPC34" s="451"/>
      <c r="GPD34" s="451"/>
      <c r="GPE34" s="451"/>
      <c r="GPF34" s="451"/>
      <c r="GPG34" s="451"/>
      <c r="GPH34" s="451"/>
      <c r="GPI34" s="451"/>
      <c r="GPJ34" s="451"/>
      <c r="GPK34" s="451"/>
      <c r="GPL34" s="451"/>
      <c r="GPM34" s="451"/>
      <c r="GPN34" s="451"/>
      <c r="GPO34" s="451"/>
      <c r="GPP34" s="451"/>
      <c r="GPQ34" s="451"/>
      <c r="GPR34" s="451"/>
      <c r="GPS34" s="451"/>
      <c r="GPT34" s="451"/>
      <c r="GPU34" s="451"/>
      <c r="GPV34" s="451"/>
      <c r="GPW34" s="451"/>
      <c r="GPX34" s="451"/>
      <c r="GPY34" s="451"/>
      <c r="GPZ34" s="451"/>
      <c r="GQA34" s="455"/>
      <c r="GQB34" s="454"/>
      <c r="GQC34" s="451"/>
      <c r="GQD34" s="451"/>
      <c r="GQE34" s="451"/>
      <c r="GQF34" s="451"/>
      <c r="GQG34" s="451"/>
      <c r="GQH34" s="451"/>
      <c r="GQI34" s="451"/>
      <c r="GQJ34" s="451"/>
      <c r="GQK34" s="451"/>
      <c r="GQL34" s="451"/>
      <c r="GQM34" s="451"/>
      <c r="GQN34" s="451"/>
      <c r="GQO34" s="451"/>
      <c r="GQP34" s="451"/>
      <c r="GQQ34" s="451"/>
      <c r="GQR34" s="451"/>
      <c r="GQS34" s="451"/>
      <c r="GQT34" s="451"/>
      <c r="GQU34" s="451"/>
      <c r="GQV34" s="451"/>
      <c r="GQW34" s="451"/>
      <c r="GQX34" s="451"/>
      <c r="GQY34" s="451"/>
      <c r="GQZ34" s="451"/>
      <c r="GRA34" s="451"/>
      <c r="GRB34" s="451"/>
      <c r="GRC34" s="451"/>
      <c r="GRD34" s="451"/>
      <c r="GRE34" s="451"/>
      <c r="GRF34" s="451"/>
      <c r="GRG34" s="451"/>
      <c r="GRH34" s="451"/>
      <c r="GRI34" s="451"/>
      <c r="GRJ34" s="451"/>
      <c r="GRK34" s="451"/>
      <c r="GRL34" s="451"/>
      <c r="GRM34" s="451"/>
      <c r="GRN34" s="451"/>
      <c r="GRO34" s="451"/>
      <c r="GRP34" s="451"/>
      <c r="GRQ34" s="451"/>
      <c r="GRR34" s="451"/>
      <c r="GRS34" s="451"/>
      <c r="GRT34" s="455"/>
      <c r="GRU34" s="454"/>
      <c r="GRV34" s="451"/>
      <c r="GRW34" s="451"/>
      <c r="GRX34" s="451"/>
      <c r="GRY34" s="451"/>
      <c r="GRZ34" s="451"/>
      <c r="GSA34" s="451"/>
      <c r="GSB34" s="451"/>
      <c r="GSC34" s="451"/>
      <c r="GSD34" s="451"/>
      <c r="GSE34" s="451"/>
      <c r="GSF34" s="451"/>
      <c r="GSG34" s="451"/>
      <c r="GSH34" s="451"/>
      <c r="GSI34" s="451"/>
      <c r="GSJ34" s="451"/>
      <c r="GSK34" s="451"/>
      <c r="GSL34" s="451"/>
      <c r="GSM34" s="451"/>
      <c r="GSN34" s="451"/>
      <c r="GSO34" s="451"/>
      <c r="GSP34" s="451"/>
      <c r="GSQ34" s="451"/>
      <c r="GSR34" s="451"/>
      <c r="GSS34" s="451"/>
      <c r="GST34" s="451"/>
      <c r="GSU34" s="451"/>
      <c r="GSV34" s="451"/>
      <c r="GSW34" s="451"/>
      <c r="GSX34" s="451"/>
      <c r="GSY34" s="451"/>
      <c r="GSZ34" s="451"/>
      <c r="GTA34" s="451"/>
      <c r="GTB34" s="451"/>
      <c r="GTC34" s="451"/>
      <c r="GTD34" s="451"/>
      <c r="GTE34" s="451"/>
      <c r="GTF34" s="451"/>
      <c r="GTG34" s="451"/>
      <c r="GTH34" s="451"/>
      <c r="GTI34" s="451"/>
      <c r="GTJ34" s="451"/>
      <c r="GTK34" s="451"/>
      <c r="GTL34" s="451"/>
      <c r="GTM34" s="455"/>
      <c r="GTN34" s="454"/>
      <c r="GTO34" s="451"/>
      <c r="GTP34" s="451"/>
      <c r="GTQ34" s="451"/>
      <c r="GTR34" s="451"/>
      <c r="GTS34" s="451"/>
      <c r="GTT34" s="451"/>
      <c r="GTU34" s="451"/>
      <c r="GTV34" s="451"/>
      <c r="GTW34" s="451"/>
      <c r="GTX34" s="451"/>
      <c r="GTY34" s="451"/>
      <c r="GTZ34" s="451"/>
      <c r="GUA34" s="451"/>
      <c r="GUB34" s="451"/>
      <c r="GUC34" s="451"/>
      <c r="GUD34" s="451"/>
      <c r="GUE34" s="451"/>
      <c r="GUF34" s="451"/>
      <c r="GUG34" s="451"/>
      <c r="GUH34" s="451"/>
      <c r="GUI34" s="451"/>
      <c r="GUJ34" s="451"/>
      <c r="GUK34" s="451"/>
      <c r="GUL34" s="451"/>
      <c r="GUM34" s="451"/>
      <c r="GUN34" s="451"/>
      <c r="GUO34" s="451"/>
      <c r="GUP34" s="451"/>
      <c r="GUQ34" s="451"/>
      <c r="GUR34" s="451"/>
      <c r="GUS34" s="451"/>
      <c r="GUT34" s="451"/>
      <c r="GUU34" s="451"/>
      <c r="GUV34" s="451"/>
      <c r="GUW34" s="451"/>
      <c r="GUX34" s="451"/>
      <c r="GUY34" s="451"/>
      <c r="GUZ34" s="451"/>
      <c r="GVA34" s="451"/>
      <c r="GVB34" s="451"/>
      <c r="GVC34" s="451"/>
      <c r="GVD34" s="451"/>
      <c r="GVE34" s="451"/>
      <c r="GVF34" s="455"/>
      <c r="GVG34" s="454"/>
      <c r="GVH34" s="451"/>
      <c r="GVI34" s="451"/>
      <c r="GVJ34" s="451"/>
      <c r="GVK34" s="451"/>
      <c r="GVL34" s="451"/>
      <c r="GVM34" s="451"/>
      <c r="GVN34" s="451"/>
      <c r="GVO34" s="451"/>
      <c r="GVP34" s="451"/>
      <c r="GVQ34" s="451"/>
      <c r="GVR34" s="451"/>
      <c r="GVS34" s="451"/>
      <c r="GVT34" s="451"/>
      <c r="GVU34" s="451"/>
      <c r="GVV34" s="451"/>
      <c r="GVW34" s="451"/>
      <c r="GVX34" s="451"/>
      <c r="GVY34" s="451"/>
      <c r="GVZ34" s="451"/>
      <c r="GWA34" s="451"/>
      <c r="GWB34" s="451"/>
      <c r="GWC34" s="451"/>
      <c r="GWD34" s="451"/>
      <c r="GWE34" s="451"/>
      <c r="GWF34" s="451"/>
      <c r="GWG34" s="451"/>
      <c r="GWH34" s="451"/>
      <c r="GWI34" s="451"/>
      <c r="GWJ34" s="451"/>
      <c r="GWK34" s="451"/>
      <c r="GWL34" s="451"/>
      <c r="GWM34" s="451"/>
      <c r="GWN34" s="451"/>
      <c r="GWO34" s="451"/>
      <c r="GWP34" s="451"/>
      <c r="GWQ34" s="451"/>
      <c r="GWR34" s="451"/>
      <c r="GWS34" s="451"/>
      <c r="GWT34" s="451"/>
      <c r="GWU34" s="451"/>
      <c r="GWV34" s="451"/>
      <c r="GWW34" s="451"/>
      <c r="GWX34" s="451"/>
      <c r="GWY34" s="455"/>
      <c r="GWZ34" s="454"/>
      <c r="GXA34" s="451"/>
      <c r="GXB34" s="451"/>
      <c r="GXC34" s="451"/>
      <c r="GXD34" s="451"/>
      <c r="GXE34" s="451"/>
      <c r="GXF34" s="451"/>
      <c r="GXG34" s="451"/>
      <c r="GXH34" s="451"/>
      <c r="GXI34" s="451"/>
      <c r="GXJ34" s="451"/>
      <c r="GXK34" s="451"/>
      <c r="GXL34" s="451"/>
      <c r="GXM34" s="451"/>
      <c r="GXN34" s="451"/>
      <c r="GXO34" s="451"/>
      <c r="GXP34" s="451"/>
      <c r="GXQ34" s="451"/>
      <c r="GXR34" s="451"/>
      <c r="GXS34" s="451"/>
      <c r="GXT34" s="451"/>
      <c r="GXU34" s="451"/>
      <c r="GXV34" s="451"/>
      <c r="GXW34" s="451"/>
      <c r="GXX34" s="451"/>
      <c r="GXY34" s="451"/>
      <c r="GXZ34" s="451"/>
      <c r="GYA34" s="451"/>
      <c r="GYB34" s="451"/>
      <c r="GYC34" s="451"/>
      <c r="GYD34" s="451"/>
      <c r="GYE34" s="451"/>
      <c r="GYF34" s="451"/>
      <c r="GYG34" s="451"/>
      <c r="GYH34" s="451"/>
      <c r="GYI34" s="451"/>
      <c r="GYJ34" s="451"/>
      <c r="GYK34" s="451"/>
      <c r="GYL34" s="451"/>
      <c r="GYM34" s="451"/>
      <c r="GYN34" s="451"/>
      <c r="GYO34" s="451"/>
      <c r="GYP34" s="451"/>
      <c r="GYQ34" s="451"/>
      <c r="GYR34" s="455"/>
      <c r="GYS34" s="454"/>
      <c r="GYT34" s="451"/>
      <c r="GYU34" s="451"/>
      <c r="GYV34" s="451"/>
      <c r="GYW34" s="451"/>
      <c r="GYX34" s="451"/>
      <c r="GYY34" s="451"/>
      <c r="GYZ34" s="451"/>
      <c r="GZA34" s="451"/>
      <c r="GZB34" s="451"/>
      <c r="GZC34" s="451"/>
      <c r="GZD34" s="451"/>
      <c r="GZE34" s="451"/>
      <c r="GZF34" s="451"/>
      <c r="GZG34" s="451"/>
      <c r="GZH34" s="451"/>
      <c r="GZI34" s="451"/>
      <c r="GZJ34" s="451"/>
      <c r="GZK34" s="451"/>
      <c r="GZL34" s="451"/>
      <c r="GZM34" s="451"/>
      <c r="GZN34" s="451"/>
      <c r="GZO34" s="451"/>
      <c r="GZP34" s="451"/>
      <c r="GZQ34" s="451"/>
      <c r="GZR34" s="451"/>
      <c r="GZS34" s="451"/>
      <c r="GZT34" s="451"/>
      <c r="GZU34" s="451"/>
      <c r="GZV34" s="451"/>
      <c r="GZW34" s="451"/>
      <c r="GZX34" s="451"/>
      <c r="GZY34" s="451"/>
      <c r="GZZ34" s="451"/>
      <c r="HAA34" s="451"/>
      <c r="HAB34" s="451"/>
      <c r="HAC34" s="451"/>
      <c r="HAD34" s="451"/>
      <c r="HAE34" s="451"/>
      <c r="HAF34" s="451"/>
      <c r="HAG34" s="451"/>
      <c r="HAH34" s="451"/>
      <c r="HAI34" s="451"/>
      <c r="HAJ34" s="451"/>
      <c r="HAK34" s="455"/>
      <c r="HAL34" s="454"/>
      <c r="HAM34" s="451"/>
      <c r="HAN34" s="451"/>
      <c r="HAO34" s="451"/>
      <c r="HAP34" s="451"/>
      <c r="HAQ34" s="451"/>
      <c r="HAR34" s="451"/>
      <c r="HAS34" s="451"/>
      <c r="HAT34" s="451"/>
      <c r="HAU34" s="451"/>
      <c r="HAV34" s="451"/>
      <c r="HAW34" s="451"/>
      <c r="HAX34" s="451"/>
      <c r="HAY34" s="451"/>
      <c r="HAZ34" s="451"/>
      <c r="HBA34" s="451"/>
      <c r="HBB34" s="451"/>
      <c r="HBC34" s="451"/>
      <c r="HBD34" s="451"/>
      <c r="HBE34" s="451"/>
      <c r="HBF34" s="451"/>
      <c r="HBG34" s="451"/>
      <c r="HBH34" s="451"/>
      <c r="HBI34" s="451"/>
      <c r="HBJ34" s="451"/>
      <c r="HBK34" s="451"/>
      <c r="HBL34" s="451"/>
      <c r="HBM34" s="451"/>
      <c r="HBN34" s="451"/>
      <c r="HBO34" s="451"/>
      <c r="HBP34" s="451"/>
      <c r="HBQ34" s="451"/>
      <c r="HBR34" s="451"/>
      <c r="HBS34" s="451"/>
      <c r="HBT34" s="451"/>
      <c r="HBU34" s="451"/>
      <c r="HBV34" s="451"/>
      <c r="HBW34" s="451"/>
      <c r="HBX34" s="451"/>
      <c r="HBY34" s="451"/>
      <c r="HBZ34" s="451"/>
      <c r="HCA34" s="451"/>
      <c r="HCB34" s="451"/>
      <c r="HCC34" s="451"/>
      <c r="HCD34" s="455"/>
      <c r="HCE34" s="454"/>
      <c r="HCF34" s="451"/>
      <c r="HCG34" s="451"/>
      <c r="HCH34" s="451"/>
      <c r="HCI34" s="451"/>
      <c r="HCJ34" s="451"/>
      <c r="HCK34" s="451"/>
      <c r="HCL34" s="451"/>
      <c r="HCM34" s="451"/>
      <c r="HCN34" s="451"/>
      <c r="HCO34" s="451"/>
      <c r="HCP34" s="451"/>
      <c r="HCQ34" s="451"/>
      <c r="HCR34" s="451"/>
      <c r="HCS34" s="451"/>
      <c r="HCT34" s="451"/>
      <c r="HCU34" s="451"/>
      <c r="HCV34" s="451"/>
      <c r="HCW34" s="451"/>
      <c r="HCX34" s="451"/>
      <c r="HCY34" s="451"/>
      <c r="HCZ34" s="451"/>
      <c r="HDA34" s="451"/>
      <c r="HDB34" s="451"/>
      <c r="HDC34" s="451"/>
      <c r="HDD34" s="451"/>
      <c r="HDE34" s="451"/>
      <c r="HDF34" s="451"/>
      <c r="HDG34" s="451"/>
      <c r="HDH34" s="451"/>
      <c r="HDI34" s="451"/>
      <c r="HDJ34" s="451"/>
      <c r="HDK34" s="451"/>
      <c r="HDL34" s="451"/>
      <c r="HDM34" s="451"/>
      <c r="HDN34" s="451"/>
      <c r="HDO34" s="451"/>
      <c r="HDP34" s="451"/>
      <c r="HDQ34" s="451"/>
      <c r="HDR34" s="451"/>
      <c r="HDS34" s="451"/>
      <c r="HDT34" s="451"/>
      <c r="HDU34" s="451"/>
      <c r="HDV34" s="451"/>
      <c r="HDW34" s="455"/>
      <c r="HDX34" s="454"/>
      <c r="HDY34" s="451"/>
      <c r="HDZ34" s="451"/>
      <c r="HEA34" s="451"/>
      <c r="HEB34" s="451"/>
      <c r="HEC34" s="451"/>
      <c r="HED34" s="451"/>
      <c r="HEE34" s="451"/>
      <c r="HEF34" s="451"/>
      <c r="HEG34" s="451"/>
      <c r="HEH34" s="451"/>
      <c r="HEI34" s="451"/>
      <c r="HEJ34" s="451"/>
      <c r="HEK34" s="451"/>
      <c r="HEL34" s="451"/>
      <c r="HEM34" s="451"/>
      <c r="HEN34" s="451"/>
      <c r="HEO34" s="451"/>
      <c r="HEP34" s="451"/>
      <c r="HEQ34" s="451"/>
      <c r="HER34" s="451"/>
      <c r="HES34" s="451"/>
      <c r="HET34" s="451"/>
      <c r="HEU34" s="451"/>
      <c r="HEV34" s="451"/>
      <c r="HEW34" s="451"/>
      <c r="HEX34" s="451"/>
      <c r="HEY34" s="451"/>
      <c r="HEZ34" s="451"/>
      <c r="HFA34" s="451"/>
      <c r="HFB34" s="451"/>
      <c r="HFC34" s="451"/>
      <c r="HFD34" s="451"/>
      <c r="HFE34" s="451"/>
      <c r="HFF34" s="451"/>
      <c r="HFG34" s="451"/>
      <c r="HFH34" s="451"/>
      <c r="HFI34" s="451"/>
      <c r="HFJ34" s="451"/>
      <c r="HFK34" s="451"/>
      <c r="HFL34" s="451"/>
      <c r="HFM34" s="451"/>
      <c r="HFN34" s="451"/>
      <c r="HFO34" s="451"/>
      <c r="HFP34" s="455"/>
      <c r="HFQ34" s="454"/>
      <c r="HFR34" s="451"/>
      <c r="HFS34" s="451"/>
      <c r="HFT34" s="451"/>
      <c r="HFU34" s="451"/>
      <c r="HFV34" s="451"/>
      <c r="HFW34" s="451"/>
      <c r="HFX34" s="451"/>
      <c r="HFY34" s="451"/>
      <c r="HFZ34" s="451"/>
      <c r="HGA34" s="451"/>
      <c r="HGB34" s="451"/>
      <c r="HGC34" s="451"/>
      <c r="HGD34" s="451"/>
      <c r="HGE34" s="451"/>
      <c r="HGF34" s="451"/>
      <c r="HGG34" s="451"/>
      <c r="HGH34" s="451"/>
      <c r="HGI34" s="451"/>
      <c r="HGJ34" s="451"/>
      <c r="HGK34" s="451"/>
      <c r="HGL34" s="451"/>
      <c r="HGM34" s="451"/>
      <c r="HGN34" s="451"/>
      <c r="HGO34" s="451"/>
      <c r="HGP34" s="451"/>
      <c r="HGQ34" s="451"/>
      <c r="HGR34" s="451"/>
      <c r="HGS34" s="451"/>
      <c r="HGT34" s="451"/>
      <c r="HGU34" s="451"/>
      <c r="HGV34" s="451"/>
      <c r="HGW34" s="451"/>
      <c r="HGX34" s="451"/>
      <c r="HGY34" s="451"/>
      <c r="HGZ34" s="451"/>
      <c r="HHA34" s="451"/>
      <c r="HHB34" s="451"/>
      <c r="HHC34" s="451"/>
      <c r="HHD34" s="451"/>
      <c r="HHE34" s="451"/>
      <c r="HHF34" s="451"/>
      <c r="HHG34" s="451"/>
      <c r="HHH34" s="451"/>
      <c r="HHI34" s="455"/>
      <c r="HHJ34" s="454"/>
      <c r="HHK34" s="451"/>
      <c r="HHL34" s="451"/>
      <c r="HHM34" s="451"/>
      <c r="HHN34" s="451"/>
      <c r="HHO34" s="451"/>
      <c r="HHP34" s="451"/>
      <c r="HHQ34" s="451"/>
      <c r="HHR34" s="451"/>
      <c r="HHS34" s="451"/>
      <c r="HHT34" s="451"/>
      <c r="HHU34" s="451"/>
      <c r="HHV34" s="451"/>
      <c r="HHW34" s="451"/>
      <c r="HHX34" s="451"/>
      <c r="HHY34" s="451"/>
      <c r="HHZ34" s="451"/>
      <c r="HIA34" s="451"/>
      <c r="HIB34" s="451"/>
      <c r="HIC34" s="451"/>
      <c r="HID34" s="451"/>
      <c r="HIE34" s="451"/>
      <c r="HIF34" s="451"/>
      <c r="HIG34" s="451"/>
      <c r="HIH34" s="451"/>
      <c r="HII34" s="451"/>
      <c r="HIJ34" s="451"/>
      <c r="HIK34" s="451"/>
      <c r="HIL34" s="451"/>
      <c r="HIM34" s="451"/>
      <c r="HIN34" s="451"/>
      <c r="HIO34" s="451"/>
      <c r="HIP34" s="451"/>
      <c r="HIQ34" s="451"/>
      <c r="HIR34" s="451"/>
      <c r="HIS34" s="451"/>
      <c r="HIT34" s="451"/>
      <c r="HIU34" s="451"/>
      <c r="HIV34" s="451"/>
      <c r="HIW34" s="451"/>
      <c r="HIX34" s="451"/>
      <c r="HIY34" s="451"/>
      <c r="HIZ34" s="451"/>
      <c r="HJA34" s="451"/>
      <c r="HJB34" s="455"/>
      <c r="HJC34" s="454"/>
      <c r="HJD34" s="451"/>
      <c r="HJE34" s="451"/>
      <c r="HJF34" s="451"/>
      <c r="HJG34" s="451"/>
      <c r="HJH34" s="451"/>
      <c r="HJI34" s="451"/>
      <c r="HJJ34" s="451"/>
      <c r="HJK34" s="451"/>
      <c r="HJL34" s="451"/>
      <c r="HJM34" s="451"/>
      <c r="HJN34" s="451"/>
      <c r="HJO34" s="451"/>
      <c r="HJP34" s="451"/>
      <c r="HJQ34" s="451"/>
      <c r="HJR34" s="451"/>
      <c r="HJS34" s="451"/>
      <c r="HJT34" s="451"/>
      <c r="HJU34" s="451"/>
      <c r="HJV34" s="451"/>
      <c r="HJW34" s="451"/>
      <c r="HJX34" s="451"/>
      <c r="HJY34" s="451"/>
      <c r="HJZ34" s="451"/>
      <c r="HKA34" s="451"/>
      <c r="HKB34" s="451"/>
      <c r="HKC34" s="451"/>
      <c r="HKD34" s="451"/>
      <c r="HKE34" s="451"/>
      <c r="HKF34" s="451"/>
      <c r="HKG34" s="451"/>
      <c r="HKH34" s="451"/>
      <c r="HKI34" s="451"/>
      <c r="HKJ34" s="451"/>
      <c r="HKK34" s="451"/>
      <c r="HKL34" s="451"/>
      <c r="HKM34" s="451"/>
      <c r="HKN34" s="451"/>
      <c r="HKO34" s="451"/>
      <c r="HKP34" s="451"/>
      <c r="HKQ34" s="451"/>
      <c r="HKR34" s="451"/>
      <c r="HKS34" s="451"/>
      <c r="HKT34" s="451"/>
      <c r="HKU34" s="455"/>
      <c r="HKV34" s="454"/>
      <c r="HKW34" s="451"/>
      <c r="HKX34" s="451"/>
      <c r="HKY34" s="451"/>
      <c r="HKZ34" s="451"/>
      <c r="HLA34" s="451"/>
      <c r="HLB34" s="451"/>
      <c r="HLC34" s="451"/>
      <c r="HLD34" s="451"/>
      <c r="HLE34" s="451"/>
      <c r="HLF34" s="451"/>
      <c r="HLG34" s="451"/>
      <c r="HLH34" s="451"/>
      <c r="HLI34" s="451"/>
      <c r="HLJ34" s="451"/>
      <c r="HLK34" s="451"/>
      <c r="HLL34" s="451"/>
      <c r="HLM34" s="451"/>
      <c r="HLN34" s="451"/>
      <c r="HLO34" s="451"/>
      <c r="HLP34" s="451"/>
      <c r="HLQ34" s="451"/>
      <c r="HLR34" s="451"/>
      <c r="HLS34" s="451"/>
      <c r="HLT34" s="451"/>
      <c r="HLU34" s="451"/>
      <c r="HLV34" s="451"/>
      <c r="HLW34" s="451"/>
      <c r="HLX34" s="451"/>
      <c r="HLY34" s="451"/>
      <c r="HLZ34" s="451"/>
      <c r="HMA34" s="451"/>
      <c r="HMB34" s="451"/>
      <c r="HMC34" s="451"/>
      <c r="HMD34" s="451"/>
      <c r="HME34" s="451"/>
      <c r="HMF34" s="451"/>
      <c r="HMG34" s="451"/>
      <c r="HMH34" s="451"/>
      <c r="HMI34" s="451"/>
      <c r="HMJ34" s="451"/>
      <c r="HMK34" s="451"/>
      <c r="HML34" s="451"/>
      <c r="HMM34" s="451"/>
      <c r="HMN34" s="455"/>
      <c r="HMO34" s="454"/>
      <c r="HMP34" s="451"/>
      <c r="HMQ34" s="451"/>
      <c r="HMR34" s="451"/>
      <c r="HMS34" s="451"/>
      <c r="HMT34" s="451"/>
      <c r="HMU34" s="451"/>
      <c r="HMV34" s="451"/>
      <c r="HMW34" s="451"/>
      <c r="HMX34" s="451"/>
      <c r="HMY34" s="451"/>
      <c r="HMZ34" s="451"/>
      <c r="HNA34" s="451"/>
      <c r="HNB34" s="451"/>
      <c r="HNC34" s="451"/>
      <c r="HND34" s="451"/>
      <c r="HNE34" s="451"/>
      <c r="HNF34" s="451"/>
      <c r="HNG34" s="451"/>
      <c r="HNH34" s="451"/>
      <c r="HNI34" s="451"/>
      <c r="HNJ34" s="451"/>
      <c r="HNK34" s="451"/>
      <c r="HNL34" s="451"/>
      <c r="HNM34" s="451"/>
      <c r="HNN34" s="451"/>
      <c r="HNO34" s="451"/>
      <c r="HNP34" s="451"/>
      <c r="HNQ34" s="451"/>
      <c r="HNR34" s="451"/>
      <c r="HNS34" s="451"/>
      <c r="HNT34" s="451"/>
      <c r="HNU34" s="451"/>
      <c r="HNV34" s="451"/>
      <c r="HNW34" s="451"/>
      <c r="HNX34" s="451"/>
      <c r="HNY34" s="451"/>
      <c r="HNZ34" s="451"/>
      <c r="HOA34" s="451"/>
      <c r="HOB34" s="451"/>
      <c r="HOC34" s="451"/>
      <c r="HOD34" s="451"/>
      <c r="HOE34" s="451"/>
      <c r="HOF34" s="451"/>
      <c r="HOG34" s="455"/>
      <c r="HOH34" s="454"/>
      <c r="HOI34" s="451"/>
      <c r="HOJ34" s="451"/>
      <c r="HOK34" s="451"/>
      <c r="HOL34" s="451"/>
      <c r="HOM34" s="451"/>
      <c r="HON34" s="451"/>
      <c r="HOO34" s="451"/>
      <c r="HOP34" s="451"/>
      <c r="HOQ34" s="451"/>
      <c r="HOR34" s="451"/>
      <c r="HOS34" s="451"/>
      <c r="HOT34" s="451"/>
      <c r="HOU34" s="451"/>
      <c r="HOV34" s="451"/>
      <c r="HOW34" s="451"/>
      <c r="HOX34" s="451"/>
      <c r="HOY34" s="451"/>
      <c r="HOZ34" s="451"/>
      <c r="HPA34" s="451"/>
      <c r="HPB34" s="451"/>
      <c r="HPC34" s="451"/>
      <c r="HPD34" s="451"/>
      <c r="HPE34" s="451"/>
      <c r="HPF34" s="451"/>
      <c r="HPG34" s="451"/>
      <c r="HPH34" s="451"/>
      <c r="HPI34" s="451"/>
      <c r="HPJ34" s="451"/>
      <c r="HPK34" s="451"/>
      <c r="HPL34" s="451"/>
      <c r="HPM34" s="451"/>
      <c r="HPN34" s="451"/>
      <c r="HPO34" s="451"/>
      <c r="HPP34" s="451"/>
      <c r="HPQ34" s="451"/>
      <c r="HPR34" s="451"/>
      <c r="HPS34" s="451"/>
      <c r="HPT34" s="451"/>
      <c r="HPU34" s="451"/>
      <c r="HPV34" s="451"/>
      <c r="HPW34" s="451"/>
      <c r="HPX34" s="451"/>
      <c r="HPY34" s="451"/>
      <c r="HPZ34" s="455"/>
      <c r="HQA34" s="454"/>
      <c r="HQB34" s="451"/>
      <c r="HQC34" s="451"/>
      <c r="HQD34" s="451"/>
      <c r="HQE34" s="451"/>
      <c r="HQF34" s="451"/>
      <c r="HQG34" s="451"/>
      <c r="HQH34" s="451"/>
      <c r="HQI34" s="451"/>
      <c r="HQJ34" s="451"/>
      <c r="HQK34" s="451"/>
      <c r="HQL34" s="451"/>
      <c r="HQM34" s="451"/>
      <c r="HQN34" s="451"/>
      <c r="HQO34" s="451"/>
      <c r="HQP34" s="451"/>
      <c r="HQQ34" s="451"/>
      <c r="HQR34" s="451"/>
      <c r="HQS34" s="451"/>
      <c r="HQT34" s="451"/>
      <c r="HQU34" s="451"/>
      <c r="HQV34" s="451"/>
      <c r="HQW34" s="451"/>
      <c r="HQX34" s="451"/>
      <c r="HQY34" s="451"/>
      <c r="HQZ34" s="451"/>
      <c r="HRA34" s="451"/>
      <c r="HRB34" s="451"/>
      <c r="HRC34" s="451"/>
      <c r="HRD34" s="451"/>
      <c r="HRE34" s="451"/>
      <c r="HRF34" s="451"/>
      <c r="HRG34" s="451"/>
      <c r="HRH34" s="451"/>
      <c r="HRI34" s="451"/>
      <c r="HRJ34" s="451"/>
      <c r="HRK34" s="451"/>
      <c r="HRL34" s="451"/>
      <c r="HRM34" s="451"/>
      <c r="HRN34" s="451"/>
      <c r="HRO34" s="451"/>
      <c r="HRP34" s="451"/>
      <c r="HRQ34" s="451"/>
      <c r="HRR34" s="451"/>
      <c r="HRS34" s="455"/>
      <c r="HRT34" s="454"/>
      <c r="HRU34" s="451"/>
      <c r="HRV34" s="451"/>
      <c r="HRW34" s="451"/>
      <c r="HRX34" s="451"/>
      <c r="HRY34" s="451"/>
      <c r="HRZ34" s="451"/>
      <c r="HSA34" s="451"/>
      <c r="HSB34" s="451"/>
      <c r="HSC34" s="451"/>
      <c r="HSD34" s="451"/>
      <c r="HSE34" s="451"/>
      <c r="HSF34" s="451"/>
      <c r="HSG34" s="451"/>
      <c r="HSH34" s="451"/>
      <c r="HSI34" s="451"/>
      <c r="HSJ34" s="451"/>
      <c r="HSK34" s="451"/>
      <c r="HSL34" s="451"/>
      <c r="HSM34" s="451"/>
      <c r="HSN34" s="451"/>
      <c r="HSO34" s="451"/>
      <c r="HSP34" s="451"/>
      <c r="HSQ34" s="451"/>
      <c r="HSR34" s="451"/>
      <c r="HSS34" s="451"/>
      <c r="HST34" s="451"/>
      <c r="HSU34" s="451"/>
      <c r="HSV34" s="451"/>
      <c r="HSW34" s="451"/>
      <c r="HSX34" s="451"/>
      <c r="HSY34" s="451"/>
      <c r="HSZ34" s="451"/>
      <c r="HTA34" s="451"/>
      <c r="HTB34" s="451"/>
      <c r="HTC34" s="451"/>
      <c r="HTD34" s="451"/>
      <c r="HTE34" s="451"/>
      <c r="HTF34" s="451"/>
      <c r="HTG34" s="451"/>
      <c r="HTH34" s="451"/>
      <c r="HTI34" s="451"/>
      <c r="HTJ34" s="451"/>
      <c r="HTK34" s="451"/>
      <c r="HTL34" s="455"/>
      <c r="HTM34" s="454"/>
      <c r="HTN34" s="451"/>
      <c r="HTO34" s="451"/>
      <c r="HTP34" s="451"/>
      <c r="HTQ34" s="451"/>
      <c r="HTR34" s="451"/>
      <c r="HTS34" s="451"/>
      <c r="HTT34" s="451"/>
      <c r="HTU34" s="451"/>
      <c r="HTV34" s="451"/>
      <c r="HTW34" s="451"/>
      <c r="HTX34" s="451"/>
      <c r="HTY34" s="451"/>
      <c r="HTZ34" s="451"/>
      <c r="HUA34" s="451"/>
      <c r="HUB34" s="451"/>
      <c r="HUC34" s="451"/>
      <c r="HUD34" s="451"/>
      <c r="HUE34" s="451"/>
      <c r="HUF34" s="451"/>
      <c r="HUG34" s="451"/>
      <c r="HUH34" s="451"/>
      <c r="HUI34" s="451"/>
      <c r="HUJ34" s="451"/>
      <c r="HUK34" s="451"/>
      <c r="HUL34" s="451"/>
      <c r="HUM34" s="451"/>
      <c r="HUN34" s="451"/>
      <c r="HUO34" s="451"/>
      <c r="HUP34" s="451"/>
      <c r="HUQ34" s="451"/>
      <c r="HUR34" s="451"/>
      <c r="HUS34" s="451"/>
      <c r="HUT34" s="451"/>
      <c r="HUU34" s="451"/>
      <c r="HUV34" s="451"/>
      <c r="HUW34" s="451"/>
      <c r="HUX34" s="451"/>
      <c r="HUY34" s="451"/>
      <c r="HUZ34" s="451"/>
      <c r="HVA34" s="451"/>
      <c r="HVB34" s="451"/>
      <c r="HVC34" s="451"/>
      <c r="HVD34" s="451"/>
      <c r="HVE34" s="455"/>
      <c r="HVF34" s="454"/>
      <c r="HVG34" s="451"/>
      <c r="HVH34" s="451"/>
      <c r="HVI34" s="451"/>
      <c r="HVJ34" s="451"/>
      <c r="HVK34" s="451"/>
      <c r="HVL34" s="451"/>
      <c r="HVM34" s="451"/>
      <c r="HVN34" s="451"/>
      <c r="HVO34" s="451"/>
      <c r="HVP34" s="451"/>
      <c r="HVQ34" s="451"/>
      <c r="HVR34" s="451"/>
      <c r="HVS34" s="451"/>
      <c r="HVT34" s="451"/>
      <c r="HVU34" s="451"/>
      <c r="HVV34" s="451"/>
      <c r="HVW34" s="451"/>
      <c r="HVX34" s="451"/>
      <c r="HVY34" s="451"/>
      <c r="HVZ34" s="451"/>
      <c r="HWA34" s="451"/>
      <c r="HWB34" s="451"/>
      <c r="HWC34" s="451"/>
      <c r="HWD34" s="451"/>
      <c r="HWE34" s="451"/>
      <c r="HWF34" s="451"/>
      <c r="HWG34" s="451"/>
      <c r="HWH34" s="451"/>
      <c r="HWI34" s="451"/>
      <c r="HWJ34" s="451"/>
      <c r="HWK34" s="451"/>
      <c r="HWL34" s="451"/>
      <c r="HWM34" s="451"/>
      <c r="HWN34" s="451"/>
      <c r="HWO34" s="451"/>
      <c r="HWP34" s="451"/>
      <c r="HWQ34" s="451"/>
      <c r="HWR34" s="451"/>
      <c r="HWS34" s="451"/>
      <c r="HWT34" s="451"/>
      <c r="HWU34" s="451"/>
      <c r="HWV34" s="451"/>
      <c r="HWW34" s="451"/>
      <c r="HWX34" s="455"/>
      <c r="HWY34" s="454"/>
      <c r="HWZ34" s="451"/>
      <c r="HXA34" s="451"/>
      <c r="HXB34" s="451"/>
      <c r="HXC34" s="451"/>
      <c r="HXD34" s="451"/>
      <c r="HXE34" s="451"/>
      <c r="HXF34" s="451"/>
      <c r="HXG34" s="451"/>
      <c r="HXH34" s="451"/>
      <c r="HXI34" s="451"/>
      <c r="HXJ34" s="451"/>
      <c r="HXK34" s="451"/>
      <c r="HXL34" s="451"/>
      <c r="HXM34" s="451"/>
      <c r="HXN34" s="451"/>
      <c r="HXO34" s="451"/>
      <c r="HXP34" s="451"/>
      <c r="HXQ34" s="451"/>
      <c r="HXR34" s="451"/>
      <c r="HXS34" s="451"/>
      <c r="HXT34" s="451"/>
      <c r="HXU34" s="451"/>
      <c r="HXV34" s="451"/>
      <c r="HXW34" s="451"/>
      <c r="HXX34" s="451"/>
      <c r="HXY34" s="451"/>
      <c r="HXZ34" s="451"/>
      <c r="HYA34" s="451"/>
      <c r="HYB34" s="451"/>
      <c r="HYC34" s="451"/>
      <c r="HYD34" s="451"/>
      <c r="HYE34" s="451"/>
      <c r="HYF34" s="451"/>
      <c r="HYG34" s="451"/>
      <c r="HYH34" s="451"/>
      <c r="HYI34" s="451"/>
      <c r="HYJ34" s="451"/>
      <c r="HYK34" s="451"/>
      <c r="HYL34" s="451"/>
      <c r="HYM34" s="451"/>
      <c r="HYN34" s="451"/>
      <c r="HYO34" s="451"/>
      <c r="HYP34" s="451"/>
      <c r="HYQ34" s="455"/>
      <c r="HYR34" s="454"/>
      <c r="HYS34" s="451"/>
      <c r="HYT34" s="451"/>
      <c r="HYU34" s="451"/>
      <c r="HYV34" s="451"/>
      <c r="HYW34" s="451"/>
      <c r="HYX34" s="451"/>
      <c r="HYY34" s="451"/>
      <c r="HYZ34" s="451"/>
      <c r="HZA34" s="451"/>
      <c r="HZB34" s="451"/>
      <c r="HZC34" s="451"/>
      <c r="HZD34" s="451"/>
      <c r="HZE34" s="451"/>
      <c r="HZF34" s="451"/>
      <c r="HZG34" s="451"/>
      <c r="HZH34" s="451"/>
      <c r="HZI34" s="451"/>
      <c r="HZJ34" s="451"/>
      <c r="HZK34" s="451"/>
      <c r="HZL34" s="451"/>
      <c r="HZM34" s="451"/>
      <c r="HZN34" s="451"/>
      <c r="HZO34" s="451"/>
      <c r="HZP34" s="451"/>
      <c r="HZQ34" s="451"/>
      <c r="HZR34" s="451"/>
      <c r="HZS34" s="451"/>
      <c r="HZT34" s="451"/>
      <c r="HZU34" s="451"/>
      <c r="HZV34" s="451"/>
      <c r="HZW34" s="451"/>
      <c r="HZX34" s="451"/>
      <c r="HZY34" s="451"/>
      <c r="HZZ34" s="451"/>
      <c r="IAA34" s="451"/>
      <c r="IAB34" s="451"/>
      <c r="IAC34" s="451"/>
      <c r="IAD34" s="451"/>
      <c r="IAE34" s="451"/>
      <c r="IAF34" s="451"/>
      <c r="IAG34" s="451"/>
      <c r="IAH34" s="451"/>
      <c r="IAI34" s="451"/>
      <c r="IAJ34" s="455"/>
      <c r="IAK34" s="454"/>
      <c r="IAL34" s="451"/>
      <c r="IAM34" s="451"/>
      <c r="IAN34" s="451"/>
      <c r="IAO34" s="451"/>
      <c r="IAP34" s="451"/>
      <c r="IAQ34" s="451"/>
      <c r="IAR34" s="451"/>
      <c r="IAS34" s="451"/>
      <c r="IAT34" s="451"/>
      <c r="IAU34" s="451"/>
      <c r="IAV34" s="451"/>
      <c r="IAW34" s="451"/>
      <c r="IAX34" s="451"/>
      <c r="IAY34" s="451"/>
      <c r="IAZ34" s="451"/>
      <c r="IBA34" s="451"/>
      <c r="IBB34" s="451"/>
      <c r="IBC34" s="451"/>
      <c r="IBD34" s="451"/>
      <c r="IBE34" s="451"/>
      <c r="IBF34" s="451"/>
      <c r="IBG34" s="451"/>
      <c r="IBH34" s="451"/>
      <c r="IBI34" s="451"/>
      <c r="IBJ34" s="451"/>
      <c r="IBK34" s="451"/>
      <c r="IBL34" s="451"/>
      <c r="IBM34" s="451"/>
      <c r="IBN34" s="451"/>
      <c r="IBO34" s="451"/>
      <c r="IBP34" s="451"/>
      <c r="IBQ34" s="451"/>
      <c r="IBR34" s="451"/>
      <c r="IBS34" s="451"/>
      <c r="IBT34" s="451"/>
      <c r="IBU34" s="451"/>
      <c r="IBV34" s="451"/>
      <c r="IBW34" s="451"/>
      <c r="IBX34" s="451"/>
      <c r="IBY34" s="451"/>
      <c r="IBZ34" s="451"/>
      <c r="ICA34" s="451"/>
      <c r="ICB34" s="451"/>
      <c r="ICC34" s="455"/>
      <c r="ICD34" s="454"/>
      <c r="ICE34" s="451"/>
      <c r="ICF34" s="451"/>
      <c r="ICG34" s="451"/>
      <c r="ICH34" s="451"/>
      <c r="ICI34" s="451"/>
      <c r="ICJ34" s="451"/>
      <c r="ICK34" s="451"/>
      <c r="ICL34" s="451"/>
      <c r="ICM34" s="451"/>
      <c r="ICN34" s="451"/>
      <c r="ICO34" s="451"/>
      <c r="ICP34" s="451"/>
      <c r="ICQ34" s="451"/>
      <c r="ICR34" s="451"/>
      <c r="ICS34" s="451"/>
      <c r="ICT34" s="451"/>
      <c r="ICU34" s="451"/>
      <c r="ICV34" s="451"/>
      <c r="ICW34" s="451"/>
      <c r="ICX34" s="451"/>
      <c r="ICY34" s="451"/>
      <c r="ICZ34" s="451"/>
      <c r="IDA34" s="451"/>
      <c r="IDB34" s="451"/>
      <c r="IDC34" s="451"/>
      <c r="IDD34" s="451"/>
      <c r="IDE34" s="451"/>
      <c r="IDF34" s="451"/>
      <c r="IDG34" s="451"/>
      <c r="IDH34" s="451"/>
      <c r="IDI34" s="451"/>
      <c r="IDJ34" s="451"/>
      <c r="IDK34" s="451"/>
      <c r="IDL34" s="451"/>
      <c r="IDM34" s="451"/>
      <c r="IDN34" s="451"/>
      <c r="IDO34" s="451"/>
      <c r="IDP34" s="451"/>
      <c r="IDQ34" s="451"/>
      <c r="IDR34" s="451"/>
      <c r="IDS34" s="451"/>
      <c r="IDT34" s="451"/>
      <c r="IDU34" s="451"/>
      <c r="IDV34" s="455"/>
      <c r="IDW34" s="454"/>
      <c r="IDX34" s="451"/>
      <c r="IDY34" s="451"/>
      <c r="IDZ34" s="451"/>
      <c r="IEA34" s="451"/>
      <c r="IEB34" s="451"/>
      <c r="IEC34" s="451"/>
      <c r="IED34" s="451"/>
      <c r="IEE34" s="451"/>
      <c r="IEF34" s="451"/>
      <c r="IEG34" s="451"/>
      <c r="IEH34" s="451"/>
      <c r="IEI34" s="451"/>
      <c r="IEJ34" s="451"/>
      <c r="IEK34" s="451"/>
      <c r="IEL34" s="451"/>
      <c r="IEM34" s="451"/>
      <c r="IEN34" s="451"/>
      <c r="IEO34" s="451"/>
      <c r="IEP34" s="451"/>
      <c r="IEQ34" s="451"/>
      <c r="IER34" s="451"/>
      <c r="IES34" s="451"/>
      <c r="IET34" s="451"/>
      <c r="IEU34" s="451"/>
      <c r="IEV34" s="451"/>
      <c r="IEW34" s="451"/>
      <c r="IEX34" s="451"/>
      <c r="IEY34" s="451"/>
      <c r="IEZ34" s="451"/>
      <c r="IFA34" s="451"/>
      <c r="IFB34" s="451"/>
      <c r="IFC34" s="451"/>
      <c r="IFD34" s="451"/>
      <c r="IFE34" s="451"/>
      <c r="IFF34" s="451"/>
      <c r="IFG34" s="451"/>
      <c r="IFH34" s="451"/>
      <c r="IFI34" s="451"/>
      <c r="IFJ34" s="451"/>
      <c r="IFK34" s="451"/>
      <c r="IFL34" s="451"/>
      <c r="IFM34" s="451"/>
      <c r="IFN34" s="451"/>
      <c r="IFO34" s="455"/>
      <c r="IFP34" s="454"/>
      <c r="IFQ34" s="451"/>
      <c r="IFR34" s="451"/>
      <c r="IFS34" s="451"/>
      <c r="IFT34" s="451"/>
      <c r="IFU34" s="451"/>
      <c r="IFV34" s="451"/>
      <c r="IFW34" s="451"/>
      <c r="IFX34" s="451"/>
      <c r="IFY34" s="451"/>
      <c r="IFZ34" s="451"/>
      <c r="IGA34" s="451"/>
      <c r="IGB34" s="451"/>
      <c r="IGC34" s="451"/>
      <c r="IGD34" s="451"/>
      <c r="IGE34" s="451"/>
      <c r="IGF34" s="451"/>
      <c r="IGG34" s="451"/>
      <c r="IGH34" s="451"/>
      <c r="IGI34" s="451"/>
      <c r="IGJ34" s="451"/>
      <c r="IGK34" s="451"/>
      <c r="IGL34" s="451"/>
      <c r="IGM34" s="451"/>
      <c r="IGN34" s="451"/>
      <c r="IGO34" s="451"/>
      <c r="IGP34" s="451"/>
      <c r="IGQ34" s="451"/>
      <c r="IGR34" s="451"/>
      <c r="IGS34" s="451"/>
      <c r="IGT34" s="451"/>
      <c r="IGU34" s="451"/>
      <c r="IGV34" s="451"/>
      <c r="IGW34" s="451"/>
      <c r="IGX34" s="451"/>
      <c r="IGY34" s="451"/>
      <c r="IGZ34" s="451"/>
      <c r="IHA34" s="451"/>
      <c r="IHB34" s="451"/>
      <c r="IHC34" s="451"/>
      <c r="IHD34" s="451"/>
      <c r="IHE34" s="451"/>
      <c r="IHF34" s="451"/>
      <c r="IHG34" s="451"/>
      <c r="IHH34" s="455"/>
      <c r="IHI34" s="454"/>
      <c r="IHJ34" s="451"/>
      <c r="IHK34" s="451"/>
      <c r="IHL34" s="451"/>
      <c r="IHM34" s="451"/>
      <c r="IHN34" s="451"/>
      <c r="IHO34" s="451"/>
      <c r="IHP34" s="451"/>
      <c r="IHQ34" s="451"/>
      <c r="IHR34" s="451"/>
      <c r="IHS34" s="451"/>
      <c r="IHT34" s="451"/>
      <c r="IHU34" s="451"/>
      <c r="IHV34" s="451"/>
      <c r="IHW34" s="451"/>
      <c r="IHX34" s="451"/>
      <c r="IHY34" s="451"/>
      <c r="IHZ34" s="451"/>
      <c r="IIA34" s="451"/>
      <c r="IIB34" s="451"/>
      <c r="IIC34" s="451"/>
      <c r="IID34" s="451"/>
      <c r="IIE34" s="451"/>
      <c r="IIF34" s="451"/>
      <c r="IIG34" s="451"/>
      <c r="IIH34" s="451"/>
      <c r="III34" s="451"/>
      <c r="IIJ34" s="451"/>
      <c r="IIK34" s="451"/>
      <c r="IIL34" s="451"/>
      <c r="IIM34" s="451"/>
      <c r="IIN34" s="451"/>
      <c r="IIO34" s="451"/>
      <c r="IIP34" s="451"/>
      <c r="IIQ34" s="451"/>
      <c r="IIR34" s="451"/>
      <c r="IIS34" s="451"/>
      <c r="IIT34" s="451"/>
      <c r="IIU34" s="451"/>
      <c r="IIV34" s="451"/>
      <c r="IIW34" s="451"/>
      <c r="IIX34" s="451"/>
      <c r="IIY34" s="451"/>
      <c r="IIZ34" s="451"/>
      <c r="IJA34" s="455"/>
      <c r="IJB34" s="454"/>
      <c r="IJC34" s="451"/>
      <c r="IJD34" s="451"/>
      <c r="IJE34" s="451"/>
      <c r="IJF34" s="451"/>
      <c r="IJG34" s="451"/>
      <c r="IJH34" s="451"/>
      <c r="IJI34" s="451"/>
      <c r="IJJ34" s="451"/>
      <c r="IJK34" s="451"/>
      <c r="IJL34" s="451"/>
      <c r="IJM34" s="451"/>
      <c r="IJN34" s="451"/>
      <c r="IJO34" s="451"/>
      <c r="IJP34" s="451"/>
      <c r="IJQ34" s="451"/>
      <c r="IJR34" s="451"/>
      <c r="IJS34" s="451"/>
      <c r="IJT34" s="451"/>
      <c r="IJU34" s="451"/>
      <c r="IJV34" s="451"/>
      <c r="IJW34" s="451"/>
      <c r="IJX34" s="451"/>
      <c r="IJY34" s="451"/>
      <c r="IJZ34" s="451"/>
      <c r="IKA34" s="451"/>
      <c r="IKB34" s="451"/>
      <c r="IKC34" s="451"/>
      <c r="IKD34" s="451"/>
      <c r="IKE34" s="451"/>
      <c r="IKF34" s="451"/>
      <c r="IKG34" s="451"/>
      <c r="IKH34" s="451"/>
      <c r="IKI34" s="451"/>
      <c r="IKJ34" s="451"/>
      <c r="IKK34" s="451"/>
      <c r="IKL34" s="451"/>
      <c r="IKM34" s="451"/>
      <c r="IKN34" s="451"/>
      <c r="IKO34" s="451"/>
      <c r="IKP34" s="451"/>
      <c r="IKQ34" s="451"/>
      <c r="IKR34" s="451"/>
      <c r="IKS34" s="451"/>
      <c r="IKT34" s="455"/>
      <c r="IKU34" s="454"/>
      <c r="IKV34" s="451"/>
      <c r="IKW34" s="451"/>
      <c r="IKX34" s="451"/>
      <c r="IKY34" s="451"/>
      <c r="IKZ34" s="451"/>
      <c r="ILA34" s="451"/>
      <c r="ILB34" s="451"/>
      <c r="ILC34" s="451"/>
      <c r="ILD34" s="451"/>
      <c r="ILE34" s="451"/>
      <c r="ILF34" s="451"/>
      <c r="ILG34" s="451"/>
      <c r="ILH34" s="451"/>
      <c r="ILI34" s="451"/>
      <c r="ILJ34" s="451"/>
      <c r="ILK34" s="451"/>
      <c r="ILL34" s="451"/>
      <c r="ILM34" s="451"/>
      <c r="ILN34" s="451"/>
      <c r="ILO34" s="451"/>
      <c r="ILP34" s="451"/>
      <c r="ILQ34" s="451"/>
      <c r="ILR34" s="451"/>
      <c r="ILS34" s="451"/>
      <c r="ILT34" s="451"/>
      <c r="ILU34" s="451"/>
      <c r="ILV34" s="451"/>
      <c r="ILW34" s="451"/>
      <c r="ILX34" s="451"/>
      <c r="ILY34" s="451"/>
      <c r="ILZ34" s="451"/>
      <c r="IMA34" s="451"/>
      <c r="IMB34" s="451"/>
      <c r="IMC34" s="451"/>
      <c r="IMD34" s="451"/>
      <c r="IME34" s="451"/>
      <c r="IMF34" s="451"/>
      <c r="IMG34" s="451"/>
      <c r="IMH34" s="451"/>
      <c r="IMI34" s="451"/>
      <c r="IMJ34" s="451"/>
      <c r="IMK34" s="451"/>
      <c r="IML34" s="451"/>
      <c r="IMM34" s="455"/>
      <c r="IMN34" s="454"/>
      <c r="IMO34" s="451"/>
      <c r="IMP34" s="451"/>
      <c r="IMQ34" s="451"/>
      <c r="IMR34" s="451"/>
      <c r="IMS34" s="451"/>
      <c r="IMT34" s="451"/>
      <c r="IMU34" s="451"/>
      <c r="IMV34" s="451"/>
      <c r="IMW34" s="451"/>
      <c r="IMX34" s="451"/>
      <c r="IMY34" s="451"/>
      <c r="IMZ34" s="451"/>
      <c r="INA34" s="451"/>
      <c r="INB34" s="451"/>
      <c r="INC34" s="451"/>
      <c r="IND34" s="451"/>
      <c r="INE34" s="451"/>
      <c r="INF34" s="451"/>
      <c r="ING34" s="451"/>
      <c r="INH34" s="451"/>
      <c r="INI34" s="451"/>
      <c r="INJ34" s="451"/>
      <c r="INK34" s="451"/>
      <c r="INL34" s="451"/>
      <c r="INM34" s="451"/>
      <c r="INN34" s="451"/>
      <c r="INO34" s="451"/>
      <c r="INP34" s="451"/>
      <c r="INQ34" s="451"/>
      <c r="INR34" s="451"/>
      <c r="INS34" s="451"/>
      <c r="INT34" s="451"/>
      <c r="INU34" s="451"/>
      <c r="INV34" s="451"/>
      <c r="INW34" s="451"/>
      <c r="INX34" s="451"/>
      <c r="INY34" s="451"/>
      <c r="INZ34" s="451"/>
      <c r="IOA34" s="451"/>
      <c r="IOB34" s="451"/>
      <c r="IOC34" s="451"/>
      <c r="IOD34" s="451"/>
      <c r="IOE34" s="451"/>
      <c r="IOF34" s="455"/>
      <c r="IOG34" s="454"/>
      <c r="IOH34" s="451"/>
      <c r="IOI34" s="451"/>
      <c r="IOJ34" s="451"/>
      <c r="IOK34" s="451"/>
      <c r="IOL34" s="451"/>
      <c r="IOM34" s="451"/>
      <c r="ION34" s="451"/>
      <c r="IOO34" s="451"/>
      <c r="IOP34" s="451"/>
      <c r="IOQ34" s="451"/>
      <c r="IOR34" s="451"/>
      <c r="IOS34" s="451"/>
      <c r="IOT34" s="451"/>
      <c r="IOU34" s="451"/>
      <c r="IOV34" s="451"/>
      <c r="IOW34" s="451"/>
      <c r="IOX34" s="451"/>
      <c r="IOY34" s="451"/>
      <c r="IOZ34" s="451"/>
      <c r="IPA34" s="451"/>
      <c r="IPB34" s="451"/>
      <c r="IPC34" s="451"/>
      <c r="IPD34" s="451"/>
      <c r="IPE34" s="451"/>
      <c r="IPF34" s="451"/>
      <c r="IPG34" s="451"/>
      <c r="IPH34" s="451"/>
      <c r="IPI34" s="451"/>
      <c r="IPJ34" s="451"/>
      <c r="IPK34" s="451"/>
      <c r="IPL34" s="451"/>
      <c r="IPM34" s="451"/>
      <c r="IPN34" s="451"/>
      <c r="IPO34" s="451"/>
      <c r="IPP34" s="451"/>
      <c r="IPQ34" s="451"/>
      <c r="IPR34" s="451"/>
      <c r="IPS34" s="451"/>
      <c r="IPT34" s="451"/>
      <c r="IPU34" s="451"/>
      <c r="IPV34" s="451"/>
      <c r="IPW34" s="451"/>
      <c r="IPX34" s="451"/>
      <c r="IPY34" s="455"/>
      <c r="IPZ34" s="454"/>
      <c r="IQA34" s="451"/>
      <c r="IQB34" s="451"/>
      <c r="IQC34" s="451"/>
      <c r="IQD34" s="451"/>
      <c r="IQE34" s="451"/>
      <c r="IQF34" s="451"/>
      <c r="IQG34" s="451"/>
      <c r="IQH34" s="451"/>
      <c r="IQI34" s="451"/>
      <c r="IQJ34" s="451"/>
      <c r="IQK34" s="451"/>
      <c r="IQL34" s="451"/>
      <c r="IQM34" s="451"/>
      <c r="IQN34" s="451"/>
      <c r="IQO34" s="451"/>
      <c r="IQP34" s="451"/>
      <c r="IQQ34" s="451"/>
      <c r="IQR34" s="451"/>
      <c r="IQS34" s="451"/>
      <c r="IQT34" s="451"/>
      <c r="IQU34" s="451"/>
      <c r="IQV34" s="451"/>
      <c r="IQW34" s="451"/>
      <c r="IQX34" s="451"/>
      <c r="IQY34" s="451"/>
      <c r="IQZ34" s="451"/>
      <c r="IRA34" s="451"/>
      <c r="IRB34" s="451"/>
      <c r="IRC34" s="451"/>
      <c r="IRD34" s="451"/>
      <c r="IRE34" s="451"/>
      <c r="IRF34" s="451"/>
      <c r="IRG34" s="451"/>
      <c r="IRH34" s="451"/>
      <c r="IRI34" s="451"/>
      <c r="IRJ34" s="451"/>
      <c r="IRK34" s="451"/>
      <c r="IRL34" s="451"/>
      <c r="IRM34" s="451"/>
      <c r="IRN34" s="451"/>
      <c r="IRO34" s="451"/>
      <c r="IRP34" s="451"/>
      <c r="IRQ34" s="451"/>
      <c r="IRR34" s="455"/>
      <c r="IRS34" s="454"/>
      <c r="IRT34" s="451"/>
      <c r="IRU34" s="451"/>
      <c r="IRV34" s="451"/>
      <c r="IRW34" s="451"/>
      <c r="IRX34" s="451"/>
      <c r="IRY34" s="451"/>
      <c r="IRZ34" s="451"/>
      <c r="ISA34" s="451"/>
      <c r="ISB34" s="451"/>
      <c r="ISC34" s="451"/>
      <c r="ISD34" s="451"/>
      <c r="ISE34" s="451"/>
      <c r="ISF34" s="451"/>
      <c r="ISG34" s="451"/>
      <c r="ISH34" s="451"/>
      <c r="ISI34" s="451"/>
      <c r="ISJ34" s="451"/>
      <c r="ISK34" s="451"/>
      <c r="ISL34" s="451"/>
      <c r="ISM34" s="451"/>
      <c r="ISN34" s="451"/>
      <c r="ISO34" s="451"/>
      <c r="ISP34" s="451"/>
      <c r="ISQ34" s="451"/>
      <c r="ISR34" s="451"/>
      <c r="ISS34" s="451"/>
      <c r="IST34" s="451"/>
      <c r="ISU34" s="451"/>
      <c r="ISV34" s="451"/>
      <c r="ISW34" s="451"/>
      <c r="ISX34" s="451"/>
      <c r="ISY34" s="451"/>
      <c r="ISZ34" s="451"/>
      <c r="ITA34" s="451"/>
      <c r="ITB34" s="451"/>
      <c r="ITC34" s="451"/>
      <c r="ITD34" s="451"/>
      <c r="ITE34" s="451"/>
      <c r="ITF34" s="451"/>
      <c r="ITG34" s="451"/>
      <c r="ITH34" s="451"/>
      <c r="ITI34" s="451"/>
      <c r="ITJ34" s="451"/>
      <c r="ITK34" s="455"/>
      <c r="ITL34" s="454"/>
      <c r="ITM34" s="451"/>
      <c r="ITN34" s="451"/>
      <c r="ITO34" s="451"/>
      <c r="ITP34" s="451"/>
      <c r="ITQ34" s="451"/>
      <c r="ITR34" s="451"/>
      <c r="ITS34" s="451"/>
      <c r="ITT34" s="451"/>
      <c r="ITU34" s="451"/>
      <c r="ITV34" s="451"/>
      <c r="ITW34" s="451"/>
      <c r="ITX34" s="451"/>
      <c r="ITY34" s="451"/>
      <c r="ITZ34" s="451"/>
      <c r="IUA34" s="451"/>
      <c r="IUB34" s="451"/>
      <c r="IUC34" s="451"/>
      <c r="IUD34" s="451"/>
      <c r="IUE34" s="451"/>
      <c r="IUF34" s="451"/>
      <c r="IUG34" s="451"/>
      <c r="IUH34" s="451"/>
      <c r="IUI34" s="451"/>
      <c r="IUJ34" s="451"/>
      <c r="IUK34" s="451"/>
      <c r="IUL34" s="451"/>
      <c r="IUM34" s="451"/>
      <c r="IUN34" s="451"/>
      <c r="IUO34" s="451"/>
      <c r="IUP34" s="451"/>
      <c r="IUQ34" s="451"/>
      <c r="IUR34" s="451"/>
      <c r="IUS34" s="451"/>
      <c r="IUT34" s="451"/>
      <c r="IUU34" s="451"/>
      <c r="IUV34" s="451"/>
      <c r="IUW34" s="451"/>
      <c r="IUX34" s="451"/>
      <c r="IUY34" s="451"/>
      <c r="IUZ34" s="451"/>
      <c r="IVA34" s="451"/>
      <c r="IVB34" s="451"/>
      <c r="IVC34" s="451"/>
      <c r="IVD34" s="455"/>
      <c r="IVE34" s="454"/>
      <c r="IVF34" s="451"/>
      <c r="IVG34" s="451"/>
      <c r="IVH34" s="451"/>
      <c r="IVI34" s="451"/>
      <c r="IVJ34" s="451"/>
      <c r="IVK34" s="451"/>
      <c r="IVL34" s="451"/>
      <c r="IVM34" s="451"/>
      <c r="IVN34" s="451"/>
      <c r="IVO34" s="451"/>
      <c r="IVP34" s="451"/>
      <c r="IVQ34" s="451"/>
      <c r="IVR34" s="451"/>
      <c r="IVS34" s="451"/>
      <c r="IVT34" s="451"/>
      <c r="IVU34" s="451"/>
      <c r="IVV34" s="451"/>
      <c r="IVW34" s="451"/>
      <c r="IVX34" s="451"/>
      <c r="IVY34" s="451"/>
      <c r="IVZ34" s="451"/>
      <c r="IWA34" s="451"/>
      <c r="IWB34" s="451"/>
      <c r="IWC34" s="451"/>
      <c r="IWD34" s="451"/>
      <c r="IWE34" s="451"/>
      <c r="IWF34" s="451"/>
      <c r="IWG34" s="451"/>
      <c r="IWH34" s="451"/>
      <c r="IWI34" s="451"/>
      <c r="IWJ34" s="451"/>
      <c r="IWK34" s="451"/>
      <c r="IWL34" s="451"/>
      <c r="IWM34" s="451"/>
      <c r="IWN34" s="451"/>
      <c r="IWO34" s="451"/>
      <c r="IWP34" s="451"/>
      <c r="IWQ34" s="451"/>
      <c r="IWR34" s="451"/>
      <c r="IWS34" s="451"/>
      <c r="IWT34" s="451"/>
      <c r="IWU34" s="451"/>
      <c r="IWV34" s="451"/>
      <c r="IWW34" s="455"/>
      <c r="IWX34" s="454"/>
      <c r="IWY34" s="451"/>
      <c r="IWZ34" s="451"/>
      <c r="IXA34" s="451"/>
      <c r="IXB34" s="451"/>
      <c r="IXC34" s="451"/>
      <c r="IXD34" s="451"/>
      <c r="IXE34" s="451"/>
      <c r="IXF34" s="451"/>
      <c r="IXG34" s="451"/>
      <c r="IXH34" s="451"/>
      <c r="IXI34" s="451"/>
      <c r="IXJ34" s="451"/>
      <c r="IXK34" s="451"/>
      <c r="IXL34" s="451"/>
      <c r="IXM34" s="451"/>
      <c r="IXN34" s="451"/>
      <c r="IXO34" s="451"/>
      <c r="IXP34" s="451"/>
      <c r="IXQ34" s="451"/>
      <c r="IXR34" s="451"/>
      <c r="IXS34" s="451"/>
      <c r="IXT34" s="451"/>
      <c r="IXU34" s="451"/>
      <c r="IXV34" s="451"/>
      <c r="IXW34" s="451"/>
      <c r="IXX34" s="451"/>
      <c r="IXY34" s="451"/>
      <c r="IXZ34" s="451"/>
      <c r="IYA34" s="451"/>
      <c r="IYB34" s="451"/>
      <c r="IYC34" s="451"/>
      <c r="IYD34" s="451"/>
      <c r="IYE34" s="451"/>
      <c r="IYF34" s="451"/>
      <c r="IYG34" s="451"/>
      <c r="IYH34" s="451"/>
      <c r="IYI34" s="451"/>
      <c r="IYJ34" s="451"/>
      <c r="IYK34" s="451"/>
      <c r="IYL34" s="451"/>
      <c r="IYM34" s="451"/>
      <c r="IYN34" s="451"/>
      <c r="IYO34" s="451"/>
      <c r="IYP34" s="455"/>
      <c r="IYQ34" s="454"/>
      <c r="IYR34" s="451"/>
      <c r="IYS34" s="451"/>
      <c r="IYT34" s="451"/>
      <c r="IYU34" s="451"/>
      <c r="IYV34" s="451"/>
      <c r="IYW34" s="451"/>
      <c r="IYX34" s="451"/>
      <c r="IYY34" s="451"/>
      <c r="IYZ34" s="451"/>
      <c r="IZA34" s="451"/>
      <c r="IZB34" s="451"/>
      <c r="IZC34" s="451"/>
      <c r="IZD34" s="451"/>
      <c r="IZE34" s="451"/>
      <c r="IZF34" s="451"/>
      <c r="IZG34" s="451"/>
      <c r="IZH34" s="451"/>
      <c r="IZI34" s="451"/>
      <c r="IZJ34" s="451"/>
      <c r="IZK34" s="451"/>
      <c r="IZL34" s="451"/>
      <c r="IZM34" s="451"/>
      <c r="IZN34" s="451"/>
      <c r="IZO34" s="451"/>
      <c r="IZP34" s="451"/>
      <c r="IZQ34" s="451"/>
      <c r="IZR34" s="451"/>
      <c r="IZS34" s="451"/>
      <c r="IZT34" s="451"/>
      <c r="IZU34" s="451"/>
      <c r="IZV34" s="451"/>
      <c r="IZW34" s="451"/>
      <c r="IZX34" s="451"/>
      <c r="IZY34" s="451"/>
      <c r="IZZ34" s="451"/>
      <c r="JAA34" s="451"/>
      <c r="JAB34" s="451"/>
      <c r="JAC34" s="451"/>
      <c r="JAD34" s="451"/>
      <c r="JAE34" s="451"/>
      <c r="JAF34" s="451"/>
      <c r="JAG34" s="451"/>
      <c r="JAH34" s="451"/>
      <c r="JAI34" s="455"/>
      <c r="JAJ34" s="454"/>
      <c r="JAK34" s="451"/>
      <c r="JAL34" s="451"/>
      <c r="JAM34" s="451"/>
      <c r="JAN34" s="451"/>
      <c r="JAO34" s="451"/>
      <c r="JAP34" s="451"/>
      <c r="JAQ34" s="451"/>
      <c r="JAR34" s="451"/>
      <c r="JAS34" s="451"/>
      <c r="JAT34" s="451"/>
      <c r="JAU34" s="451"/>
      <c r="JAV34" s="451"/>
      <c r="JAW34" s="451"/>
      <c r="JAX34" s="451"/>
      <c r="JAY34" s="451"/>
      <c r="JAZ34" s="451"/>
      <c r="JBA34" s="451"/>
      <c r="JBB34" s="451"/>
      <c r="JBC34" s="451"/>
      <c r="JBD34" s="451"/>
      <c r="JBE34" s="451"/>
      <c r="JBF34" s="451"/>
      <c r="JBG34" s="451"/>
      <c r="JBH34" s="451"/>
      <c r="JBI34" s="451"/>
      <c r="JBJ34" s="451"/>
      <c r="JBK34" s="451"/>
      <c r="JBL34" s="451"/>
      <c r="JBM34" s="451"/>
      <c r="JBN34" s="451"/>
      <c r="JBO34" s="451"/>
      <c r="JBP34" s="451"/>
      <c r="JBQ34" s="451"/>
      <c r="JBR34" s="451"/>
      <c r="JBS34" s="451"/>
      <c r="JBT34" s="451"/>
      <c r="JBU34" s="451"/>
      <c r="JBV34" s="451"/>
      <c r="JBW34" s="451"/>
      <c r="JBX34" s="451"/>
      <c r="JBY34" s="451"/>
      <c r="JBZ34" s="451"/>
      <c r="JCA34" s="451"/>
      <c r="JCB34" s="455"/>
      <c r="JCC34" s="454"/>
      <c r="JCD34" s="451"/>
      <c r="JCE34" s="451"/>
      <c r="JCF34" s="451"/>
      <c r="JCG34" s="451"/>
      <c r="JCH34" s="451"/>
      <c r="JCI34" s="451"/>
      <c r="JCJ34" s="451"/>
      <c r="JCK34" s="451"/>
      <c r="JCL34" s="451"/>
      <c r="JCM34" s="451"/>
      <c r="JCN34" s="451"/>
      <c r="JCO34" s="451"/>
      <c r="JCP34" s="451"/>
      <c r="JCQ34" s="451"/>
      <c r="JCR34" s="451"/>
      <c r="JCS34" s="451"/>
      <c r="JCT34" s="451"/>
      <c r="JCU34" s="451"/>
      <c r="JCV34" s="451"/>
      <c r="JCW34" s="451"/>
      <c r="JCX34" s="451"/>
      <c r="JCY34" s="451"/>
      <c r="JCZ34" s="451"/>
      <c r="JDA34" s="451"/>
      <c r="JDB34" s="451"/>
      <c r="JDC34" s="451"/>
      <c r="JDD34" s="451"/>
      <c r="JDE34" s="451"/>
      <c r="JDF34" s="451"/>
      <c r="JDG34" s="451"/>
      <c r="JDH34" s="451"/>
      <c r="JDI34" s="451"/>
      <c r="JDJ34" s="451"/>
      <c r="JDK34" s="451"/>
      <c r="JDL34" s="451"/>
      <c r="JDM34" s="451"/>
      <c r="JDN34" s="451"/>
      <c r="JDO34" s="451"/>
      <c r="JDP34" s="451"/>
      <c r="JDQ34" s="451"/>
      <c r="JDR34" s="451"/>
      <c r="JDS34" s="451"/>
      <c r="JDT34" s="451"/>
      <c r="JDU34" s="455"/>
      <c r="JDV34" s="454"/>
      <c r="JDW34" s="451"/>
      <c r="JDX34" s="451"/>
      <c r="JDY34" s="451"/>
      <c r="JDZ34" s="451"/>
      <c r="JEA34" s="451"/>
      <c r="JEB34" s="451"/>
      <c r="JEC34" s="451"/>
      <c r="JED34" s="451"/>
      <c r="JEE34" s="451"/>
      <c r="JEF34" s="451"/>
      <c r="JEG34" s="451"/>
      <c r="JEH34" s="451"/>
      <c r="JEI34" s="451"/>
      <c r="JEJ34" s="451"/>
      <c r="JEK34" s="451"/>
      <c r="JEL34" s="451"/>
      <c r="JEM34" s="451"/>
      <c r="JEN34" s="451"/>
      <c r="JEO34" s="451"/>
      <c r="JEP34" s="451"/>
      <c r="JEQ34" s="451"/>
      <c r="JER34" s="451"/>
      <c r="JES34" s="451"/>
      <c r="JET34" s="451"/>
      <c r="JEU34" s="451"/>
      <c r="JEV34" s="451"/>
      <c r="JEW34" s="451"/>
      <c r="JEX34" s="451"/>
      <c r="JEY34" s="451"/>
      <c r="JEZ34" s="451"/>
      <c r="JFA34" s="451"/>
      <c r="JFB34" s="451"/>
      <c r="JFC34" s="451"/>
      <c r="JFD34" s="451"/>
      <c r="JFE34" s="451"/>
      <c r="JFF34" s="451"/>
      <c r="JFG34" s="451"/>
      <c r="JFH34" s="451"/>
      <c r="JFI34" s="451"/>
      <c r="JFJ34" s="451"/>
      <c r="JFK34" s="451"/>
      <c r="JFL34" s="451"/>
      <c r="JFM34" s="451"/>
      <c r="JFN34" s="455"/>
      <c r="JFO34" s="454"/>
      <c r="JFP34" s="451"/>
      <c r="JFQ34" s="451"/>
      <c r="JFR34" s="451"/>
      <c r="JFS34" s="451"/>
      <c r="JFT34" s="451"/>
      <c r="JFU34" s="451"/>
      <c r="JFV34" s="451"/>
      <c r="JFW34" s="451"/>
      <c r="JFX34" s="451"/>
      <c r="JFY34" s="451"/>
      <c r="JFZ34" s="451"/>
      <c r="JGA34" s="451"/>
      <c r="JGB34" s="451"/>
      <c r="JGC34" s="451"/>
      <c r="JGD34" s="451"/>
      <c r="JGE34" s="451"/>
      <c r="JGF34" s="451"/>
      <c r="JGG34" s="451"/>
      <c r="JGH34" s="451"/>
      <c r="JGI34" s="451"/>
      <c r="JGJ34" s="451"/>
      <c r="JGK34" s="451"/>
      <c r="JGL34" s="451"/>
      <c r="JGM34" s="451"/>
      <c r="JGN34" s="451"/>
      <c r="JGO34" s="451"/>
      <c r="JGP34" s="451"/>
      <c r="JGQ34" s="451"/>
      <c r="JGR34" s="451"/>
      <c r="JGS34" s="451"/>
      <c r="JGT34" s="451"/>
      <c r="JGU34" s="451"/>
      <c r="JGV34" s="451"/>
      <c r="JGW34" s="451"/>
      <c r="JGX34" s="451"/>
      <c r="JGY34" s="451"/>
      <c r="JGZ34" s="451"/>
      <c r="JHA34" s="451"/>
      <c r="JHB34" s="451"/>
      <c r="JHC34" s="451"/>
      <c r="JHD34" s="451"/>
      <c r="JHE34" s="451"/>
      <c r="JHF34" s="451"/>
      <c r="JHG34" s="455"/>
      <c r="JHH34" s="454"/>
      <c r="JHI34" s="451"/>
      <c r="JHJ34" s="451"/>
      <c r="JHK34" s="451"/>
      <c r="JHL34" s="451"/>
      <c r="JHM34" s="451"/>
      <c r="JHN34" s="451"/>
      <c r="JHO34" s="451"/>
      <c r="JHP34" s="451"/>
      <c r="JHQ34" s="451"/>
      <c r="JHR34" s="451"/>
      <c r="JHS34" s="451"/>
      <c r="JHT34" s="451"/>
      <c r="JHU34" s="451"/>
      <c r="JHV34" s="451"/>
      <c r="JHW34" s="451"/>
      <c r="JHX34" s="451"/>
      <c r="JHY34" s="451"/>
      <c r="JHZ34" s="451"/>
      <c r="JIA34" s="451"/>
      <c r="JIB34" s="451"/>
      <c r="JIC34" s="451"/>
      <c r="JID34" s="451"/>
      <c r="JIE34" s="451"/>
      <c r="JIF34" s="451"/>
      <c r="JIG34" s="451"/>
      <c r="JIH34" s="451"/>
      <c r="JII34" s="451"/>
      <c r="JIJ34" s="451"/>
      <c r="JIK34" s="451"/>
      <c r="JIL34" s="451"/>
      <c r="JIM34" s="451"/>
      <c r="JIN34" s="451"/>
      <c r="JIO34" s="451"/>
      <c r="JIP34" s="451"/>
      <c r="JIQ34" s="451"/>
      <c r="JIR34" s="451"/>
      <c r="JIS34" s="451"/>
      <c r="JIT34" s="451"/>
      <c r="JIU34" s="451"/>
      <c r="JIV34" s="451"/>
      <c r="JIW34" s="451"/>
      <c r="JIX34" s="451"/>
      <c r="JIY34" s="451"/>
      <c r="JIZ34" s="455"/>
      <c r="JJA34" s="454"/>
      <c r="JJB34" s="451"/>
      <c r="JJC34" s="451"/>
      <c r="JJD34" s="451"/>
      <c r="JJE34" s="451"/>
      <c r="JJF34" s="451"/>
      <c r="JJG34" s="451"/>
      <c r="JJH34" s="451"/>
      <c r="JJI34" s="451"/>
      <c r="JJJ34" s="451"/>
      <c r="JJK34" s="451"/>
      <c r="JJL34" s="451"/>
      <c r="JJM34" s="451"/>
      <c r="JJN34" s="451"/>
      <c r="JJO34" s="451"/>
      <c r="JJP34" s="451"/>
      <c r="JJQ34" s="451"/>
      <c r="JJR34" s="451"/>
      <c r="JJS34" s="451"/>
      <c r="JJT34" s="451"/>
      <c r="JJU34" s="451"/>
      <c r="JJV34" s="451"/>
      <c r="JJW34" s="451"/>
      <c r="JJX34" s="451"/>
      <c r="JJY34" s="451"/>
      <c r="JJZ34" s="451"/>
      <c r="JKA34" s="451"/>
      <c r="JKB34" s="451"/>
      <c r="JKC34" s="451"/>
      <c r="JKD34" s="451"/>
      <c r="JKE34" s="451"/>
      <c r="JKF34" s="451"/>
      <c r="JKG34" s="451"/>
      <c r="JKH34" s="451"/>
      <c r="JKI34" s="451"/>
      <c r="JKJ34" s="451"/>
      <c r="JKK34" s="451"/>
      <c r="JKL34" s="451"/>
      <c r="JKM34" s="451"/>
      <c r="JKN34" s="451"/>
      <c r="JKO34" s="451"/>
      <c r="JKP34" s="451"/>
      <c r="JKQ34" s="451"/>
      <c r="JKR34" s="451"/>
      <c r="JKS34" s="455"/>
      <c r="JKT34" s="454"/>
      <c r="JKU34" s="451"/>
      <c r="JKV34" s="451"/>
      <c r="JKW34" s="451"/>
      <c r="JKX34" s="451"/>
      <c r="JKY34" s="451"/>
      <c r="JKZ34" s="451"/>
      <c r="JLA34" s="451"/>
      <c r="JLB34" s="451"/>
      <c r="JLC34" s="451"/>
      <c r="JLD34" s="451"/>
      <c r="JLE34" s="451"/>
      <c r="JLF34" s="451"/>
      <c r="JLG34" s="451"/>
      <c r="JLH34" s="451"/>
      <c r="JLI34" s="451"/>
      <c r="JLJ34" s="451"/>
      <c r="JLK34" s="451"/>
      <c r="JLL34" s="451"/>
      <c r="JLM34" s="451"/>
      <c r="JLN34" s="451"/>
      <c r="JLO34" s="451"/>
      <c r="JLP34" s="451"/>
      <c r="JLQ34" s="451"/>
      <c r="JLR34" s="451"/>
      <c r="JLS34" s="451"/>
      <c r="JLT34" s="451"/>
      <c r="JLU34" s="451"/>
      <c r="JLV34" s="451"/>
      <c r="JLW34" s="451"/>
      <c r="JLX34" s="451"/>
      <c r="JLY34" s="451"/>
      <c r="JLZ34" s="451"/>
      <c r="JMA34" s="451"/>
      <c r="JMB34" s="451"/>
      <c r="JMC34" s="451"/>
      <c r="JMD34" s="451"/>
      <c r="JME34" s="451"/>
      <c r="JMF34" s="451"/>
      <c r="JMG34" s="451"/>
      <c r="JMH34" s="451"/>
      <c r="JMI34" s="451"/>
      <c r="JMJ34" s="451"/>
      <c r="JMK34" s="451"/>
      <c r="JML34" s="455"/>
      <c r="JMM34" s="454"/>
      <c r="JMN34" s="451"/>
      <c r="JMO34" s="451"/>
      <c r="JMP34" s="451"/>
      <c r="JMQ34" s="451"/>
      <c r="JMR34" s="451"/>
      <c r="JMS34" s="451"/>
      <c r="JMT34" s="451"/>
      <c r="JMU34" s="451"/>
      <c r="JMV34" s="451"/>
      <c r="JMW34" s="451"/>
      <c r="JMX34" s="451"/>
      <c r="JMY34" s="451"/>
      <c r="JMZ34" s="451"/>
      <c r="JNA34" s="451"/>
      <c r="JNB34" s="451"/>
      <c r="JNC34" s="451"/>
      <c r="JND34" s="451"/>
      <c r="JNE34" s="451"/>
      <c r="JNF34" s="451"/>
      <c r="JNG34" s="451"/>
      <c r="JNH34" s="451"/>
      <c r="JNI34" s="451"/>
      <c r="JNJ34" s="451"/>
      <c r="JNK34" s="451"/>
      <c r="JNL34" s="451"/>
      <c r="JNM34" s="451"/>
      <c r="JNN34" s="451"/>
      <c r="JNO34" s="451"/>
      <c r="JNP34" s="451"/>
      <c r="JNQ34" s="451"/>
      <c r="JNR34" s="451"/>
      <c r="JNS34" s="451"/>
      <c r="JNT34" s="451"/>
      <c r="JNU34" s="451"/>
      <c r="JNV34" s="451"/>
      <c r="JNW34" s="451"/>
      <c r="JNX34" s="451"/>
      <c r="JNY34" s="451"/>
      <c r="JNZ34" s="451"/>
      <c r="JOA34" s="451"/>
      <c r="JOB34" s="451"/>
      <c r="JOC34" s="451"/>
      <c r="JOD34" s="451"/>
      <c r="JOE34" s="455"/>
      <c r="JOF34" s="454"/>
      <c r="JOG34" s="451"/>
      <c r="JOH34" s="451"/>
      <c r="JOI34" s="451"/>
      <c r="JOJ34" s="451"/>
      <c r="JOK34" s="451"/>
      <c r="JOL34" s="451"/>
      <c r="JOM34" s="451"/>
      <c r="JON34" s="451"/>
      <c r="JOO34" s="451"/>
      <c r="JOP34" s="451"/>
      <c r="JOQ34" s="451"/>
      <c r="JOR34" s="451"/>
      <c r="JOS34" s="451"/>
      <c r="JOT34" s="451"/>
      <c r="JOU34" s="451"/>
      <c r="JOV34" s="451"/>
      <c r="JOW34" s="451"/>
      <c r="JOX34" s="451"/>
      <c r="JOY34" s="451"/>
      <c r="JOZ34" s="451"/>
      <c r="JPA34" s="451"/>
      <c r="JPB34" s="451"/>
      <c r="JPC34" s="451"/>
      <c r="JPD34" s="451"/>
      <c r="JPE34" s="451"/>
      <c r="JPF34" s="451"/>
      <c r="JPG34" s="451"/>
      <c r="JPH34" s="451"/>
      <c r="JPI34" s="451"/>
      <c r="JPJ34" s="451"/>
      <c r="JPK34" s="451"/>
      <c r="JPL34" s="451"/>
      <c r="JPM34" s="451"/>
      <c r="JPN34" s="451"/>
      <c r="JPO34" s="451"/>
      <c r="JPP34" s="451"/>
      <c r="JPQ34" s="451"/>
      <c r="JPR34" s="451"/>
      <c r="JPS34" s="451"/>
      <c r="JPT34" s="451"/>
      <c r="JPU34" s="451"/>
      <c r="JPV34" s="451"/>
      <c r="JPW34" s="451"/>
      <c r="JPX34" s="455"/>
      <c r="JPY34" s="454"/>
      <c r="JPZ34" s="451"/>
      <c r="JQA34" s="451"/>
      <c r="JQB34" s="451"/>
      <c r="JQC34" s="451"/>
      <c r="JQD34" s="451"/>
      <c r="JQE34" s="451"/>
      <c r="JQF34" s="451"/>
      <c r="JQG34" s="451"/>
      <c r="JQH34" s="451"/>
      <c r="JQI34" s="451"/>
      <c r="JQJ34" s="451"/>
      <c r="JQK34" s="451"/>
      <c r="JQL34" s="451"/>
      <c r="JQM34" s="451"/>
      <c r="JQN34" s="451"/>
      <c r="JQO34" s="451"/>
      <c r="JQP34" s="451"/>
      <c r="JQQ34" s="451"/>
      <c r="JQR34" s="451"/>
      <c r="JQS34" s="451"/>
      <c r="JQT34" s="451"/>
      <c r="JQU34" s="451"/>
      <c r="JQV34" s="451"/>
      <c r="JQW34" s="451"/>
      <c r="JQX34" s="451"/>
      <c r="JQY34" s="451"/>
      <c r="JQZ34" s="451"/>
      <c r="JRA34" s="451"/>
      <c r="JRB34" s="451"/>
      <c r="JRC34" s="451"/>
      <c r="JRD34" s="451"/>
      <c r="JRE34" s="451"/>
      <c r="JRF34" s="451"/>
      <c r="JRG34" s="451"/>
      <c r="JRH34" s="451"/>
      <c r="JRI34" s="451"/>
      <c r="JRJ34" s="451"/>
      <c r="JRK34" s="451"/>
      <c r="JRL34" s="451"/>
      <c r="JRM34" s="451"/>
      <c r="JRN34" s="451"/>
      <c r="JRO34" s="451"/>
      <c r="JRP34" s="451"/>
      <c r="JRQ34" s="455"/>
      <c r="JRR34" s="454"/>
      <c r="JRS34" s="451"/>
      <c r="JRT34" s="451"/>
      <c r="JRU34" s="451"/>
      <c r="JRV34" s="451"/>
      <c r="JRW34" s="451"/>
      <c r="JRX34" s="451"/>
      <c r="JRY34" s="451"/>
      <c r="JRZ34" s="451"/>
      <c r="JSA34" s="451"/>
      <c r="JSB34" s="451"/>
      <c r="JSC34" s="451"/>
      <c r="JSD34" s="451"/>
      <c r="JSE34" s="451"/>
      <c r="JSF34" s="451"/>
      <c r="JSG34" s="451"/>
      <c r="JSH34" s="451"/>
      <c r="JSI34" s="451"/>
      <c r="JSJ34" s="451"/>
      <c r="JSK34" s="451"/>
      <c r="JSL34" s="451"/>
      <c r="JSM34" s="451"/>
      <c r="JSN34" s="451"/>
      <c r="JSO34" s="451"/>
      <c r="JSP34" s="451"/>
      <c r="JSQ34" s="451"/>
      <c r="JSR34" s="451"/>
      <c r="JSS34" s="451"/>
      <c r="JST34" s="451"/>
      <c r="JSU34" s="451"/>
      <c r="JSV34" s="451"/>
      <c r="JSW34" s="451"/>
      <c r="JSX34" s="451"/>
      <c r="JSY34" s="451"/>
      <c r="JSZ34" s="451"/>
      <c r="JTA34" s="451"/>
      <c r="JTB34" s="451"/>
      <c r="JTC34" s="451"/>
      <c r="JTD34" s="451"/>
      <c r="JTE34" s="451"/>
      <c r="JTF34" s="451"/>
      <c r="JTG34" s="451"/>
      <c r="JTH34" s="451"/>
      <c r="JTI34" s="451"/>
      <c r="JTJ34" s="455"/>
      <c r="JTK34" s="454"/>
      <c r="JTL34" s="451"/>
      <c r="JTM34" s="451"/>
      <c r="JTN34" s="451"/>
      <c r="JTO34" s="451"/>
      <c r="JTP34" s="451"/>
      <c r="JTQ34" s="451"/>
      <c r="JTR34" s="451"/>
      <c r="JTS34" s="451"/>
      <c r="JTT34" s="451"/>
      <c r="JTU34" s="451"/>
      <c r="JTV34" s="451"/>
      <c r="JTW34" s="451"/>
      <c r="JTX34" s="451"/>
      <c r="JTY34" s="451"/>
      <c r="JTZ34" s="451"/>
      <c r="JUA34" s="451"/>
      <c r="JUB34" s="451"/>
      <c r="JUC34" s="451"/>
      <c r="JUD34" s="451"/>
      <c r="JUE34" s="451"/>
      <c r="JUF34" s="451"/>
      <c r="JUG34" s="451"/>
      <c r="JUH34" s="451"/>
      <c r="JUI34" s="451"/>
      <c r="JUJ34" s="451"/>
      <c r="JUK34" s="451"/>
      <c r="JUL34" s="451"/>
      <c r="JUM34" s="451"/>
      <c r="JUN34" s="451"/>
      <c r="JUO34" s="451"/>
      <c r="JUP34" s="451"/>
      <c r="JUQ34" s="451"/>
      <c r="JUR34" s="451"/>
      <c r="JUS34" s="451"/>
      <c r="JUT34" s="451"/>
      <c r="JUU34" s="451"/>
      <c r="JUV34" s="451"/>
      <c r="JUW34" s="451"/>
      <c r="JUX34" s="451"/>
      <c r="JUY34" s="451"/>
      <c r="JUZ34" s="451"/>
      <c r="JVA34" s="451"/>
      <c r="JVB34" s="451"/>
      <c r="JVC34" s="455"/>
      <c r="JVD34" s="454"/>
      <c r="JVE34" s="451"/>
      <c r="JVF34" s="451"/>
      <c r="JVG34" s="451"/>
      <c r="JVH34" s="451"/>
      <c r="JVI34" s="451"/>
      <c r="JVJ34" s="451"/>
      <c r="JVK34" s="451"/>
      <c r="JVL34" s="451"/>
      <c r="JVM34" s="451"/>
      <c r="JVN34" s="451"/>
      <c r="JVO34" s="451"/>
      <c r="JVP34" s="451"/>
      <c r="JVQ34" s="451"/>
      <c r="JVR34" s="451"/>
      <c r="JVS34" s="451"/>
      <c r="JVT34" s="451"/>
      <c r="JVU34" s="451"/>
      <c r="JVV34" s="451"/>
      <c r="JVW34" s="451"/>
      <c r="JVX34" s="451"/>
      <c r="JVY34" s="451"/>
      <c r="JVZ34" s="451"/>
      <c r="JWA34" s="451"/>
      <c r="JWB34" s="451"/>
      <c r="JWC34" s="451"/>
      <c r="JWD34" s="451"/>
      <c r="JWE34" s="451"/>
      <c r="JWF34" s="451"/>
      <c r="JWG34" s="451"/>
      <c r="JWH34" s="451"/>
      <c r="JWI34" s="451"/>
      <c r="JWJ34" s="451"/>
      <c r="JWK34" s="451"/>
      <c r="JWL34" s="451"/>
      <c r="JWM34" s="451"/>
      <c r="JWN34" s="451"/>
      <c r="JWO34" s="451"/>
      <c r="JWP34" s="451"/>
      <c r="JWQ34" s="451"/>
      <c r="JWR34" s="451"/>
      <c r="JWS34" s="451"/>
      <c r="JWT34" s="451"/>
      <c r="JWU34" s="451"/>
      <c r="JWV34" s="455"/>
      <c r="JWW34" s="454"/>
      <c r="JWX34" s="451"/>
      <c r="JWY34" s="451"/>
      <c r="JWZ34" s="451"/>
      <c r="JXA34" s="451"/>
      <c r="JXB34" s="451"/>
      <c r="JXC34" s="451"/>
      <c r="JXD34" s="451"/>
      <c r="JXE34" s="451"/>
      <c r="JXF34" s="451"/>
      <c r="JXG34" s="451"/>
      <c r="JXH34" s="451"/>
      <c r="JXI34" s="451"/>
      <c r="JXJ34" s="451"/>
      <c r="JXK34" s="451"/>
      <c r="JXL34" s="451"/>
      <c r="JXM34" s="451"/>
      <c r="JXN34" s="451"/>
      <c r="JXO34" s="451"/>
      <c r="JXP34" s="451"/>
      <c r="JXQ34" s="451"/>
      <c r="JXR34" s="451"/>
      <c r="JXS34" s="451"/>
      <c r="JXT34" s="451"/>
      <c r="JXU34" s="451"/>
      <c r="JXV34" s="451"/>
      <c r="JXW34" s="451"/>
      <c r="JXX34" s="451"/>
      <c r="JXY34" s="451"/>
      <c r="JXZ34" s="451"/>
      <c r="JYA34" s="451"/>
      <c r="JYB34" s="451"/>
      <c r="JYC34" s="451"/>
      <c r="JYD34" s="451"/>
      <c r="JYE34" s="451"/>
      <c r="JYF34" s="451"/>
      <c r="JYG34" s="451"/>
      <c r="JYH34" s="451"/>
      <c r="JYI34" s="451"/>
      <c r="JYJ34" s="451"/>
      <c r="JYK34" s="451"/>
      <c r="JYL34" s="451"/>
      <c r="JYM34" s="451"/>
      <c r="JYN34" s="451"/>
      <c r="JYO34" s="455"/>
      <c r="JYP34" s="454"/>
      <c r="JYQ34" s="451"/>
      <c r="JYR34" s="451"/>
      <c r="JYS34" s="451"/>
      <c r="JYT34" s="451"/>
      <c r="JYU34" s="451"/>
      <c r="JYV34" s="451"/>
      <c r="JYW34" s="451"/>
      <c r="JYX34" s="451"/>
      <c r="JYY34" s="451"/>
      <c r="JYZ34" s="451"/>
      <c r="JZA34" s="451"/>
      <c r="JZB34" s="451"/>
      <c r="JZC34" s="451"/>
      <c r="JZD34" s="451"/>
      <c r="JZE34" s="451"/>
      <c r="JZF34" s="451"/>
      <c r="JZG34" s="451"/>
      <c r="JZH34" s="451"/>
      <c r="JZI34" s="451"/>
      <c r="JZJ34" s="451"/>
      <c r="JZK34" s="451"/>
      <c r="JZL34" s="451"/>
      <c r="JZM34" s="451"/>
      <c r="JZN34" s="451"/>
      <c r="JZO34" s="451"/>
      <c r="JZP34" s="451"/>
      <c r="JZQ34" s="451"/>
      <c r="JZR34" s="451"/>
      <c r="JZS34" s="451"/>
      <c r="JZT34" s="451"/>
      <c r="JZU34" s="451"/>
      <c r="JZV34" s="451"/>
      <c r="JZW34" s="451"/>
      <c r="JZX34" s="451"/>
      <c r="JZY34" s="451"/>
      <c r="JZZ34" s="451"/>
      <c r="KAA34" s="451"/>
      <c r="KAB34" s="451"/>
      <c r="KAC34" s="451"/>
      <c r="KAD34" s="451"/>
      <c r="KAE34" s="451"/>
      <c r="KAF34" s="451"/>
      <c r="KAG34" s="451"/>
      <c r="KAH34" s="455"/>
      <c r="KAI34" s="454"/>
      <c r="KAJ34" s="451"/>
      <c r="KAK34" s="451"/>
      <c r="KAL34" s="451"/>
      <c r="KAM34" s="451"/>
      <c r="KAN34" s="451"/>
      <c r="KAO34" s="451"/>
      <c r="KAP34" s="451"/>
      <c r="KAQ34" s="451"/>
      <c r="KAR34" s="451"/>
      <c r="KAS34" s="451"/>
      <c r="KAT34" s="451"/>
      <c r="KAU34" s="451"/>
      <c r="KAV34" s="451"/>
      <c r="KAW34" s="451"/>
      <c r="KAX34" s="451"/>
      <c r="KAY34" s="451"/>
      <c r="KAZ34" s="451"/>
      <c r="KBA34" s="451"/>
      <c r="KBB34" s="451"/>
      <c r="KBC34" s="451"/>
      <c r="KBD34" s="451"/>
      <c r="KBE34" s="451"/>
      <c r="KBF34" s="451"/>
      <c r="KBG34" s="451"/>
      <c r="KBH34" s="451"/>
      <c r="KBI34" s="451"/>
      <c r="KBJ34" s="451"/>
      <c r="KBK34" s="451"/>
      <c r="KBL34" s="451"/>
      <c r="KBM34" s="451"/>
      <c r="KBN34" s="451"/>
      <c r="KBO34" s="451"/>
      <c r="KBP34" s="451"/>
      <c r="KBQ34" s="451"/>
      <c r="KBR34" s="451"/>
      <c r="KBS34" s="451"/>
      <c r="KBT34" s="451"/>
      <c r="KBU34" s="451"/>
      <c r="KBV34" s="451"/>
      <c r="KBW34" s="451"/>
      <c r="KBX34" s="451"/>
      <c r="KBY34" s="451"/>
      <c r="KBZ34" s="451"/>
      <c r="KCA34" s="455"/>
      <c r="KCB34" s="454"/>
      <c r="KCC34" s="451"/>
      <c r="KCD34" s="451"/>
      <c r="KCE34" s="451"/>
      <c r="KCF34" s="451"/>
      <c r="KCG34" s="451"/>
      <c r="KCH34" s="451"/>
      <c r="KCI34" s="451"/>
      <c r="KCJ34" s="451"/>
      <c r="KCK34" s="451"/>
      <c r="KCL34" s="451"/>
      <c r="KCM34" s="451"/>
      <c r="KCN34" s="451"/>
      <c r="KCO34" s="451"/>
      <c r="KCP34" s="451"/>
      <c r="KCQ34" s="451"/>
      <c r="KCR34" s="451"/>
      <c r="KCS34" s="451"/>
      <c r="KCT34" s="451"/>
      <c r="KCU34" s="451"/>
      <c r="KCV34" s="451"/>
      <c r="KCW34" s="451"/>
      <c r="KCX34" s="451"/>
      <c r="KCY34" s="451"/>
      <c r="KCZ34" s="451"/>
      <c r="KDA34" s="451"/>
      <c r="KDB34" s="451"/>
      <c r="KDC34" s="451"/>
      <c r="KDD34" s="451"/>
      <c r="KDE34" s="451"/>
      <c r="KDF34" s="451"/>
      <c r="KDG34" s="451"/>
      <c r="KDH34" s="451"/>
      <c r="KDI34" s="451"/>
      <c r="KDJ34" s="451"/>
      <c r="KDK34" s="451"/>
      <c r="KDL34" s="451"/>
      <c r="KDM34" s="451"/>
      <c r="KDN34" s="451"/>
      <c r="KDO34" s="451"/>
      <c r="KDP34" s="451"/>
      <c r="KDQ34" s="451"/>
      <c r="KDR34" s="451"/>
      <c r="KDS34" s="451"/>
      <c r="KDT34" s="455"/>
      <c r="KDU34" s="454"/>
      <c r="KDV34" s="451"/>
      <c r="KDW34" s="451"/>
      <c r="KDX34" s="451"/>
      <c r="KDY34" s="451"/>
      <c r="KDZ34" s="451"/>
      <c r="KEA34" s="451"/>
      <c r="KEB34" s="451"/>
      <c r="KEC34" s="451"/>
      <c r="KED34" s="451"/>
      <c r="KEE34" s="451"/>
      <c r="KEF34" s="451"/>
      <c r="KEG34" s="451"/>
      <c r="KEH34" s="451"/>
      <c r="KEI34" s="451"/>
      <c r="KEJ34" s="451"/>
      <c r="KEK34" s="451"/>
      <c r="KEL34" s="451"/>
      <c r="KEM34" s="451"/>
      <c r="KEN34" s="451"/>
      <c r="KEO34" s="451"/>
      <c r="KEP34" s="451"/>
      <c r="KEQ34" s="451"/>
      <c r="KER34" s="451"/>
      <c r="KES34" s="451"/>
      <c r="KET34" s="451"/>
      <c r="KEU34" s="451"/>
      <c r="KEV34" s="451"/>
      <c r="KEW34" s="451"/>
      <c r="KEX34" s="451"/>
      <c r="KEY34" s="451"/>
      <c r="KEZ34" s="451"/>
      <c r="KFA34" s="451"/>
      <c r="KFB34" s="451"/>
      <c r="KFC34" s="451"/>
      <c r="KFD34" s="451"/>
      <c r="KFE34" s="451"/>
      <c r="KFF34" s="451"/>
      <c r="KFG34" s="451"/>
      <c r="KFH34" s="451"/>
      <c r="KFI34" s="451"/>
      <c r="KFJ34" s="451"/>
      <c r="KFK34" s="451"/>
      <c r="KFL34" s="451"/>
      <c r="KFM34" s="455"/>
      <c r="KFN34" s="454"/>
      <c r="KFO34" s="451"/>
      <c r="KFP34" s="451"/>
      <c r="KFQ34" s="451"/>
      <c r="KFR34" s="451"/>
      <c r="KFS34" s="451"/>
      <c r="KFT34" s="451"/>
      <c r="KFU34" s="451"/>
      <c r="KFV34" s="451"/>
      <c r="KFW34" s="451"/>
      <c r="KFX34" s="451"/>
      <c r="KFY34" s="451"/>
      <c r="KFZ34" s="451"/>
      <c r="KGA34" s="451"/>
      <c r="KGB34" s="451"/>
      <c r="KGC34" s="451"/>
      <c r="KGD34" s="451"/>
      <c r="KGE34" s="451"/>
      <c r="KGF34" s="451"/>
      <c r="KGG34" s="451"/>
      <c r="KGH34" s="451"/>
      <c r="KGI34" s="451"/>
      <c r="KGJ34" s="451"/>
      <c r="KGK34" s="451"/>
      <c r="KGL34" s="451"/>
      <c r="KGM34" s="451"/>
      <c r="KGN34" s="451"/>
      <c r="KGO34" s="451"/>
      <c r="KGP34" s="451"/>
      <c r="KGQ34" s="451"/>
      <c r="KGR34" s="451"/>
      <c r="KGS34" s="451"/>
      <c r="KGT34" s="451"/>
      <c r="KGU34" s="451"/>
      <c r="KGV34" s="451"/>
      <c r="KGW34" s="451"/>
      <c r="KGX34" s="451"/>
      <c r="KGY34" s="451"/>
      <c r="KGZ34" s="451"/>
      <c r="KHA34" s="451"/>
      <c r="KHB34" s="451"/>
      <c r="KHC34" s="451"/>
      <c r="KHD34" s="451"/>
      <c r="KHE34" s="451"/>
      <c r="KHF34" s="455"/>
      <c r="KHG34" s="454"/>
      <c r="KHH34" s="451"/>
      <c r="KHI34" s="451"/>
      <c r="KHJ34" s="451"/>
      <c r="KHK34" s="451"/>
      <c r="KHL34" s="451"/>
      <c r="KHM34" s="451"/>
      <c r="KHN34" s="451"/>
      <c r="KHO34" s="451"/>
      <c r="KHP34" s="451"/>
      <c r="KHQ34" s="451"/>
      <c r="KHR34" s="451"/>
      <c r="KHS34" s="451"/>
      <c r="KHT34" s="451"/>
      <c r="KHU34" s="451"/>
      <c r="KHV34" s="451"/>
      <c r="KHW34" s="451"/>
      <c r="KHX34" s="451"/>
      <c r="KHY34" s="451"/>
      <c r="KHZ34" s="451"/>
      <c r="KIA34" s="451"/>
      <c r="KIB34" s="451"/>
      <c r="KIC34" s="451"/>
      <c r="KID34" s="451"/>
      <c r="KIE34" s="451"/>
      <c r="KIF34" s="451"/>
      <c r="KIG34" s="451"/>
      <c r="KIH34" s="451"/>
      <c r="KII34" s="451"/>
      <c r="KIJ34" s="451"/>
      <c r="KIK34" s="451"/>
      <c r="KIL34" s="451"/>
      <c r="KIM34" s="451"/>
      <c r="KIN34" s="451"/>
      <c r="KIO34" s="451"/>
      <c r="KIP34" s="451"/>
      <c r="KIQ34" s="451"/>
      <c r="KIR34" s="451"/>
      <c r="KIS34" s="451"/>
      <c r="KIT34" s="451"/>
      <c r="KIU34" s="451"/>
      <c r="KIV34" s="451"/>
      <c r="KIW34" s="451"/>
      <c r="KIX34" s="451"/>
      <c r="KIY34" s="455"/>
      <c r="KIZ34" s="454"/>
      <c r="KJA34" s="451"/>
      <c r="KJB34" s="451"/>
      <c r="KJC34" s="451"/>
      <c r="KJD34" s="451"/>
      <c r="KJE34" s="451"/>
      <c r="KJF34" s="451"/>
      <c r="KJG34" s="451"/>
      <c r="KJH34" s="451"/>
      <c r="KJI34" s="451"/>
      <c r="KJJ34" s="451"/>
      <c r="KJK34" s="451"/>
      <c r="KJL34" s="451"/>
      <c r="KJM34" s="451"/>
      <c r="KJN34" s="451"/>
      <c r="KJO34" s="451"/>
      <c r="KJP34" s="451"/>
      <c r="KJQ34" s="451"/>
      <c r="KJR34" s="451"/>
      <c r="KJS34" s="451"/>
      <c r="KJT34" s="451"/>
      <c r="KJU34" s="451"/>
      <c r="KJV34" s="451"/>
      <c r="KJW34" s="451"/>
      <c r="KJX34" s="451"/>
      <c r="KJY34" s="451"/>
      <c r="KJZ34" s="451"/>
      <c r="KKA34" s="451"/>
      <c r="KKB34" s="451"/>
      <c r="KKC34" s="451"/>
      <c r="KKD34" s="451"/>
      <c r="KKE34" s="451"/>
      <c r="KKF34" s="451"/>
      <c r="KKG34" s="451"/>
      <c r="KKH34" s="451"/>
      <c r="KKI34" s="451"/>
      <c r="KKJ34" s="451"/>
      <c r="KKK34" s="451"/>
      <c r="KKL34" s="451"/>
      <c r="KKM34" s="451"/>
      <c r="KKN34" s="451"/>
      <c r="KKO34" s="451"/>
      <c r="KKP34" s="451"/>
      <c r="KKQ34" s="451"/>
      <c r="KKR34" s="455"/>
      <c r="KKS34" s="454"/>
      <c r="KKT34" s="451"/>
      <c r="KKU34" s="451"/>
      <c r="KKV34" s="451"/>
      <c r="KKW34" s="451"/>
      <c r="KKX34" s="451"/>
      <c r="KKY34" s="451"/>
      <c r="KKZ34" s="451"/>
      <c r="KLA34" s="451"/>
      <c r="KLB34" s="451"/>
      <c r="KLC34" s="451"/>
      <c r="KLD34" s="451"/>
      <c r="KLE34" s="451"/>
      <c r="KLF34" s="451"/>
      <c r="KLG34" s="451"/>
      <c r="KLH34" s="451"/>
      <c r="KLI34" s="451"/>
      <c r="KLJ34" s="451"/>
      <c r="KLK34" s="451"/>
      <c r="KLL34" s="451"/>
      <c r="KLM34" s="451"/>
      <c r="KLN34" s="451"/>
      <c r="KLO34" s="451"/>
      <c r="KLP34" s="451"/>
      <c r="KLQ34" s="451"/>
      <c r="KLR34" s="451"/>
      <c r="KLS34" s="451"/>
      <c r="KLT34" s="451"/>
      <c r="KLU34" s="451"/>
      <c r="KLV34" s="451"/>
      <c r="KLW34" s="451"/>
      <c r="KLX34" s="451"/>
      <c r="KLY34" s="451"/>
      <c r="KLZ34" s="451"/>
      <c r="KMA34" s="451"/>
      <c r="KMB34" s="451"/>
      <c r="KMC34" s="451"/>
      <c r="KMD34" s="451"/>
      <c r="KME34" s="451"/>
      <c r="KMF34" s="451"/>
      <c r="KMG34" s="451"/>
      <c r="KMH34" s="451"/>
      <c r="KMI34" s="451"/>
      <c r="KMJ34" s="451"/>
      <c r="KMK34" s="455"/>
      <c r="KML34" s="454"/>
      <c r="KMM34" s="451"/>
      <c r="KMN34" s="451"/>
      <c r="KMO34" s="451"/>
      <c r="KMP34" s="451"/>
      <c r="KMQ34" s="451"/>
      <c r="KMR34" s="451"/>
      <c r="KMS34" s="451"/>
      <c r="KMT34" s="451"/>
      <c r="KMU34" s="451"/>
      <c r="KMV34" s="451"/>
      <c r="KMW34" s="451"/>
      <c r="KMX34" s="451"/>
      <c r="KMY34" s="451"/>
      <c r="KMZ34" s="451"/>
      <c r="KNA34" s="451"/>
      <c r="KNB34" s="451"/>
      <c r="KNC34" s="451"/>
      <c r="KND34" s="451"/>
      <c r="KNE34" s="451"/>
      <c r="KNF34" s="451"/>
      <c r="KNG34" s="451"/>
      <c r="KNH34" s="451"/>
      <c r="KNI34" s="451"/>
      <c r="KNJ34" s="451"/>
      <c r="KNK34" s="451"/>
      <c r="KNL34" s="451"/>
      <c r="KNM34" s="451"/>
      <c r="KNN34" s="451"/>
      <c r="KNO34" s="451"/>
      <c r="KNP34" s="451"/>
      <c r="KNQ34" s="451"/>
      <c r="KNR34" s="451"/>
      <c r="KNS34" s="451"/>
      <c r="KNT34" s="451"/>
      <c r="KNU34" s="451"/>
      <c r="KNV34" s="451"/>
      <c r="KNW34" s="451"/>
      <c r="KNX34" s="451"/>
      <c r="KNY34" s="451"/>
      <c r="KNZ34" s="451"/>
      <c r="KOA34" s="451"/>
      <c r="KOB34" s="451"/>
      <c r="KOC34" s="451"/>
      <c r="KOD34" s="455"/>
      <c r="KOE34" s="454"/>
      <c r="KOF34" s="451"/>
      <c r="KOG34" s="451"/>
      <c r="KOH34" s="451"/>
      <c r="KOI34" s="451"/>
      <c r="KOJ34" s="451"/>
      <c r="KOK34" s="451"/>
      <c r="KOL34" s="451"/>
      <c r="KOM34" s="451"/>
      <c r="KON34" s="451"/>
      <c r="KOO34" s="451"/>
      <c r="KOP34" s="451"/>
      <c r="KOQ34" s="451"/>
      <c r="KOR34" s="451"/>
      <c r="KOS34" s="451"/>
      <c r="KOT34" s="451"/>
      <c r="KOU34" s="451"/>
      <c r="KOV34" s="451"/>
      <c r="KOW34" s="451"/>
      <c r="KOX34" s="451"/>
      <c r="KOY34" s="451"/>
      <c r="KOZ34" s="451"/>
      <c r="KPA34" s="451"/>
      <c r="KPB34" s="451"/>
      <c r="KPC34" s="451"/>
      <c r="KPD34" s="451"/>
      <c r="KPE34" s="451"/>
      <c r="KPF34" s="451"/>
      <c r="KPG34" s="451"/>
      <c r="KPH34" s="451"/>
      <c r="KPI34" s="451"/>
      <c r="KPJ34" s="451"/>
      <c r="KPK34" s="451"/>
      <c r="KPL34" s="451"/>
      <c r="KPM34" s="451"/>
      <c r="KPN34" s="451"/>
      <c r="KPO34" s="451"/>
      <c r="KPP34" s="451"/>
      <c r="KPQ34" s="451"/>
      <c r="KPR34" s="451"/>
      <c r="KPS34" s="451"/>
      <c r="KPT34" s="451"/>
      <c r="KPU34" s="451"/>
      <c r="KPV34" s="451"/>
      <c r="KPW34" s="455"/>
      <c r="KPX34" s="454"/>
      <c r="KPY34" s="451"/>
      <c r="KPZ34" s="451"/>
      <c r="KQA34" s="451"/>
      <c r="KQB34" s="451"/>
      <c r="KQC34" s="451"/>
      <c r="KQD34" s="451"/>
      <c r="KQE34" s="451"/>
      <c r="KQF34" s="451"/>
      <c r="KQG34" s="451"/>
      <c r="KQH34" s="451"/>
      <c r="KQI34" s="451"/>
      <c r="KQJ34" s="451"/>
      <c r="KQK34" s="451"/>
      <c r="KQL34" s="451"/>
      <c r="KQM34" s="451"/>
      <c r="KQN34" s="451"/>
      <c r="KQO34" s="451"/>
      <c r="KQP34" s="451"/>
      <c r="KQQ34" s="451"/>
      <c r="KQR34" s="451"/>
      <c r="KQS34" s="451"/>
      <c r="KQT34" s="451"/>
      <c r="KQU34" s="451"/>
      <c r="KQV34" s="451"/>
      <c r="KQW34" s="451"/>
      <c r="KQX34" s="451"/>
      <c r="KQY34" s="451"/>
      <c r="KQZ34" s="451"/>
      <c r="KRA34" s="451"/>
      <c r="KRB34" s="451"/>
      <c r="KRC34" s="451"/>
      <c r="KRD34" s="451"/>
      <c r="KRE34" s="451"/>
      <c r="KRF34" s="451"/>
      <c r="KRG34" s="451"/>
      <c r="KRH34" s="451"/>
      <c r="KRI34" s="451"/>
      <c r="KRJ34" s="451"/>
      <c r="KRK34" s="451"/>
      <c r="KRL34" s="451"/>
      <c r="KRM34" s="451"/>
      <c r="KRN34" s="451"/>
      <c r="KRO34" s="451"/>
      <c r="KRP34" s="455"/>
      <c r="KRQ34" s="454"/>
      <c r="KRR34" s="451"/>
      <c r="KRS34" s="451"/>
      <c r="KRT34" s="451"/>
      <c r="KRU34" s="451"/>
      <c r="KRV34" s="451"/>
      <c r="KRW34" s="451"/>
      <c r="KRX34" s="451"/>
      <c r="KRY34" s="451"/>
      <c r="KRZ34" s="451"/>
      <c r="KSA34" s="451"/>
      <c r="KSB34" s="451"/>
      <c r="KSC34" s="451"/>
      <c r="KSD34" s="451"/>
      <c r="KSE34" s="451"/>
      <c r="KSF34" s="451"/>
      <c r="KSG34" s="451"/>
      <c r="KSH34" s="451"/>
      <c r="KSI34" s="451"/>
      <c r="KSJ34" s="451"/>
      <c r="KSK34" s="451"/>
      <c r="KSL34" s="451"/>
      <c r="KSM34" s="451"/>
      <c r="KSN34" s="451"/>
      <c r="KSO34" s="451"/>
      <c r="KSP34" s="451"/>
      <c r="KSQ34" s="451"/>
      <c r="KSR34" s="451"/>
      <c r="KSS34" s="451"/>
      <c r="KST34" s="451"/>
      <c r="KSU34" s="451"/>
      <c r="KSV34" s="451"/>
      <c r="KSW34" s="451"/>
      <c r="KSX34" s="451"/>
      <c r="KSY34" s="451"/>
      <c r="KSZ34" s="451"/>
      <c r="KTA34" s="451"/>
      <c r="KTB34" s="451"/>
      <c r="KTC34" s="451"/>
      <c r="KTD34" s="451"/>
      <c r="KTE34" s="451"/>
      <c r="KTF34" s="451"/>
      <c r="KTG34" s="451"/>
      <c r="KTH34" s="451"/>
      <c r="KTI34" s="455"/>
      <c r="KTJ34" s="454"/>
      <c r="KTK34" s="451"/>
      <c r="KTL34" s="451"/>
      <c r="KTM34" s="451"/>
      <c r="KTN34" s="451"/>
      <c r="KTO34" s="451"/>
      <c r="KTP34" s="451"/>
      <c r="KTQ34" s="451"/>
      <c r="KTR34" s="451"/>
      <c r="KTS34" s="451"/>
      <c r="KTT34" s="451"/>
      <c r="KTU34" s="451"/>
      <c r="KTV34" s="451"/>
      <c r="KTW34" s="451"/>
      <c r="KTX34" s="451"/>
      <c r="KTY34" s="451"/>
      <c r="KTZ34" s="451"/>
      <c r="KUA34" s="451"/>
      <c r="KUB34" s="451"/>
      <c r="KUC34" s="451"/>
      <c r="KUD34" s="451"/>
      <c r="KUE34" s="451"/>
      <c r="KUF34" s="451"/>
      <c r="KUG34" s="451"/>
      <c r="KUH34" s="451"/>
      <c r="KUI34" s="451"/>
      <c r="KUJ34" s="451"/>
      <c r="KUK34" s="451"/>
      <c r="KUL34" s="451"/>
      <c r="KUM34" s="451"/>
      <c r="KUN34" s="451"/>
      <c r="KUO34" s="451"/>
      <c r="KUP34" s="451"/>
      <c r="KUQ34" s="451"/>
      <c r="KUR34" s="451"/>
      <c r="KUS34" s="451"/>
      <c r="KUT34" s="451"/>
      <c r="KUU34" s="451"/>
      <c r="KUV34" s="451"/>
      <c r="KUW34" s="451"/>
      <c r="KUX34" s="451"/>
      <c r="KUY34" s="451"/>
      <c r="KUZ34" s="451"/>
      <c r="KVA34" s="451"/>
      <c r="KVB34" s="455"/>
      <c r="KVC34" s="454"/>
      <c r="KVD34" s="451"/>
      <c r="KVE34" s="451"/>
      <c r="KVF34" s="451"/>
      <c r="KVG34" s="451"/>
      <c r="KVH34" s="451"/>
      <c r="KVI34" s="451"/>
      <c r="KVJ34" s="451"/>
      <c r="KVK34" s="451"/>
      <c r="KVL34" s="451"/>
      <c r="KVM34" s="451"/>
      <c r="KVN34" s="451"/>
      <c r="KVO34" s="451"/>
      <c r="KVP34" s="451"/>
      <c r="KVQ34" s="451"/>
      <c r="KVR34" s="451"/>
      <c r="KVS34" s="451"/>
      <c r="KVT34" s="451"/>
      <c r="KVU34" s="451"/>
      <c r="KVV34" s="451"/>
      <c r="KVW34" s="451"/>
      <c r="KVX34" s="451"/>
      <c r="KVY34" s="451"/>
      <c r="KVZ34" s="451"/>
      <c r="KWA34" s="451"/>
      <c r="KWB34" s="451"/>
      <c r="KWC34" s="451"/>
      <c r="KWD34" s="451"/>
      <c r="KWE34" s="451"/>
      <c r="KWF34" s="451"/>
      <c r="KWG34" s="451"/>
      <c r="KWH34" s="451"/>
      <c r="KWI34" s="451"/>
      <c r="KWJ34" s="451"/>
      <c r="KWK34" s="451"/>
      <c r="KWL34" s="451"/>
      <c r="KWM34" s="451"/>
      <c r="KWN34" s="451"/>
      <c r="KWO34" s="451"/>
      <c r="KWP34" s="451"/>
      <c r="KWQ34" s="451"/>
      <c r="KWR34" s="451"/>
      <c r="KWS34" s="451"/>
      <c r="KWT34" s="451"/>
      <c r="KWU34" s="455"/>
      <c r="KWV34" s="454"/>
      <c r="KWW34" s="451"/>
      <c r="KWX34" s="451"/>
      <c r="KWY34" s="451"/>
      <c r="KWZ34" s="451"/>
      <c r="KXA34" s="451"/>
      <c r="KXB34" s="451"/>
      <c r="KXC34" s="451"/>
      <c r="KXD34" s="451"/>
      <c r="KXE34" s="451"/>
      <c r="KXF34" s="451"/>
      <c r="KXG34" s="451"/>
      <c r="KXH34" s="451"/>
      <c r="KXI34" s="451"/>
      <c r="KXJ34" s="451"/>
      <c r="KXK34" s="451"/>
      <c r="KXL34" s="451"/>
      <c r="KXM34" s="451"/>
      <c r="KXN34" s="451"/>
      <c r="KXO34" s="451"/>
      <c r="KXP34" s="451"/>
      <c r="KXQ34" s="451"/>
      <c r="KXR34" s="451"/>
      <c r="KXS34" s="451"/>
      <c r="KXT34" s="451"/>
      <c r="KXU34" s="451"/>
      <c r="KXV34" s="451"/>
      <c r="KXW34" s="451"/>
      <c r="KXX34" s="451"/>
      <c r="KXY34" s="451"/>
      <c r="KXZ34" s="451"/>
      <c r="KYA34" s="451"/>
      <c r="KYB34" s="451"/>
      <c r="KYC34" s="451"/>
      <c r="KYD34" s="451"/>
      <c r="KYE34" s="451"/>
      <c r="KYF34" s="451"/>
      <c r="KYG34" s="451"/>
      <c r="KYH34" s="451"/>
      <c r="KYI34" s="451"/>
      <c r="KYJ34" s="451"/>
      <c r="KYK34" s="451"/>
      <c r="KYL34" s="451"/>
      <c r="KYM34" s="451"/>
      <c r="KYN34" s="455"/>
      <c r="KYO34" s="454"/>
      <c r="KYP34" s="451"/>
      <c r="KYQ34" s="451"/>
      <c r="KYR34" s="451"/>
      <c r="KYS34" s="451"/>
      <c r="KYT34" s="451"/>
      <c r="KYU34" s="451"/>
      <c r="KYV34" s="451"/>
      <c r="KYW34" s="451"/>
      <c r="KYX34" s="451"/>
      <c r="KYY34" s="451"/>
      <c r="KYZ34" s="451"/>
      <c r="KZA34" s="451"/>
      <c r="KZB34" s="451"/>
      <c r="KZC34" s="451"/>
      <c r="KZD34" s="451"/>
      <c r="KZE34" s="451"/>
      <c r="KZF34" s="451"/>
      <c r="KZG34" s="451"/>
      <c r="KZH34" s="451"/>
      <c r="KZI34" s="451"/>
      <c r="KZJ34" s="451"/>
      <c r="KZK34" s="451"/>
      <c r="KZL34" s="451"/>
      <c r="KZM34" s="451"/>
      <c r="KZN34" s="451"/>
      <c r="KZO34" s="451"/>
      <c r="KZP34" s="451"/>
      <c r="KZQ34" s="451"/>
      <c r="KZR34" s="451"/>
      <c r="KZS34" s="451"/>
      <c r="KZT34" s="451"/>
      <c r="KZU34" s="451"/>
      <c r="KZV34" s="451"/>
      <c r="KZW34" s="451"/>
      <c r="KZX34" s="451"/>
      <c r="KZY34" s="451"/>
      <c r="KZZ34" s="451"/>
      <c r="LAA34" s="451"/>
      <c r="LAB34" s="451"/>
      <c r="LAC34" s="451"/>
      <c r="LAD34" s="451"/>
      <c r="LAE34" s="451"/>
      <c r="LAF34" s="451"/>
      <c r="LAG34" s="455"/>
      <c r="LAH34" s="454"/>
      <c r="LAI34" s="451"/>
      <c r="LAJ34" s="451"/>
      <c r="LAK34" s="451"/>
      <c r="LAL34" s="451"/>
      <c r="LAM34" s="451"/>
      <c r="LAN34" s="451"/>
      <c r="LAO34" s="451"/>
      <c r="LAP34" s="451"/>
      <c r="LAQ34" s="451"/>
      <c r="LAR34" s="451"/>
      <c r="LAS34" s="451"/>
      <c r="LAT34" s="451"/>
      <c r="LAU34" s="451"/>
      <c r="LAV34" s="451"/>
      <c r="LAW34" s="451"/>
      <c r="LAX34" s="451"/>
      <c r="LAY34" s="451"/>
      <c r="LAZ34" s="451"/>
      <c r="LBA34" s="451"/>
      <c r="LBB34" s="451"/>
      <c r="LBC34" s="451"/>
      <c r="LBD34" s="451"/>
      <c r="LBE34" s="451"/>
      <c r="LBF34" s="451"/>
      <c r="LBG34" s="451"/>
      <c r="LBH34" s="451"/>
      <c r="LBI34" s="451"/>
      <c r="LBJ34" s="451"/>
      <c r="LBK34" s="451"/>
      <c r="LBL34" s="451"/>
      <c r="LBM34" s="451"/>
      <c r="LBN34" s="451"/>
      <c r="LBO34" s="451"/>
      <c r="LBP34" s="451"/>
      <c r="LBQ34" s="451"/>
      <c r="LBR34" s="451"/>
      <c r="LBS34" s="451"/>
      <c r="LBT34" s="451"/>
      <c r="LBU34" s="451"/>
      <c r="LBV34" s="451"/>
      <c r="LBW34" s="451"/>
      <c r="LBX34" s="451"/>
      <c r="LBY34" s="451"/>
      <c r="LBZ34" s="455"/>
      <c r="LCA34" s="454"/>
      <c r="LCB34" s="451"/>
      <c r="LCC34" s="451"/>
      <c r="LCD34" s="451"/>
      <c r="LCE34" s="451"/>
      <c r="LCF34" s="451"/>
      <c r="LCG34" s="451"/>
      <c r="LCH34" s="451"/>
      <c r="LCI34" s="451"/>
      <c r="LCJ34" s="451"/>
      <c r="LCK34" s="451"/>
      <c r="LCL34" s="451"/>
      <c r="LCM34" s="451"/>
      <c r="LCN34" s="451"/>
      <c r="LCO34" s="451"/>
      <c r="LCP34" s="451"/>
      <c r="LCQ34" s="451"/>
      <c r="LCR34" s="451"/>
      <c r="LCS34" s="451"/>
      <c r="LCT34" s="451"/>
      <c r="LCU34" s="451"/>
      <c r="LCV34" s="451"/>
      <c r="LCW34" s="451"/>
      <c r="LCX34" s="451"/>
      <c r="LCY34" s="451"/>
      <c r="LCZ34" s="451"/>
      <c r="LDA34" s="451"/>
      <c r="LDB34" s="451"/>
      <c r="LDC34" s="451"/>
      <c r="LDD34" s="451"/>
      <c r="LDE34" s="451"/>
      <c r="LDF34" s="451"/>
      <c r="LDG34" s="451"/>
      <c r="LDH34" s="451"/>
      <c r="LDI34" s="451"/>
      <c r="LDJ34" s="451"/>
      <c r="LDK34" s="451"/>
      <c r="LDL34" s="451"/>
      <c r="LDM34" s="451"/>
      <c r="LDN34" s="451"/>
      <c r="LDO34" s="451"/>
      <c r="LDP34" s="451"/>
      <c r="LDQ34" s="451"/>
      <c r="LDR34" s="451"/>
      <c r="LDS34" s="455"/>
      <c r="LDT34" s="454"/>
      <c r="LDU34" s="451"/>
      <c r="LDV34" s="451"/>
      <c r="LDW34" s="451"/>
      <c r="LDX34" s="451"/>
      <c r="LDY34" s="451"/>
      <c r="LDZ34" s="451"/>
      <c r="LEA34" s="451"/>
      <c r="LEB34" s="451"/>
      <c r="LEC34" s="451"/>
      <c r="LED34" s="451"/>
      <c r="LEE34" s="451"/>
      <c r="LEF34" s="451"/>
      <c r="LEG34" s="451"/>
      <c r="LEH34" s="451"/>
      <c r="LEI34" s="451"/>
      <c r="LEJ34" s="451"/>
      <c r="LEK34" s="451"/>
      <c r="LEL34" s="451"/>
      <c r="LEM34" s="451"/>
      <c r="LEN34" s="451"/>
      <c r="LEO34" s="451"/>
      <c r="LEP34" s="451"/>
      <c r="LEQ34" s="451"/>
      <c r="LER34" s="451"/>
      <c r="LES34" s="451"/>
      <c r="LET34" s="451"/>
      <c r="LEU34" s="451"/>
      <c r="LEV34" s="451"/>
      <c r="LEW34" s="451"/>
      <c r="LEX34" s="451"/>
      <c r="LEY34" s="451"/>
      <c r="LEZ34" s="451"/>
      <c r="LFA34" s="451"/>
      <c r="LFB34" s="451"/>
      <c r="LFC34" s="451"/>
      <c r="LFD34" s="451"/>
      <c r="LFE34" s="451"/>
      <c r="LFF34" s="451"/>
      <c r="LFG34" s="451"/>
      <c r="LFH34" s="451"/>
      <c r="LFI34" s="451"/>
      <c r="LFJ34" s="451"/>
      <c r="LFK34" s="451"/>
      <c r="LFL34" s="455"/>
      <c r="LFM34" s="454"/>
      <c r="LFN34" s="451"/>
      <c r="LFO34" s="451"/>
      <c r="LFP34" s="451"/>
      <c r="LFQ34" s="451"/>
      <c r="LFR34" s="451"/>
      <c r="LFS34" s="451"/>
      <c r="LFT34" s="451"/>
      <c r="LFU34" s="451"/>
      <c r="LFV34" s="451"/>
      <c r="LFW34" s="451"/>
      <c r="LFX34" s="451"/>
      <c r="LFY34" s="451"/>
      <c r="LFZ34" s="451"/>
      <c r="LGA34" s="451"/>
      <c r="LGB34" s="451"/>
      <c r="LGC34" s="451"/>
      <c r="LGD34" s="451"/>
      <c r="LGE34" s="451"/>
      <c r="LGF34" s="451"/>
      <c r="LGG34" s="451"/>
      <c r="LGH34" s="451"/>
      <c r="LGI34" s="451"/>
      <c r="LGJ34" s="451"/>
      <c r="LGK34" s="451"/>
      <c r="LGL34" s="451"/>
      <c r="LGM34" s="451"/>
      <c r="LGN34" s="451"/>
      <c r="LGO34" s="451"/>
      <c r="LGP34" s="451"/>
      <c r="LGQ34" s="451"/>
      <c r="LGR34" s="451"/>
      <c r="LGS34" s="451"/>
      <c r="LGT34" s="451"/>
      <c r="LGU34" s="451"/>
      <c r="LGV34" s="451"/>
      <c r="LGW34" s="451"/>
      <c r="LGX34" s="451"/>
      <c r="LGY34" s="451"/>
      <c r="LGZ34" s="451"/>
      <c r="LHA34" s="451"/>
      <c r="LHB34" s="451"/>
      <c r="LHC34" s="451"/>
      <c r="LHD34" s="451"/>
      <c r="LHE34" s="455"/>
      <c r="LHF34" s="454"/>
      <c r="LHG34" s="451"/>
      <c r="LHH34" s="451"/>
      <c r="LHI34" s="451"/>
      <c r="LHJ34" s="451"/>
      <c r="LHK34" s="451"/>
      <c r="LHL34" s="451"/>
      <c r="LHM34" s="451"/>
      <c r="LHN34" s="451"/>
      <c r="LHO34" s="451"/>
      <c r="LHP34" s="451"/>
      <c r="LHQ34" s="451"/>
      <c r="LHR34" s="451"/>
      <c r="LHS34" s="451"/>
      <c r="LHT34" s="451"/>
      <c r="LHU34" s="451"/>
      <c r="LHV34" s="451"/>
      <c r="LHW34" s="451"/>
      <c r="LHX34" s="451"/>
      <c r="LHY34" s="451"/>
      <c r="LHZ34" s="451"/>
      <c r="LIA34" s="451"/>
      <c r="LIB34" s="451"/>
      <c r="LIC34" s="451"/>
      <c r="LID34" s="451"/>
      <c r="LIE34" s="451"/>
      <c r="LIF34" s="451"/>
      <c r="LIG34" s="451"/>
      <c r="LIH34" s="451"/>
      <c r="LII34" s="451"/>
      <c r="LIJ34" s="451"/>
      <c r="LIK34" s="451"/>
      <c r="LIL34" s="451"/>
      <c r="LIM34" s="451"/>
      <c r="LIN34" s="451"/>
      <c r="LIO34" s="451"/>
      <c r="LIP34" s="451"/>
      <c r="LIQ34" s="451"/>
      <c r="LIR34" s="451"/>
      <c r="LIS34" s="451"/>
      <c r="LIT34" s="451"/>
      <c r="LIU34" s="451"/>
      <c r="LIV34" s="451"/>
      <c r="LIW34" s="451"/>
      <c r="LIX34" s="455"/>
      <c r="LIY34" s="454"/>
      <c r="LIZ34" s="451"/>
      <c r="LJA34" s="451"/>
      <c r="LJB34" s="451"/>
      <c r="LJC34" s="451"/>
      <c r="LJD34" s="451"/>
      <c r="LJE34" s="451"/>
      <c r="LJF34" s="451"/>
      <c r="LJG34" s="451"/>
      <c r="LJH34" s="451"/>
      <c r="LJI34" s="451"/>
      <c r="LJJ34" s="451"/>
      <c r="LJK34" s="451"/>
      <c r="LJL34" s="451"/>
      <c r="LJM34" s="451"/>
      <c r="LJN34" s="451"/>
      <c r="LJO34" s="451"/>
      <c r="LJP34" s="451"/>
      <c r="LJQ34" s="451"/>
      <c r="LJR34" s="451"/>
      <c r="LJS34" s="451"/>
      <c r="LJT34" s="451"/>
      <c r="LJU34" s="451"/>
      <c r="LJV34" s="451"/>
      <c r="LJW34" s="451"/>
      <c r="LJX34" s="451"/>
      <c r="LJY34" s="451"/>
      <c r="LJZ34" s="451"/>
      <c r="LKA34" s="451"/>
      <c r="LKB34" s="451"/>
      <c r="LKC34" s="451"/>
      <c r="LKD34" s="451"/>
      <c r="LKE34" s="451"/>
      <c r="LKF34" s="451"/>
      <c r="LKG34" s="451"/>
      <c r="LKH34" s="451"/>
      <c r="LKI34" s="451"/>
      <c r="LKJ34" s="451"/>
      <c r="LKK34" s="451"/>
      <c r="LKL34" s="451"/>
      <c r="LKM34" s="451"/>
      <c r="LKN34" s="451"/>
      <c r="LKO34" s="451"/>
      <c r="LKP34" s="451"/>
      <c r="LKQ34" s="455"/>
      <c r="LKR34" s="454"/>
      <c r="LKS34" s="451"/>
      <c r="LKT34" s="451"/>
      <c r="LKU34" s="451"/>
      <c r="LKV34" s="451"/>
      <c r="LKW34" s="451"/>
      <c r="LKX34" s="451"/>
      <c r="LKY34" s="451"/>
      <c r="LKZ34" s="451"/>
      <c r="LLA34" s="451"/>
      <c r="LLB34" s="451"/>
      <c r="LLC34" s="451"/>
      <c r="LLD34" s="451"/>
      <c r="LLE34" s="451"/>
      <c r="LLF34" s="451"/>
      <c r="LLG34" s="451"/>
      <c r="LLH34" s="451"/>
      <c r="LLI34" s="451"/>
      <c r="LLJ34" s="451"/>
      <c r="LLK34" s="451"/>
      <c r="LLL34" s="451"/>
      <c r="LLM34" s="451"/>
      <c r="LLN34" s="451"/>
      <c r="LLO34" s="451"/>
      <c r="LLP34" s="451"/>
      <c r="LLQ34" s="451"/>
      <c r="LLR34" s="451"/>
      <c r="LLS34" s="451"/>
      <c r="LLT34" s="451"/>
      <c r="LLU34" s="451"/>
      <c r="LLV34" s="451"/>
      <c r="LLW34" s="451"/>
      <c r="LLX34" s="451"/>
      <c r="LLY34" s="451"/>
      <c r="LLZ34" s="451"/>
      <c r="LMA34" s="451"/>
      <c r="LMB34" s="451"/>
      <c r="LMC34" s="451"/>
      <c r="LMD34" s="451"/>
      <c r="LME34" s="451"/>
      <c r="LMF34" s="451"/>
      <c r="LMG34" s="451"/>
      <c r="LMH34" s="451"/>
      <c r="LMI34" s="451"/>
      <c r="LMJ34" s="455"/>
      <c r="LMK34" s="454"/>
      <c r="LML34" s="451"/>
      <c r="LMM34" s="451"/>
      <c r="LMN34" s="451"/>
      <c r="LMO34" s="451"/>
      <c r="LMP34" s="451"/>
      <c r="LMQ34" s="451"/>
      <c r="LMR34" s="451"/>
      <c r="LMS34" s="451"/>
      <c r="LMT34" s="451"/>
      <c r="LMU34" s="451"/>
      <c r="LMV34" s="451"/>
      <c r="LMW34" s="451"/>
      <c r="LMX34" s="451"/>
      <c r="LMY34" s="451"/>
      <c r="LMZ34" s="451"/>
      <c r="LNA34" s="451"/>
      <c r="LNB34" s="451"/>
      <c r="LNC34" s="451"/>
      <c r="LND34" s="451"/>
      <c r="LNE34" s="451"/>
      <c r="LNF34" s="451"/>
      <c r="LNG34" s="451"/>
      <c r="LNH34" s="451"/>
      <c r="LNI34" s="451"/>
      <c r="LNJ34" s="451"/>
      <c r="LNK34" s="451"/>
      <c r="LNL34" s="451"/>
      <c r="LNM34" s="451"/>
      <c r="LNN34" s="451"/>
      <c r="LNO34" s="451"/>
      <c r="LNP34" s="451"/>
      <c r="LNQ34" s="451"/>
      <c r="LNR34" s="451"/>
      <c r="LNS34" s="451"/>
      <c r="LNT34" s="451"/>
      <c r="LNU34" s="451"/>
      <c r="LNV34" s="451"/>
      <c r="LNW34" s="451"/>
      <c r="LNX34" s="451"/>
      <c r="LNY34" s="451"/>
      <c r="LNZ34" s="451"/>
      <c r="LOA34" s="451"/>
      <c r="LOB34" s="451"/>
      <c r="LOC34" s="455"/>
      <c r="LOD34" s="454"/>
      <c r="LOE34" s="451"/>
      <c r="LOF34" s="451"/>
      <c r="LOG34" s="451"/>
      <c r="LOH34" s="451"/>
      <c r="LOI34" s="451"/>
      <c r="LOJ34" s="451"/>
      <c r="LOK34" s="451"/>
      <c r="LOL34" s="451"/>
      <c r="LOM34" s="451"/>
      <c r="LON34" s="451"/>
      <c r="LOO34" s="451"/>
      <c r="LOP34" s="451"/>
      <c r="LOQ34" s="451"/>
      <c r="LOR34" s="451"/>
      <c r="LOS34" s="451"/>
      <c r="LOT34" s="451"/>
      <c r="LOU34" s="451"/>
      <c r="LOV34" s="451"/>
      <c r="LOW34" s="451"/>
      <c r="LOX34" s="451"/>
      <c r="LOY34" s="451"/>
      <c r="LOZ34" s="451"/>
      <c r="LPA34" s="451"/>
      <c r="LPB34" s="451"/>
      <c r="LPC34" s="451"/>
      <c r="LPD34" s="451"/>
      <c r="LPE34" s="451"/>
      <c r="LPF34" s="451"/>
      <c r="LPG34" s="451"/>
      <c r="LPH34" s="451"/>
      <c r="LPI34" s="451"/>
      <c r="LPJ34" s="451"/>
      <c r="LPK34" s="451"/>
      <c r="LPL34" s="451"/>
      <c r="LPM34" s="451"/>
      <c r="LPN34" s="451"/>
      <c r="LPO34" s="451"/>
      <c r="LPP34" s="451"/>
      <c r="LPQ34" s="451"/>
      <c r="LPR34" s="451"/>
      <c r="LPS34" s="451"/>
      <c r="LPT34" s="451"/>
      <c r="LPU34" s="451"/>
      <c r="LPV34" s="455"/>
      <c r="LPW34" s="454"/>
      <c r="LPX34" s="451"/>
      <c r="LPY34" s="451"/>
      <c r="LPZ34" s="451"/>
      <c r="LQA34" s="451"/>
      <c r="LQB34" s="451"/>
      <c r="LQC34" s="451"/>
      <c r="LQD34" s="451"/>
      <c r="LQE34" s="451"/>
      <c r="LQF34" s="451"/>
      <c r="LQG34" s="451"/>
      <c r="LQH34" s="451"/>
      <c r="LQI34" s="451"/>
      <c r="LQJ34" s="451"/>
      <c r="LQK34" s="451"/>
      <c r="LQL34" s="451"/>
      <c r="LQM34" s="451"/>
      <c r="LQN34" s="451"/>
      <c r="LQO34" s="451"/>
      <c r="LQP34" s="451"/>
      <c r="LQQ34" s="451"/>
      <c r="LQR34" s="451"/>
      <c r="LQS34" s="451"/>
      <c r="LQT34" s="451"/>
      <c r="LQU34" s="451"/>
      <c r="LQV34" s="451"/>
      <c r="LQW34" s="451"/>
      <c r="LQX34" s="451"/>
      <c r="LQY34" s="451"/>
      <c r="LQZ34" s="451"/>
      <c r="LRA34" s="451"/>
      <c r="LRB34" s="451"/>
      <c r="LRC34" s="451"/>
      <c r="LRD34" s="451"/>
      <c r="LRE34" s="451"/>
      <c r="LRF34" s="451"/>
      <c r="LRG34" s="451"/>
      <c r="LRH34" s="451"/>
      <c r="LRI34" s="451"/>
      <c r="LRJ34" s="451"/>
      <c r="LRK34" s="451"/>
      <c r="LRL34" s="451"/>
      <c r="LRM34" s="451"/>
      <c r="LRN34" s="451"/>
      <c r="LRO34" s="455"/>
      <c r="LRP34" s="454"/>
      <c r="LRQ34" s="451"/>
      <c r="LRR34" s="451"/>
      <c r="LRS34" s="451"/>
      <c r="LRT34" s="451"/>
      <c r="LRU34" s="451"/>
      <c r="LRV34" s="451"/>
      <c r="LRW34" s="451"/>
      <c r="LRX34" s="451"/>
      <c r="LRY34" s="451"/>
      <c r="LRZ34" s="451"/>
      <c r="LSA34" s="451"/>
      <c r="LSB34" s="451"/>
      <c r="LSC34" s="451"/>
      <c r="LSD34" s="451"/>
      <c r="LSE34" s="451"/>
      <c r="LSF34" s="451"/>
      <c r="LSG34" s="451"/>
      <c r="LSH34" s="451"/>
      <c r="LSI34" s="451"/>
      <c r="LSJ34" s="451"/>
      <c r="LSK34" s="451"/>
      <c r="LSL34" s="451"/>
      <c r="LSM34" s="451"/>
      <c r="LSN34" s="451"/>
      <c r="LSO34" s="451"/>
      <c r="LSP34" s="451"/>
      <c r="LSQ34" s="451"/>
      <c r="LSR34" s="451"/>
      <c r="LSS34" s="451"/>
      <c r="LST34" s="451"/>
      <c r="LSU34" s="451"/>
      <c r="LSV34" s="451"/>
      <c r="LSW34" s="451"/>
      <c r="LSX34" s="451"/>
      <c r="LSY34" s="451"/>
      <c r="LSZ34" s="451"/>
      <c r="LTA34" s="451"/>
      <c r="LTB34" s="451"/>
      <c r="LTC34" s="451"/>
      <c r="LTD34" s="451"/>
      <c r="LTE34" s="451"/>
      <c r="LTF34" s="451"/>
      <c r="LTG34" s="451"/>
      <c r="LTH34" s="455"/>
      <c r="LTI34" s="454"/>
      <c r="LTJ34" s="451"/>
      <c r="LTK34" s="451"/>
      <c r="LTL34" s="451"/>
      <c r="LTM34" s="451"/>
      <c r="LTN34" s="451"/>
      <c r="LTO34" s="451"/>
      <c r="LTP34" s="451"/>
      <c r="LTQ34" s="451"/>
      <c r="LTR34" s="451"/>
      <c r="LTS34" s="451"/>
      <c r="LTT34" s="451"/>
      <c r="LTU34" s="451"/>
      <c r="LTV34" s="451"/>
      <c r="LTW34" s="451"/>
      <c r="LTX34" s="451"/>
      <c r="LTY34" s="451"/>
      <c r="LTZ34" s="451"/>
      <c r="LUA34" s="451"/>
      <c r="LUB34" s="451"/>
      <c r="LUC34" s="451"/>
      <c r="LUD34" s="451"/>
      <c r="LUE34" s="451"/>
      <c r="LUF34" s="451"/>
      <c r="LUG34" s="451"/>
      <c r="LUH34" s="451"/>
      <c r="LUI34" s="451"/>
      <c r="LUJ34" s="451"/>
      <c r="LUK34" s="451"/>
      <c r="LUL34" s="451"/>
      <c r="LUM34" s="451"/>
      <c r="LUN34" s="451"/>
      <c r="LUO34" s="451"/>
      <c r="LUP34" s="451"/>
      <c r="LUQ34" s="451"/>
      <c r="LUR34" s="451"/>
      <c r="LUS34" s="451"/>
      <c r="LUT34" s="451"/>
      <c r="LUU34" s="451"/>
      <c r="LUV34" s="451"/>
      <c r="LUW34" s="451"/>
      <c r="LUX34" s="451"/>
      <c r="LUY34" s="451"/>
      <c r="LUZ34" s="451"/>
      <c r="LVA34" s="455"/>
      <c r="LVB34" s="454"/>
      <c r="LVC34" s="451"/>
      <c r="LVD34" s="451"/>
      <c r="LVE34" s="451"/>
      <c r="LVF34" s="451"/>
      <c r="LVG34" s="451"/>
      <c r="LVH34" s="451"/>
      <c r="LVI34" s="451"/>
      <c r="LVJ34" s="451"/>
      <c r="LVK34" s="451"/>
      <c r="LVL34" s="451"/>
      <c r="LVM34" s="451"/>
      <c r="LVN34" s="451"/>
      <c r="LVO34" s="451"/>
      <c r="LVP34" s="451"/>
      <c r="LVQ34" s="451"/>
      <c r="LVR34" s="451"/>
      <c r="LVS34" s="451"/>
      <c r="LVT34" s="451"/>
      <c r="LVU34" s="451"/>
      <c r="LVV34" s="451"/>
      <c r="LVW34" s="451"/>
      <c r="LVX34" s="451"/>
      <c r="LVY34" s="451"/>
      <c r="LVZ34" s="451"/>
      <c r="LWA34" s="451"/>
      <c r="LWB34" s="451"/>
      <c r="LWC34" s="451"/>
      <c r="LWD34" s="451"/>
      <c r="LWE34" s="451"/>
      <c r="LWF34" s="451"/>
      <c r="LWG34" s="451"/>
      <c r="LWH34" s="451"/>
      <c r="LWI34" s="451"/>
      <c r="LWJ34" s="451"/>
      <c r="LWK34" s="451"/>
      <c r="LWL34" s="451"/>
      <c r="LWM34" s="451"/>
      <c r="LWN34" s="451"/>
      <c r="LWO34" s="451"/>
      <c r="LWP34" s="451"/>
      <c r="LWQ34" s="451"/>
      <c r="LWR34" s="451"/>
      <c r="LWS34" s="451"/>
      <c r="LWT34" s="455"/>
      <c r="LWU34" s="454"/>
      <c r="LWV34" s="451"/>
      <c r="LWW34" s="451"/>
      <c r="LWX34" s="451"/>
      <c r="LWY34" s="451"/>
      <c r="LWZ34" s="451"/>
      <c r="LXA34" s="451"/>
      <c r="LXB34" s="451"/>
      <c r="LXC34" s="451"/>
      <c r="LXD34" s="451"/>
      <c r="LXE34" s="451"/>
      <c r="LXF34" s="451"/>
      <c r="LXG34" s="451"/>
      <c r="LXH34" s="451"/>
      <c r="LXI34" s="451"/>
      <c r="LXJ34" s="451"/>
      <c r="LXK34" s="451"/>
      <c r="LXL34" s="451"/>
      <c r="LXM34" s="451"/>
      <c r="LXN34" s="451"/>
      <c r="LXO34" s="451"/>
      <c r="LXP34" s="451"/>
      <c r="LXQ34" s="451"/>
      <c r="LXR34" s="451"/>
      <c r="LXS34" s="451"/>
      <c r="LXT34" s="451"/>
      <c r="LXU34" s="451"/>
      <c r="LXV34" s="451"/>
      <c r="LXW34" s="451"/>
      <c r="LXX34" s="451"/>
      <c r="LXY34" s="451"/>
      <c r="LXZ34" s="451"/>
      <c r="LYA34" s="451"/>
      <c r="LYB34" s="451"/>
      <c r="LYC34" s="451"/>
      <c r="LYD34" s="451"/>
      <c r="LYE34" s="451"/>
      <c r="LYF34" s="451"/>
      <c r="LYG34" s="451"/>
      <c r="LYH34" s="451"/>
      <c r="LYI34" s="451"/>
      <c r="LYJ34" s="451"/>
      <c r="LYK34" s="451"/>
      <c r="LYL34" s="451"/>
      <c r="LYM34" s="455"/>
      <c r="LYN34" s="454"/>
      <c r="LYO34" s="451"/>
      <c r="LYP34" s="451"/>
      <c r="LYQ34" s="451"/>
      <c r="LYR34" s="451"/>
      <c r="LYS34" s="451"/>
      <c r="LYT34" s="451"/>
      <c r="LYU34" s="451"/>
      <c r="LYV34" s="451"/>
      <c r="LYW34" s="451"/>
      <c r="LYX34" s="451"/>
      <c r="LYY34" s="451"/>
      <c r="LYZ34" s="451"/>
      <c r="LZA34" s="451"/>
      <c r="LZB34" s="451"/>
      <c r="LZC34" s="451"/>
      <c r="LZD34" s="451"/>
      <c r="LZE34" s="451"/>
      <c r="LZF34" s="451"/>
      <c r="LZG34" s="451"/>
      <c r="LZH34" s="451"/>
      <c r="LZI34" s="451"/>
      <c r="LZJ34" s="451"/>
      <c r="LZK34" s="451"/>
      <c r="LZL34" s="451"/>
      <c r="LZM34" s="451"/>
      <c r="LZN34" s="451"/>
      <c r="LZO34" s="451"/>
      <c r="LZP34" s="451"/>
      <c r="LZQ34" s="451"/>
      <c r="LZR34" s="451"/>
      <c r="LZS34" s="451"/>
      <c r="LZT34" s="451"/>
      <c r="LZU34" s="451"/>
      <c r="LZV34" s="451"/>
      <c r="LZW34" s="451"/>
      <c r="LZX34" s="451"/>
      <c r="LZY34" s="451"/>
      <c r="LZZ34" s="451"/>
      <c r="MAA34" s="451"/>
      <c r="MAB34" s="451"/>
      <c r="MAC34" s="451"/>
      <c r="MAD34" s="451"/>
      <c r="MAE34" s="451"/>
      <c r="MAF34" s="455"/>
      <c r="MAG34" s="454"/>
      <c r="MAH34" s="451"/>
      <c r="MAI34" s="451"/>
      <c r="MAJ34" s="451"/>
      <c r="MAK34" s="451"/>
      <c r="MAL34" s="451"/>
      <c r="MAM34" s="451"/>
      <c r="MAN34" s="451"/>
      <c r="MAO34" s="451"/>
      <c r="MAP34" s="451"/>
      <c r="MAQ34" s="451"/>
      <c r="MAR34" s="451"/>
      <c r="MAS34" s="451"/>
      <c r="MAT34" s="451"/>
      <c r="MAU34" s="451"/>
      <c r="MAV34" s="451"/>
      <c r="MAW34" s="451"/>
      <c r="MAX34" s="451"/>
      <c r="MAY34" s="451"/>
      <c r="MAZ34" s="451"/>
      <c r="MBA34" s="451"/>
      <c r="MBB34" s="451"/>
      <c r="MBC34" s="451"/>
      <c r="MBD34" s="451"/>
      <c r="MBE34" s="451"/>
      <c r="MBF34" s="451"/>
      <c r="MBG34" s="451"/>
      <c r="MBH34" s="451"/>
      <c r="MBI34" s="451"/>
      <c r="MBJ34" s="451"/>
      <c r="MBK34" s="451"/>
      <c r="MBL34" s="451"/>
      <c r="MBM34" s="451"/>
      <c r="MBN34" s="451"/>
      <c r="MBO34" s="451"/>
      <c r="MBP34" s="451"/>
      <c r="MBQ34" s="451"/>
      <c r="MBR34" s="451"/>
      <c r="MBS34" s="451"/>
      <c r="MBT34" s="451"/>
      <c r="MBU34" s="451"/>
      <c r="MBV34" s="451"/>
      <c r="MBW34" s="451"/>
      <c r="MBX34" s="451"/>
      <c r="MBY34" s="455"/>
      <c r="MBZ34" s="454"/>
      <c r="MCA34" s="451"/>
      <c r="MCB34" s="451"/>
      <c r="MCC34" s="451"/>
      <c r="MCD34" s="451"/>
      <c r="MCE34" s="451"/>
      <c r="MCF34" s="451"/>
      <c r="MCG34" s="451"/>
      <c r="MCH34" s="451"/>
      <c r="MCI34" s="451"/>
      <c r="MCJ34" s="451"/>
      <c r="MCK34" s="451"/>
      <c r="MCL34" s="451"/>
      <c r="MCM34" s="451"/>
      <c r="MCN34" s="451"/>
      <c r="MCO34" s="451"/>
      <c r="MCP34" s="451"/>
      <c r="MCQ34" s="451"/>
      <c r="MCR34" s="451"/>
      <c r="MCS34" s="451"/>
      <c r="MCT34" s="451"/>
      <c r="MCU34" s="451"/>
      <c r="MCV34" s="451"/>
      <c r="MCW34" s="451"/>
      <c r="MCX34" s="451"/>
      <c r="MCY34" s="451"/>
      <c r="MCZ34" s="451"/>
      <c r="MDA34" s="451"/>
      <c r="MDB34" s="451"/>
      <c r="MDC34" s="451"/>
      <c r="MDD34" s="451"/>
      <c r="MDE34" s="451"/>
      <c r="MDF34" s="451"/>
      <c r="MDG34" s="451"/>
      <c r="MDH34" s="451"/>
      <c r="MDI34" s="451"/>
      <c r="MDJ34" s="451"/>
      <c r="MDK34" s="451"/>
      <c r="MDL34" s="451"/>
      <c r="MDM34" s="451"/>
      <c r="MDN34" s="451"/>
      <c r="MDO34" s="451"/>
      <c r="MDP34" s="451"/>
      <c r="MDQ34" s="451"/>
      <c r="MDR34" s="455"/>
      <c r="MDS34" s="454"/>
      <c r="MDT34" s="451"/>
      <c r="MDU34" s="451"/>
      <c r="MDV34" s="451"/>
      <c r="MDW34" s="451"/>
      <c r="MDX34" s="451"/>
      <c r="MDY34" s="451"/>
      <c r="MDZ34" s="451"/>
      <c r="MEA34" s="451"/>
      <c r="MEB34" s="451"/>
      <c r="MEC34" s="451"/>
      <c r="MED34" s="451"/>
      <c r="MEE34" s="451"/>
      <c r="MEF34" s="451"/>
      <c r="MEG34" s="451"/>
      <c r="MEH34" s="451"/>
      <c r="MEI34" s="451"/>
      <c r="MEJ34" s="451"/>
      <c r="MEK34" s="451"/>
      <c r="MEL34" s="451"/>
      <c r="MEM34" s="451"/>
      <c r="MEN34" s="451"/>
      <c r="MEO34" s="451"/>
      <c r="MEP34" s="451"/>
      <c r="MEQ34" s="451"/>
      <c r="MER34" s="451"/>
      <c r="MES34" s="451"/>
      <c r="MET34" s="451"/>
      <c r="MEU34" s="451"/>
      <c r="MEV34" s="451"/>
      <c r="MEW34" s="451"/>
      <c r="MEX34" s="451"/>
      <c r="MEY34" s="451"/>
      <c r="MEZ34" s="451"/>
      <c r="MFA34" s="451"/>
      <c r="MFB34" s="451"/>
      <c r="MFC34" s="451"/>
      <c r="MFD34" s="451"/>
      <c r="MFE34" s="451"/>
      <c r="MFF34" s="451"/>
      <c r="MFG34" s="451"/>
      <c r="MFH34" s="451"/>
      <c r="MFI34" s="451"/>
      <c r="MFJ34" s="451"/>
      <c r="MFK34" s="455"/>
      <c r="MFL34" s="454"/>
      <c r="MFM34" s="451"/>
      <c r="MFN34" s="451"/>
      <c r="MFO34" s="451"/>
      <c r="MFP34" s="451"/>
      <c r="MFQ34" s="451"/>
      <c r="MFR34" s="451"/>
      <c r="MFS34" s="451"/>
      <c r="MFT34" s="451"/>
      <c r="MFU34" s="451"/>
      <c r="MFV34" s="451"/>
      <c r="MFW34" s="451"/>
      <c r="MFX34" s="451"/>
      <c r="MFY34" s="451"/>
      <c r="MFZ34" s="451"/>
      <c r="MGA34" s="451"/>
      <c r="MGB34" s="451"/>
      <c r="MGC34" s="451"/>
      <c r="MGD34" s="451"/>
      <c r="MGE34" s="451"/>
      <c r="MGF34" s="451"/>
      <c r="MGG34" s="451"/>
      <c r="MGH34" s="451"/>
      <c r="MGI34" s="451"/>
      <c r="MGJ34" s="451"/>
      <c r="MGK34" s="451"/>
      <c r="MGL34" s="451"/>
      <c r="MGM34" s="451"/>
      <c r="MGN34" s="451"/>
      <c r="MGO34" s="451"/>
      <c r="MGP34" s="451"/>
      <c r="MGQ34" s="451"/>
      <c r="MGR34" s="451"/>
      <c r="MGS34" s="451"/>
      <c r="MGT34" s="451"/>
      <c r="MGU34" s="451"/>
      <c r="MGV34" s="451"/>
      <c r="MGW34" s="451"/>
      <c r="MGX34" s="451"/>
      <c r="MGY34" s="451"/>
      <c r="MGZ34" s="451"/>
      <c r="MHA34" s="451"/>
      <c r="MHB34" s="451"/>
      <c r="MHC34" s="451"/>
      <c r="MHD34" s="455"/>
      <c r="MHE34" s="454"/>
      <c r="MHF34" s="451"/>
      <c r="MHG34" s="451"/>
      <c r="MHH34" s="451"/>
      <c r="MHI34" s="451"/>
      <c r="MHJ34" s="451"/>
      <c r="MHK34" s="451"/>
      <c r="MHL34" s="451"/>
      <c r="MHM34" s="451"/>
      <c r="MHN34" s="451"/>
      <c r="MHO34" s="451"/>
      <c r="MHP34" s="451"/>
      <c r="MHQ34" s="451"/>
      <c r="MHR34" s="451"/>
      <c r="MHS34" s="451"/>
      <c r="MHT34" s="451"/>
      <c r="MHU34" s="451"/>
      <c r="MHV34" s="451"/>
      <c r="MHW34" s="451"/>
      <c r="MHX34" s="451"/>
      <c r="MHY34" s="451"/>
      <c r="MHZ34" s="451"/>
      <c r="MIA34" s="451"/>
      <c r="MIB34" s="451"/>
      <c r="MIC34" s="451"/>
      <c r="MID34" s="451"/>
      <c r="MIE34" s="451"/>
      <c r="MIF34" s="451"/>
      <c r="MIG34" s="451"/>
      <c r="MIH34" s="451"/>
      <c r="MII34" s="451"/>
      <c r="MIJ34" s="451"/>
      <c r="MIK34" s="451"/>
      <c r="MIL34" s="451"/>
      <c r="MIM34" s="451"/>
      <c r="MIN34" s="451"/>
      <c r="MIO34" s="451"/>
      <c r="MIP34" s="451"/>
      <c r="MIQ34" s="451"/>
      <c r="MIR34" s="451"/>
      <c r="MIS34" s="451"/>
      <c r="MIT34" s="451"/>
      <c r="MIU34" s="451"/>
      <c r="MIV34" s="451"/>
      <c r="MIW34" s="455"/>
      <c r="MIX34" s="454"/>
      <c r="MIY34" s="451"/>
      <c r="MIZ34" s="451"/>
      <c r="MJA34" s="451"/>
      <c r="MJB34" s="451"/>
      <c r="MJC34" s="451"/>
      <c r="MJD34" s="451"/>
      <c r="MJE34" s="451"/>
      <c r="MJF34" s="451"/>
      <c r="MJG34" s="451"/>
      <c r="MJH34" s="451"/>
      <c r="MJI34" s="451"/>
      <c r="MJJ34" s="451"/>
      <c r="MJK34" s="451"/>
      <c r="MJL34" s="451"/>
      <c r="MJM34" s="451"/>
      <c r="MJN34" s="451"/>
      <c r="MJO34" s="451"/>
      <c r="MJP34" s="451"/>
      <c r="MJQ34" s="451"/>
      <c r="MJR34" s="451"/>
      <c r="MJS34" s="451"/>
      <c r="MJT34" s="451"/>
      <c r="MJU34" s="451"/>
      <c r="MJV34" s="451"/>
      <c r="MJW34" s="451"/>
      <c r="MJX34" s="451"/>
      <c r="MJY34" s="451"/>
      <c r="MJZ34" s="451"/>
      <c r="MKA34" s="451"/>
      <c r="MKB34" s="451"/>
      <c r="MKC34" s="451"/>
      <c r="MKD34" s="451"/>
      <c r="MKE34" s="451"/>
      <c r="MKF34" s="451"/>
      <c r="MKG34" s="451"/>
      <c r="MKH34" s="451"/>
      <c r="MKI34" s="451"/>
      <c r="MKJ34" s="451"/>
      <c r="MKK34" s="451"/>
      <c r="MKL34" s="451"/>
      <c r="MKM34" s="451"/>
      <c r="MKN34" s="451"/>
      <c r="MKO34" s="451"/>
      <c r="MKP34" s="455"/>
      <c r="MKQ34" s="454"/>
      <c r="MKR34" s="451"/>
      <c r="MKS34" s="451"/>
      <c r="MKT34" s="451"/>
      <c r="MKU34" s="451"/>
      <c r="MKV34" s="451"/>
      <c r="MKW34" s="451"/>
      <c r="MKX34" s="451"/>
      <c r="MKY34" s="451"/>
      <c r="MKZ34" s="451"/>
      <c r="MLA34" s="451"/>
      <c r="MLB34" s="451"/>
      <c r="MLC34" s="451"/>
      <c r="MLD34" s="451"/>
      <c r="MLE34" s="451"/>
      <c r="MLF34" s="451"/>
      <c r="MLG34" s="451"/>
      <c r="MLH34" s="451"/>
      <c r="MLI34" s="451"/>
      <c r="MLJ34" s="451"/>
      <c r="MLK34" s="451"/>
      <c r="MLL34" s="451"/>
      <c r="MLM34" s="451"/>
      <c r="MLN34" s="451"/>
      <c r="MLO34" s="451"/>
      <c r="MLP34" s="451"/>
      <c r="MLQ34" s="451"/>
      <c r="MLR34" s="451"/>
      <c r="MLS34" s="451"/>
      <c r="MLT34" s="451"/>
      <c r="MLU34" s="451"/>
      <c r="MLV34" s="451"/>
      <c r="MLW34" s="451"/>
      <c r="MLX34" s="451"/>
      <c r="MLY34" s="451"/>
      <c r="MLZ34" s="451"/>
      <c r="MMA34" s="451"/>
      <c r="MMB34" s="451"/>
      <c r="MMC34" s="451"/>
      <c r="MMD34" s="451"/>
      <c r="MME34" s="451"/>
      <c r="MMF34" s="451"/>
      <c r="MMG34" s="451"/>
      <c r="MMH34" s="451"/>
      <c r="MMI34" s="455"/>
      <c r="MMJ34" s="454"/>
      <c r="MMK34" s="451"/>
      <c r="MML34" s="451"/>
      <c r="MMM34" s="451"/>
      <c r="MMN34" s="451"/>
      <c r="MMO34" s="451"/>
      <c r="MMP34" s="451"/>
      <c r="MMQ34" s="451"/>
      <c r="MMR34" s="451"/>
      <c r="MMS34" s="451"/>
      <c r="MMT34" s="451"/>
      <c r="MMU34" s="451"/>
      <c r="MMV34" s="451"/>
      <c r="MMW34" s="451"/>
      <c r="MMX34" s="451"/>
      <c r="MMY34" s="451"/>
      <c r="MMZ34" s="451"/>
      <c r="MNA34" s="451"/>
      <c r="MNB34" s="451"/>
      <c r="MNC34" s="451"/>
      <c r="MND34" s="451"/>
      <c r="MNE34" s="451"/>
      <c r="MNF34" s="451"/>
      <c r="MNG34" s="451"/>
      <c r="MNH34" s="451"/>
      <c r="MNI34" s="451"/>
      <c r="MNJ34" s="451"/>
      <c r="MNK34" s="451"/>
      <c r="MNL34" s="451"/>
      <c r="MNM34" s="451"/>
      <c r="MNN34" s="451"/>
      <c r="MNO34" s="451"/>
      <c r="MNP34" s="451"/>
      <c r="MNQ34" s="451"/>
      <c r="MNR34" s="451"/>
      <c r="MNS34" s="451"/>
      <c r="MNT34" s="451"/>
      <c r="MNU34" s="451"/>
      <c r="MNV34" s="451"/>
      <c r="MNW34" s="451"/>
      <c r="MNX34" s="451"/>
      <c r="MNY34" s="451"/>
      <c r="MNZ34" s="451"/>
      <c r="MOA34" s="451"/>
      <c r="MOB34" s="455"/>
      <c r="MOC34" s="454"/>
      <c r="MOD34" s="451"/>
      <c r="MOE34" s="451"/>
      <c r="MOF34" s="451"/>
      <c r="MOG34" s="451"/>
      <c r="MOH34" s="451"/>
      <c r="MOI34" s="451"/>
      <c r="MOJ34" s="451"/>
      <c r="MOK34" s="451"/>
      <c r="MOL34" s="451"/>
      <c r="MOM34" s="451"/>
      <c r="MON34" s="451"/>
      <c r="MOO34" s="451"/>
      <c r="MOP34" s="451"/>
      <c r="MOQ34" s="451"/>
      <c r="MOR34" s="451"/>
      <c r="MOS34" s="451"/>
      <c r="MOT34" s="451"/>
      <c r="MOU34" s="451"/>
      <c r="MOV34" s="451"/>
      <c r="MOW34" s="451"/>
      <c r="MOX34" s="451"/>
      <c r="MOY34" s="451"/>
      <c r="MOZ34" s="451"/>
      <c r="MPA34" s="451"/>
      <c r="MPB34" s="451"/>
      <c r="MPC34" s="451"/>
      <c r="MPD34" s="451"/>
      <c r="MPE34" s="451"/>
      <c r="MPF34" s="451"/>
      <c r="MPG34" s="451"/>
      <c r="MPH34" s="451"/>
      <c r="MPI34" s="451"/>
      <c r="MPJ34" s="451"/>
      <c r="MPK34" s="451"/>
      <c r="MPL34" s="451"/>
      <c r="MPM34" s="451"/>
      <c r="MPN34" s="451"/>
      <c r="MPO34" s="451"/>
      <c r="MPP34" s="451"/>
      <c r="MPQ34" s="451"/>
      <c r="MPR34" s="451"/>
      <c r="MPS34" s="451"/>
      <c r="MPT34" s="451"/>
      <c r="MPU34" s="455"/>
      <c r="MPV34" s="454"/>
      <c r="MPW34" s="451"/>
      <c r="MPX34" s="451"/>
      <c r="MPY34" s="451"/>
      <c r="MPZ34" s="451"/>
      <c r="MQA34" s="451"/>
      <c r="MQB34" s="451"/>
      <c r="MQC34" s="451"/>
      <c r="MQD34" s="451"/>
      <c r="MQE34" s="451"/>
      <c r="MQF34" s="451"/>
      <c r="MQG34" s="451"/>
      <c r="MQH34" s="451"/>
      <c r="MQI34" s="451"/>
      <c r="MQJ34" s="451"/>
      <c r="MQK34" s="451"/>
      <c r="MQL34" s="451"/>
      <c r="MQM34" s="451"/>
      <c r="MQN34" s="451"/>
      <c r="MQO34" s="451"/>
      <c r="MQP34" s="451"/>
      <c r="MQQ34" s="451"/>
      <c r="MQR34" s="451"/>
      <c r="MQS34" s="451"/>
      <c r="MQT34" s="451"/>
      <c r="MQU34" s="451"/>
      <c r="MQV34" s="451"/>
      <c r="MQW34" s="451"/>
      <c r="MQX34" s="451"/>
      <c r="MQY34" s="451"/>
      <c r="MQZ34" s="451"/>
      <c r="MRA34" s="451"/>
      <c r="MRB34" s="451"/>
      <c r="MRC34" s="451"/>
      <c r="MRD34" s="451"/>
      <c r="MRE34" s="451"/>
      <c r="MRF34" s="451"/>
      <c r="MRG34" s="451"/>
      <c r="MRH34" s="451"/>
      <c r="MRI34" s="451"/>
      <c r="MRJ34" s="451"/>
      <c r="MRK34" s="451"/>
      <c r="MRL34" s="451"/>
      <c r="MRM34" s="451"/>
      <c r="MRN34" s="455"/>
      <c r="MRO34" s="454"/>
      <c r="MRP34" s="451"/>
      <c r="MRQ34" s="451"/>
      <c r="MRR34" s="451"/>
      <c r="MRS34" s="451"/>
      <c r="MRT34" s="451"/>
      <c r="MRU34" s="451"/>
      <c r="MRV34" s="451"/>
      <c r="MRW34" s="451"/>
      <c r="MRX34" s="451"/>
      <c r="MRY34" s="451"/>
      <c r="MRZ34" s="451"/>
      <c r="MSA34" s="451"/>
      <c r="MSB34" s="451"/>
      <c r="MSC34" s="451"/>
      <c r="MSD34" s="451"/>
      <c r="MSE34" s="451"/>
      <c r="MSF34" s="451"/>
      <c r="MSG34" s="451"/>
      <c r="MSH34" s="451"/>
      <c r="MSI34" s="451"/>
      <c r="MSJ34" s="451"/>
      <c r="MSK34" s="451"/>
      <c r="MSL34" s="451"/>
      <c r="MSM34" s="451"/>
      <c r="MSN34" s="451"/>
      <c r="MSO34" s="451"/>
      <c r="MSP34" s="451"/>
      <c r="MSQ34" s="451"/>
      <c r="MSR34" s="451"/>
      <c r="MSS34" s="451"/>
      <c r="MST34" s="451"/>
      <c r="MSU34" s="451"/>
      <c r="MSV34" s="451"/>
      <c r="MSW34" s="451"/>
      <c r="MSX34" s="451"/>
      <c r="MSY34" s="451"/>
      <c r="MSZ34" s="451"/>
      <c r="MTA34" s="451"/>
      <c r="MTB34" s="451"/>
      <c r="MTC34" s="451"/>
      <c r="MTD34" s="451"/>
      <c r="MTE34" s="451"/>
      <c r="MTF34" s="451"/>
      <c r="MTG34" s="455"/>
      <c r="MTH34" s="454"/>
      <c r="MTI34" s="451"/>
      <c r="MTJ34" s="451"/>
      <c r="MTK34" s="451"/>
      <c r="MTL34" s="451"/>
      <c r="MTM34" s="451"/>
      <c r="MTN34" s="451"/>
      <c r="MTO34" s="451"/>
      <c r="MTP34" s="451"/>
      <c r="MTQ34" s="451"/>
      <c r="MTR34" s="451"/>
      <c r="MTS34" s="451"/>
      <c r="MTT34" s="451"/>
      <c r="MTU34" s="451"/>
      <c r="MTV34" s="451"/>
      <c r="MTW34" s="451"/>
      <c r="MTX34" s="451"/>
      <c r="MTY34" s="451"/>
      <c r="MTZ34" s="451"/>
      <c r="MUA34" s="451"/>
      <c r="MUB34" s="451"/>
      <c r="MUC34" s="451"/>
      <c r="MUD34" s="451"/>
      <c r="MUE34" s="451"/>
      <c r="MUF34" s="451"/>
      <c r="MUG34" s="451"/>
      <c r="MUH34" s="451"/>
      <c r="MUI34" s="451"/>
      <c r="MUJ34" s="451"/>
      <c r="MUK34" s="451"/>
      <c r="MUL34" s="451"/>
      <c r="MUM34" s="451"/>
      <c r="MUN34" s="451"/>
      <c r="MUO34" s="451"/>
      <c r="MUP34" s="451"/>
      <c r="MUQ34" s="451"/>
      <c r="MUR34" s="451"/>
      <c r="MUS34" s="451"/>
      <c r="MUT34" s="451"/>
      <c r="MUU34" s="451"/>
      <c r="MUV34" s="451"/>
      <c r="MUW34" s="451"/>
      <c r="MUX34" s="451"/>
      <c r="MUY34" s="451"/>
      <c r="MUZ34" s="455"/>
      <c r="MVA34" s="454"/>
      <c r="MVB34" s="451"/>
      <c r="MVC34" s="451"/>
      <c r="MVD34" s="451"/>
      <c r="MVE34" s="451"/>
      <c r="MVF34" s="451"/>
      <c r="MVG34" s="451"/>
      <c r="MVH34" s="451"/>
      <c r="MVI34" s="451"/>
      <c r="MVJ34" s="451"/>
      <c r="MVK34" s="451"/>
      <c r="MVL34" s="451"/>
      <c r="MVM34" s="451"/>
      <c r="MVN34" s="451"/>
      <c r="MVO34" s="451"/>
      <c r="MVP34" s="451"/>
      <c r="MVQ34" s="451"/>
      <c r="MVR34" s="451"/>
      <c r="MVS34" s="451"/>
      <c r="MVT34" s="451"/>
      <c r="MVU34" s="451"/>
      <c r="MVV34" s="451"/>
      <c r="MVW34" s="451"/>
      <c r="MVX34" s="451"/>
      <c r="MVY34" s="451"/>
      <c r="MVZ34" s="451"/>
      <c r="MWA34" s="451"/>
      <c r="MWB34" s="451"/>
      <c r="MWC34" s="451"/>
      <c r="MWD34" s="451"/>
      <c r="MWE34" s="451"/>
      <c r="MWF34" s="451"/>
      <c r="MWG34" s="451"/>
      <c r="MWH34" s="451"/>
      <c r="MWI34" s="451"/>
      <c r="MWJ34" s="451"/>
      <c r="MWK34" s="451"/>
      <c r="MWL34" s="451"/>
      <c r="MWM34" s="451"/>
      <c r="MWN34" s="451"/>
      <c r="MWO34" s="451"/>
      <c r="MWP34" s="451"/>
      <c r="MWQ34" s="451"/>
      <c r="MWR34" s="451"/>
      <c r="MWS34" s="455"/>
      <c r="MWT34" s="454"/>
      <c r="MWU34" s="451"/>
      <c r="MWV34" s="451"/>
      <c r="MWW34" s="451"/>
      <c r="MWX34" s="451"/>
      <c r="MWY34" s="451"/>
      <c r="MWZ34" s="451"/>
      <c r="MXA34" s="451"/>
      <c r="MXB34" s="451"/>
      <c r="MXC34" s="451"/>
      <c r="MXD34" s="451"/>
      <c r="MXE34" s="451"/>
      <c r="MXF34" s="451"/>
      <c r="MXG34" s="451"/>
      <c r="MXH34" s="451"/>
      <c r="MXI34" s="451"/>
      <c r="MXJ34" s="451"/>
      <c r="MXK34" s="451"/>
      <c r="MXL34" s="451"/>
      <c r="MXM34" s="451"/>
      <c r="MXN34" s="451"/>
      <c r="MXO34" s="451"/>
      <c r="MXP34" s="451"/>
      <c r="MXQ34" s="451"/>
      <c r="MXR34" s="451"/>
      <c r="MXS34" s="451"/>
      <c r="MXT34" s="451"/>
      <c r="MXU34" s="451"/>
      <c r="MXV34" s="451"/>
      <c r="MXW34" s="451"/>
      <c r="MXX34" s="451"/>
      <c r="MXY34" s="451"/>
      <c r="MXZ34" s="451"/>
      <c r="MYA34" s="451"/>
      <c r="MYB34" s="451"/>
      <c r="MYC34" s="451"/>
      <c r="MYD34" s="451"/>
      <c r="MYE34" s="451"/>
      <c r="MYF34" s="451"/>
      <c r="MYG34" s="451"/>
      <c r="MYH34" s="451"/>
      <c r="MYI34" s="451"/>
      <c r="MYJ34" s="451"/>
      <c r="MYK34" s="451"/>
      <c r="MYL34" s="455"/>
      <c r="MYM34" s="454"/>
      <c r="MYN34" s="451"/>
      <c r="MYO34" s="451"/>
      <c r="MYP34" s="451"/>
      <c r="MYQ34" s="451"/>
      <c r="MYR34" s="451"/>
      <c r="MYS34" s="451"/>
      <c r="MYT34" s="451"/>
      <c r="MYU34" s="451"/>
      <c r="MYV34" s="451"/>
      <c r="MYW34" s="451"/>
      <c r="MYX34" s="451"/>
      <c r="MYY34" s="451"/>
      <c r="MYZ34" s="451"/>
      <c r="MZA34" s="451"/>
      <c r="MZB34" s="451"/>
      <c r="MZC34" s="451"/>
      <c r="MZD34" s="451"/>
      <c r="MZE34" s="451"/>
      <c r="MZF34" s="451"/>
      <c r="MZG34" s="451"/>
      <c r="MZH34" s="451"/>
      <c r="MZI34" s="451"/>
      <c r="MZJ34" s="451"/>
      <c r="MZK34" s="451"/>
      <c r="MZL34" s="451"/>
      <c r="MZM34" s="451"/>
      <c r="MZN34" s="451"/>
      <c r="MZO34" s="451"/>
      <c r="MZP34" s="451"/>
      <c r="MZQ34" s="451"/>
      <c r="MZR34" s="451"/>
      <c r="MZS34" s="451"/>
      <c r="MZT34" s="451"/>
      <c r="MZU34" s="451"/>
      <c r="MZV34" s="451"/>
      <c r="MZW34" s="451"/>
      <c r="MZX34" s="451"/>
      <c r="MZY34" s="451"/>
      <c r="MZZ34" s="451"/>
      <c r="NAA34" s="451"/>
      <c r="NAB34" s="451"/>
      <c r="NAC34" s="451"/>
      <c r="NAD34" s="451"/>
      <c r="NAE34" s="455"/>
      <c r="NAF34" s="454"/>
      <c r="NAG34" s="451"/>
      <c r="NAH34" s="451"/>
      <c r="NAI34" s="451"/>
      <c r="NAJ34" s="451"/>
      <c r="NAK34" s="451"/>
      <c r="NAL34" s="451"/>
      <c r="NAM34" s="451"/>
      <c r="NAN34" s="451"/>
      <c r="NAO34" s="451"/>
      <c r="NAP34" s="451"/>
      <c r="NAQ34" s="451"/>
      <c r="NAR34" s="451"/>
      <c r="NAS34" s="451"/>
      <c r="NAT34" s="451"/>
      <c r="NAU34" s="451"/>
      <c r="NAV34" s="451"/>
      <c r="NAW34" s="451"/>
      <c r="NAX34" s="451"/>
      <c r="NAY34" s="451"/>
      <c r="NAZ34" s="451"/>
      <c r="NBA34" s="451"/>
      <c r="NBB34" s="451"/>
      <c r="NBC34" s="451"/>
      <c r="NBD34" s="451"/>
      <c r="NBE34" s="451"/>
      <c r="NBF34" s="451"/>
      <c r="NBG34" s="451"/>
      <c r="NBH34" s="451"/>
      <c r="NBI34" s="451"/>
      <c r="NBJ34" s="451"/>
      <c r="NBK34" s="451"/>
      <c r="NBL34" s="451"/>
      <c r="NBM34" s="451"/>
      <c r="NBN34" s="451"/>
      <c r="NBO34" s="451"/>
      <c r="NBP34" s="451"/>
      <c r="NBQ34" s="451"/>
      <c r="NBR34" s="451"/>
      <c r="NBS34" s="451"/>
      <c r="NBT34" s="451"/>
      <c r="NBU34" s="451"/>
      <c r="NBV34" s="451"/>
      <c r="NBW34" s="451"/>
      <c r="NBX34" s="455"/>
      <c r="NBY34" s="454"/>
      <c r="NBZ34" s="451"/>
      <c r="NCA34" s="451"/>
      <c r="NCB34" s="451"/>
      <c r="NCC34" s="451"/>
      <c r="NCD34" s="451"/>
      <c r="NCE34" s="451"/>
      <c r="NCF34" s="451"/>
      <c r="NCG34" s="451"/>
      <c r="NCH34" s="451"/>
      <c r="NCI34" s="451"/>
      <c r="NCJ34" s="451"/>
      <c r="NCK34" s="451"/>
      <c r="NCL34" s="451"/>
      <c r="NCM34" s="451"/>
      <c r="NCN34" s="451"/>
      <c r="NCO34" s="451"/>
      <c r="NCP34" s="451"/>
      <c r="NCQ34" s="451"/>
      <c r="NCR34" s="451"/>
      <c r="NCS34" s="451"/>
      <c r="NCT34" s="451"/>
      <c r="NCU34" s="451"/>
      <c r="NCV34" s="451"/>
      <c r="NCW34" s="451"/>
      <c r="NCX34" s="451"/>
      <c r="NCY34" s="451"/>
      <c r="NCZ34" s="451"/>
      <c r="NDA34" s="451"/>
      <c r="NDB34" s="451"/>
      <c r="NDC34" s="451"/>
      <c r="NDD34" s="451"/>
      <c r="NDE34" s="451"/>
      <c r="NDF34" s="451"/>
      <c r="NDG34" s="451"/>
      <c r="NDH34" s="451"/>
      <c r="NDI34" s="451"/>
      <c r="NDJ34" s="451"/>
      <c r="NDK34" s="451"/>
      <c r="NDL34" s="451"/>
      <c r="NDM34" s="451"/>
      <c r="NDN34" s="451"/>
      <c r="NDO34" s="451"/>
      <c r="NDP34" s="451"/>
      <c r="NDQ34" s="455"/>
      <c r="NDR34" s="454"/>
      <c r="NDS34" s="451"/>
      <c r="NDT34" s="451"/>
      <c r="NDU34" s="451"/>
      <c r="NDV34" s="451"/>
      <c r="NDW34" s="451"/>
      <c r="NDX34" s="451"/>
      <c r="NDY34" s="451"/>
      <c r="NDZ34" s="451"/>
      <c r="NEA34" s="451"/>
      <c r="NEB34" s="451"/>
      <c r="NEC34" s="451"/>
      <c r="NED34" s="451"/>
      <c r="NEE34" s="451"/>
      <c r="NEF34" s="451"/>
      <c r="NEG34" s="451"/>
      <c r="NEH34" s="451"/>
      <c r="NEI34" s="451"/>
      <c r="NEJ34" s="451"/>
      <c r="NEK34" s="451"/>
      <c r="NEL34" s="451"/>
      <c r="NEM34" s="451"/>
      <c r="NEN34" s="451"/>
      <c r="NEO34" s="451"/>
      <c r="NEP34" s="451"/>
      <c r="NEQ34" s="451"/>
      <c r="NER34" s="451"/>
      <c r="NES34" s="451"/>
      <c r="NET34" s="451"/>
      <c r="NEU34" s="451"/>
      <c r="NEV34" s="451"/>
      <c r="NEW34" s="451"/>
      <c r="NEX34" s="451"/>
      <c r="NEY34" s="451"/>
      <c r="NEZ34" s="451"/>
      <c r="NFA34" s="451"/>
      <c r="NFB34" s="451"/>
      <c r="NFC34" s="451"/>
      <c r="NFD34" s="451"/>
      <c r="NFE34" s="451"/>
      <c r="NFF34" s="451"/>
      <c r="NFG34" s="451"/>
      <c r="NFH34" s="451"/>
      <c r="NFI34" s="451"/>
      <c r="NFJ34" s="455"/>
      <c r="NFK34" s="454"/>
      <c r="NFL34" s="451"/>
      <c r="NFM34" s="451"/>
      <c r="NFN34" s="451"/>
      <c r="NFO34" s="451"/>
      <c r="NFP34" s="451"/>
      <c r="NFQ34" s="451"/>
      <c r="NFR34" s="451"/>
      <c r="NFS34" s="451"/>
      <c r="NFT34" s="451"/>
      <c r="NFU34" s="451"/>
      <c r="NFV34" s="451"/>
      <c r="NFW34" s="451"/>
      <c r="NFX34" s="451"/>
      <c r="NFY34" s="451"/>
      <c r="NFZ34" s="451"/>
      <c r="NGA34" s="451"/>
      <c r="NGB34" s="451"/>
      <c r="NGC34" s="451"/>
      <c r="NGD34" s="451"/>
      <c r="NGE34" s="451"/>
      <c r="NGF34" s="451"/>
      <c r="NGG34" s="451"/>
      <c r="NGH34" s="451"/>
      <c r="NGI34" s="451"/>
      <c r="NGJ34" s="451"/>
      <c r="NGK34" s="451"/>
      <c r="NGL34" s="451"/>
      <c r="NGM34" s="451"/>
      <c r="NGN34" s="451"/>
      <c r="NGO34" s="451"/>
      <c r="NGP34" s="451"/>
      <c r="NGQ34" s="451"/>
      <c r="NGR34" s="451"/>
      <c r="NGS34" s="451"/>
      <c r="NGT34" s="451"/>
      <c r="NGU34" s="451"/>
      <c r="NGV34" s="451"/>
      <c r="NGW34" s="451"/>
      <c r="NGX34" s="451"/>
      <c r="NGY34" s="451"/>
      <c r="NGZ34" s="451"/>
      <c r="NHA34" s="451"/>
      <c r="NHB34" s="451"/>
      <c r="NHC34" s="455"/>
      <c r="NHD34" s="454"/>
      <c r="NHE34" s="451"/>
      <c r="NHF34" s="451"/>
      <c r="NHG34" s="451"/>
      <c r="NHH34" s="451"/>
      <c r="NHI34" s="451"/>
      <c r="NHJ34" s="451"/>
      <c r="NHK34" s="451"/>
      <c r="NHL34" s="451"/>
      <c r="NHM34" s="451"/>
      <c r="NHN34" s="451"/>
      <c r="NHO34" s="451"/>
      <c r="NHP34" s="451"/>
      <c r="NHQ34" s="451"/>
      <c r="NHR34" s="451"/>
      <c r="NHS34" s="451"/>
      <c r="NHT34" s="451"/>
      <c r="NHU34" s="451"/>
      <c r="NHV34" s="451"/>
      <c r="NHW34" s="451"/>
      <c r="NHX34" s="451"/>
      <c r="NHY34" s="451"/>
      <c r="NHZ34" s="451"/>
      <c r="NIA34" s="451"/>
      <c r="NIB34" s="451"/>
      <c r="NIC34" s="451"/>
      <c r="NID34" s="451"/>
      <c r="NIE34" s="451"/>
      <c r="NIF34" s="451"/>
      <c r="NIG34" s="451"/>
      <c r="NIH34" s="451"/>
      <c r="NII34" s="451"/>
      <c r="NIJ34" s="451"/>
      <c r="NIK34" s="451"/>
      <c r="NIL34" s="451"/>
      <c r="NIM34" s="451"/>
      <c r="NIN34" s="451"/>
      <c r="NIO34" s="451"/>
      <c r="NIP34" s="451"/>
      <c r="NIQ34" s="451"/>
      <c r="NIR34" s="451"/>
      <c r="NIS34" s="451"/>
      <c r="NIT34" s="451"/>
      <c r="NIU34" s="451"/>
      <c r="NIV34" s="455"/>
      <c r="NIW34" s="454"/>
      <c r="NIX34" s="451"/>
      <c r="NIY34" s="451"/>
      <c r="NIZ34" s="451"/>
      <c r="NJA34" s="451"/>
      <c r="NJB34" s="451"/>
      <c r="NJC34" s="451"/>
      <c r="NJD34" s="451"/>
      <c r="NJE34" s="451"/>
      <c r="NJF34" s="451"/>
      <c r="NJG34" s="451"/>
      <c r="NJH34" s="451"/>
      <c r="NJI34" s="451"/>
      <c r="NJJ34" s="451"/>
      <c r="NJK34" s="451"/>
      <c r="NJL34" s="451"/>
      <c r="NJM34" s="451"/>
      <c r="NJN34" s="451"/>
      <c r="NJO34" s="451"/>
      <c r="NJP34" s="451"/>
      <c r="NJQ34" s="451"/>
      <c r="NJR34" s="451"/>
      <c r="NJS34" s="451"/>
      <c r="NJT34" s="451"/>
      <c r="NJU34" s="451"/>
      <c r="NJV34" s="451"/>
      <c r="NJW34" s="451"/>
      <c r="NJX34" s="451"/>
      <c r="NJY34" s="451"/>
      <c r="NJZ34" s="451"/>
      <c r="NKA34" s="451"/>
      <c r="NKB34" s="451"/>
      <c r="NKC34" s="451"/>
      <c r="NKD34" s="451"/>
      <c r="NKE34" s="451"/>
      <c r="NKF34" s="451"/>
      <c r="NKG34" s="451"/>
      <c r="NKH34" s="451"/>
      <c r="NKI34" s="451"/>
      <c r="NKJ34" s="451"/>
      <c r="NKK34" s="451"/>
      <c r="NKL34" s="451"/>
      <c r="NKM34" s="451"/>
      <c r="NKN34" s="451"/>
      <c r="NKO34" s="455"/>
      <c r="NKP34" s="454"/>
      <c r="NKQ34" s="451"/>
      <c r="NKR34" s="451"/>
      <c r="NKS34" s="451"/>
      <c r="NKT34" s="451"/>
      <c r="NKU34" s="451"/>
      <c r="NKV34" s="451"/>
      <c r="NKW34" s="451"/>
      <c r="NKX34" s="451"/>
      <c r="NKY34" s="451"/>
      <c r="NKZ34" s="451"/>
      <c r="NLA34" s="451"/>
      <c r="NLB34" s="451"/>
      <c r="NLC34" s="451"/>
      <c r="NLD34" s="451"/>
      <c r="NLE34" s="451"/>
      <c r="NLF34" s="451"/>
      <c r="NLG34" s="451"/>
      <c r="NLH34" s="451"/>
      <c r="NLI34" s="451"/>
      <c r="NLJ34" s="451"/>
      <c r="NLK34" s="451"/>
      <c r="NLL34" s="451"/>
      <c r="NLM34" s="451"/>
      <c r="NLN34" s="451"/>
      <c r="NLO34" s="451"/>
      <c r="NLP34" s="451"/>
      <c r="NLQ34" s="451"/>
      <c r="NLR34" s="451"/>
      <c r="NLS34" s="451"/>
      <c r="NLT34" s="451"/>
      <c r="NLU34" s="451"/>
      <c r="NLV34" s="451"/>
      <c r="NLW34" s="451"/>
      <c r="NLX34" s="451"/>
      <c r="NLY34" s="451"/>
      <c r="NLZ34" s="451"/>
      <c r="NMA34" s="451"/>
      <c r="NMB34" s="451"/>
      <c r="NMC34" s="451"/>
      <c r="NMD34" s="451"/>
      <c r="NME34" s="451"/>
      <c r="NMF34" s="451"/>
      <c r="NMG34" s="451"/>
      <c r="NMH34" s="455"/>
      <c r="NMI34" s="454"/>
      <c r="NMJ34" s="451"/>
      <c r="NMK34" s="451"/>
      <c r="NML34" s="451"/>
      <c r="NMM34" s="451"/>
      <c r="NMN34" s="451"/>
      <c r="NMO34" s="451"/>
      <c r="NMP34" s="451"/>
      <c r="NMQ34" s="451"/>
      <c r="NMR34" s="451"/>
      <c r="NMS34" s="451"/>
      <c r="NMT34" s="451"/>
      <c r="NMU34" s="451"/>
      <c r="NMV34" s="451"/>
      <c r="NMW34" s="451"/>
      <c r="NMX34" s="451"/>
      <c r="NMY34" s="451"/>
      <c r="NMZ34" s="451"/>
      <c r="NNA34" s="451"/>
      <c r="NNB34" s="451"/>
      <c r="NNC34" s="451"/>
      <c r="NND34" s="451"/>
      <c r="NNE34" s="451"/>
      <c r="NNF34" s="451"/>
      <c r="NNG34" s="451"/>
      <c r="NNH34" s="451"/>
      <c r="NNI34" s="451"/>
      <c r="NNJ34" s="451"/>
      <c r="NNK34" s="451"/>
      <c r="NNL34" s="451"/>
      <c r="NNM34" s="451"/>
      <c r="NNN34" s="451"/>
      <c r="NNO34" s="451"/>
      <c r="NNP34" s="451"/>
      <c r="NNQ34" s="451"/>
      <c r="NNR34" s="451"/>
      <c r="NNS34" s="451"/>
      <c r="NNT34" s="451"/>
      <c r="NNU34" s="451"/>
      <c r="NNV34" s="451"/>
      <c r="NNW34" s="451"/>
      <c r="NNX34" s="451"/>
      <c r="NNY34" s="451"/>
      <c r="NNZ34" s="451"/>
      <c r="NOA34" s="455"/>
      <c r="NOB34" s="454"/>
      <c r="NOC34" s="451"/>
      <c r="NOD34" s="451"/>
      <c r="NOE34" s="451"/>
      <c r="NOF34" s="451"/>
      <c r="NOG34" s="451"/>
      <c r="NOH34" s="451"/>
      <c r="NOI34" s="451"/>
      <c r="NOJ34" s="451"/>
      <c r="NOK34" s="451"/>
      <c r="NOL34" s="451"/>
      <c r="NOM34" s="451"/>
      <c r="NON34" s="451"/>
      <c r="NOO34" s="451"/>
      <c r="NOP34" s="451"/>
      <c r="NOQ34" s="451"/>
      <c r="NOR34" s="451"/>
      <c r="NOS34" s="451"/>
      <c r="NOT34" s="451"/>
      <c r="NOU34" s="451"/>
      <c r="NOV34" s="451"/>
      <c r="NOW34" s="451"/>
      <c r="NOX34" s="451"/>
      <c r="NOY34" s="451"/>
      <c r="NOZ34" s="451"/>
      <c r="NPA34" s="451"/>
      <c r="NPB34" s="451"/>
      <c r="NPC34" s="451"/>
      <c r="NPD34" s="451"/>
      <c r="NPE34" s="451"/>
      <c r="NPF34" s="451"/>
      <c r="NPG34" s="451"/>
      <c r="NPH34" s="451"/>
      <c r="NPI34" s="451"/>
      <c r="NPJ34" s="451"/>
      <c r="NPK34" s="451"/>
      <c r="NPL34" s="451"/>
      <c r="NPM34" s="451"/>
      <c r="NPN34" s="451"/>
      <c r="NPO34" s="451"/>
      <c r="NPP34" s="451"/>
      <c r="NPQ34" s="451"/>
      <c r="NPR34" s="451"/>
      <c r="NPS34" s="451"/>
      <c r="NPT34" s="455"/>
      <c r="NPU34" s="454"/>
      <c r="NPV34" s="451"/>
      <c r="NPW34" s="451"/>
      <c r="NPX34" s="451"/>
      <c r="NPY34" s="451"/>
      <c r="NPZ34" s="451"/>
      <c r="NQA34" s="451"/>
      <c r="NQB34" s="451"/>
      <c r="NQC34" s="451"/>
      <c r="NQD34" s="451"/>
      <c r="NQE34" s="451"/>
      <c r="NQF34" s="451"/>
      <c r="NQG34" s="451"/>
      <c r="NQH34" s="451"/>
      <c r="NQI34" s="451"/>
      <c r="NQJ34" s="451"/>
      <c r="NQK34" s="451"/>
      <c r="NQL34" s="451"/>
      <c r="NQM34" s="451"/>
      <c r="NQN34" s="451"/>
      <c r="NQO34" s="451"/>
      <c r="NQP34" s="451"/>
      <c r="NQQ34" s="451"/>
      <c r="NQR34" s="451"/>
      <c r="NQS34" s="451"/>
      <c r="NQT34" s="451"/>
      <c r="NQU34" s="451"/>
      <c r="NQV34" s="451"/>
      <c r="NQW34" s="451"/>
      <c r="NQX34" s="451"/>
      <c r="NQY34" s="451"/>
      <c r="NQZ34" s="451"/>
      <c r="NRA34" s="451"/>
      <c r="NRB34" s="451"/>
      <c r="NRC34" s="451"/>
      <c r="NRD34" s="451"/>
      <c r="NRE34" s="451"/>
      <c r="NRF34" s="451"/>
      <c r="NRG34" s="451"/>
      <c r="NRH34" s="451"/>
      <c r="NRI34" s="451"/>
      <c r="NRJ34" s="451"/>
      <c r="NRK34" s="451"/>
      <c r="NRL34" s="451"/>
      <c r="NRM34" s="455"/>
      <c r="NRN34" s="454"/>
      <c r="NRO34" s="451"/>
      <c r="NRP34" s="451"/>
      <c r="NRQ34" s="451"/>
      <c r="NRR34" s="451"/>
      <c r="NRS34" s="451"/>
      <c r="NRT34" s="451"/>
      <c r="NRU34" s="451"/>
      <c r="NRV34" s="451"/>
      <c r="NRW34" s="451"/>
      <c r="NRX34" s="451"/>
      <c r="NRY34" s="451"/>
      <c r="NRZ34" s="451"/>
      <c r="NSA34" s="451"/>
      <c r="NSB34" s="451"/>
      <c r="NSC34" s="451"/>
      <c r="NSD34" s="451"/>
      <c r="NSE34" s="451"/>
      <c r="NSF34" s="451"/>
      <c r="NSG34" s="451"/>
      <c r="NSH34" s="451"/>
      <c r="NSI34" s="451"/>
      <c r="NSJ34" s="451"/>
      <c r="NSK34" s="451"/>
      <c r="NSL34" s="451"/>
      <c r="NSM34" s="451"/>
      <c r="NSN34" s="451"/>
      <c r="NSO34" s="451"/>
      <c r="NSP34" s="451"/>
      <c r="NSQ34" s="451"/>
      <c r="NSR34" s="451"/>
      <c r="NSS34" s="451"/>
      <c r="NST34" s="451"/>
      <c r="NSU34" s="451"/>
      <c r="NSV34" s="451"/>
      <c r="NSW34" s="451"/>
      <c r="NSX34" s="451"/>
      <c r="NSY34" s="451"/>
      <c r="NSZ34" s="451"/>
      <c r="NTA34" s="451"/>
      <c r="NTB34" s="451"/>
      <c r="NTC34" s="451"/>
      <c r="NTD34" s="451"/>
      <c r="NTE34" s="451"/>
      <c r="NTF34" s="455"/>
      <c r="NTG34" s="454"/>
      <c r="NTH34" s="451"/>
      <c r="NTI34" s="451"/>
      <c r="NTJ34" s="451"/>
      <c r="NTK34" s="451"/>
      <c r="NTL34" s="451"/>
      <c r="NTM34" s="451"/>
      <c r="NTN34" s="451"/>
      <c r="NTO34" s="451"/>
      <c r="NTP34" s="451"/>
      <c r="NTQ34" s="451"/>
      <c r="NTR34" s="451"/>
      <c r="NTS34" s="451"/>
      <c r="NTT34" s="451"/>
      <c r="NTU34" s="451"/>
      <c r="NTV34" s="451"/>
      <c r="NTW34" s="451"/>
      <c r="NTX34" s="451"/>
      <c r="NTY34" s="451"/>
      <c r="NTZ34" s="451"/>
      <c r="NUA34" s="451"/>
      <c r="NUB34" s="451"/>
      <c r="NUC34" s="451"/>
      <c r="NUD34" s="451"/>
      <c r="NUE34" s="451"/>
      <c r="NUF34" s="451"/>
      <c r="NUG34" s="451"/>
      <c r="NUH34" s="451"/>
      <c r="NUI34" s="451"/>
      <c r="NUJ34" s="451"/>
      <c r="NUK34" s="451"/>
      <c r="NUL34" s="451"/>
      <c r="NUM34" s="451"/>
      <c r="NUN34" s="451"/>
      <c r="NUO34" s="451"/>
      <c r="NUP34" s="451"/>
      <c r="NUQ34" s="451"/>
      <c r="NUR34" s="451"/>
      <c r="NUS34" s="451"/>
      <c r="NUT34" s="451"/>
      <c r="NUU34" s="451"/>
      <c r="NUV34" s="451"/>
      <c r="NUW34" s="451"/>
      <c r="NUX34" s="451"/>
      <c r="NUY34" s="455"/>
      <c r="NUZ34" s="454"/>
      <c r="NVA34" s="451"/>
      <c r="NVB34" s="451"/>
      <c r="NVC34" s="451"/>
      <c r="NVD34" s="451"/>
      <c r="NVE34" s="451"/>
      <c r="NVF34" s="451"/>
      <c r="NVG34" s="451"/>
      <c r="NVH34" s="451"/>
      <c r="NVI34" s="451"/>
      <c r="NVJ34" s="451"/>
      <c r="NVK34" s="451"/>
      <c r="NVL34" s="451"/>
      <c r="NVM34" s="451"/>
      <c r="NVN34" s="451"/>
      <c r="NVO34" s="451"/>
      <c r="NVP34" s="451"/>
      <c r="NVQ34" s="451"/>
      <c r="NVR34" s="451"/>
      <c r="NVS34" s="451"/>
      <c r="NVT34" s="451"/>
      <c r="NVU34" s="451"/>
      <c r="NVV34" s="451"/>
      <c r="NVW34" s="451"/>
      <c r="NVX34" s="451"/>
      <c r="NVY34" s="451"/>
      <c r="NVZ34" s="451"/>
      <c r="NWA34" s="451"/>
      <c r="NWB34" s="451"/>
      <c r="NWC34" s="451"/>
      <c r="NWD34" s="451"/>
      <c r="NWE34" s="451"/>
      <c r="NWF34" s="451"/>
      <c r="NWG34" s="451"/>
      <c r="NWH34" s="451"/>
      <c r="NWI34" s="451"/>
      <c r="NWJ34" s="451"/>
      <c r="NWK34" s="451"/>
      <c r="NWL34" s="451"/>
      <c r="NWM34" s="451"/>
      <c r="NWN34" s="451"/>
      <c r="NWO34" s="451"/>
      <c r="NWP34" s="451"/>
      <c r="NWQ34" s="451"/>
      <c r="NWR34" s="455"/>
      <c r="NWS34" s="454"/>
      <c r="NWT34" s="451"/>
      <c r="NWU34" s="451"/>
      <c r="NWV34" s="451"/>
      <c r="NWW34" s="451"/>
      <c r="NWX34" s="451"/>
      <c r="NWY34" s="451"/>
      <c r="NWZ34" s="451"/>
      <c r="NXA34" s="451"/>
      <c r="NXB34" s="451"/>
      <c r="NXC34" s="451"/>
      <c r="NXD34" s="451"/>
      <c r="NXE34" s="451"/>
      <c r="NXF34" s="451"/>
      <c r="NXG34" s="451"/>
      <c r="NXH34" s="451"/>
      <c r="NXI34" s="451"/>
      <c r="NXJ34" s="451"/>
      <c r="NXK34" s="451"/>
      <c r="NXL34" s="451"/>
      <c r="NXM34" s="451"/>
      <c r="NXN34" s="451"/>
      <c r="NXO34" s="451"/>
      <c r="NXP34" s="451"/>
      <c r="NXQ34" s="451"/>
      <c r="NXR34" s="451"/>
      <c r="NXS34" s="451"/>
      <c r="NXT34" s="451"/>
      <c r="NXU34" s="451"/>
      <c r="NXV34" s="451"/>
      <c r="NXW34" s="451"/>
      <c r="NXX34" s="451"/>
      <c r="NXY34" s="451"/>
      <c r="NXZ34" s="451"/>
      <c r="NYA34" s="451"/>
      <c r="NYB34" s="451"/>
      <c r="NYC34" s="451"/>
      <c r="NYD34" s="451"/>
      <c r="NYE34" s="451"/>
      <c r="NYF34" s="451"/>
      <c r="NYG34" s="451"/>
      <c r="NYH34" s="451"/>
      <c r="NYI34" s="451"/>
      <c r="NYJ34" s="451"/>
      <c r="NYK34" s="455"/>
      <c r="NYL34" s="454"/>
      <c r="NYM34" s="451"/>
      <c r="NYN34" s="451"/>
      <c r="NYO34" s="451"/>
      <c r="NYP34" s="451"/>
      <c r="NYQ34" s="451"/>
      <c r="NYR34" s="451"/>
      <c r="NYS34" s="451"/>
      <c r="NYT34" s="451"/>
      <c r="NYU34" s="451"/>
      <c r="NYV34" s="451"/>
      <c r="NYW34" s="451"/>
      <c r="NYX34" s="451"/>
      <c r="NYY34" s="451"/>
      <c r="NYZ34" s="451"/>
      <c r="NZA34" s="451"/>
      <c r="NZB34" s="451"/>
      <c r="NZC34" s="451"/>
      <c r="NZD34" s="451"/>
      <c r="NZE34" s="451"/>
      <c r="NZF34" s="451"/>
      <c r="NZG34" s="451"/>
      <c r="NZH34" s="451"/>
      <c r="NZI34" s="451"/>
      <c r="NZJ34" s="451"/>
      <c r="NZK34" s="451"/>
      <c r="NZL34" s="451"/>
      <c r="NZM34" s="451"/>
      <c r="NZN34" s="451"/>
      <c r="NZO34" s="451"/>
      <c r="NZP34" s="451"/>
      <c r="NZQ34" s="451"/>
      <c r="NZR34" s="451"/>
      <c r="NZS34" s="451"/>
      <c r="NZT34" s="451"/>
      <c r="NZU34" s="451"/>
      <c r="NZV34" s="451"/>
      <c r="NZW34" s="451"/>
      <c r="NZX34" s="451"/>
      <c r="NZY34" s="451"/>
      <c r="NZZ34" s="451"/>
      <c r="OAA34" s="451"/>
      <c r="OAB34" s="451"/>
      <c r="OAC34" s="451"/>
      <c r="OAD34" s="455"/>
      <c r="OAE34" s="454"/>
      <c r="OAF34" s="451"/>
      <c r="OAG34" s="451"/>
      <c r="OAH34" s="451"/>
      <c r="OAI34" s="451"/>
      <c r="OAJ34" s="451"/>
      <c r="OAK34" s="451"/>
      <c r="OAL34" s="451"/>
      <c r="OAM34" s="451"/>
      <c r="OAN34" s="451"/>
      <c r="OAO34" s="451"/>
      <c r="OAP34" s="451"/>
      <c r="OAQ34" s="451"/>
      <c r="OAR34" s="451"/>
      <c r="OAS34" s="451"/>
      <c r="OAT34" s="451"/>
      <c r="OAU34" s="451"/>
      <c r="OAV34" s="451"/>
      <c r="OAW34" s="451"/>
      <c r="OAX34" s="451"/>
      <c r="OAY34" s="451"/>
      <c r="OAZ34" s="451"/>
      <c r="OBA34" s="451"/>
      <c r="OBB34" s="451"/>
      <c r="OBC34" s="451"/>
      <c r="OBD34" s="451"/>
      <c r="OBE34" s="451"/>
      <c r="OBF34" s="451"/>
      <c r="OBG34" s="451"/>
      <c r="OBH34" s="451"/>
      <c r="OBI34" s="451"/>
      <c r="OBJ34" s="451"/>
      <c r="OBK34" s="451"/>
      <c r="OBL34" s="451"/>
      <c r="OBM34" s="451"/>
      <c r="OBN34" s="451"/>
      <c r="OBO34" s="451"/>
      <c r="OBP34" s="451"/>
      <c r="OBQ34" s="451"/>
      <c r="OBR34" s="451"/>
      <c r="OBS34" s="451"/>
      <c r="OBT34" s="451"/>
      <c r="OBU34" s="451"/>
      <c r="OBV34" s="451"/>
      <c r="OBW34" s="455"/>
      <c r="OBX34" s="454"/>
      <c r="OBY34" s="451"/>
      <c r="OBZ34" s="451"/>
      <c r="OCA34" s="451"/>
      <c r="OCB34" s="451"/>
      <c r="OCC34" s="451"/>
      <c r="OCD34" s="451"/>
      <c r="OCE34" s="451"/>
      <c r="OCF34" s="451"/>
      <c r="OCG34" s="451"/>
      <c r="OCH34" s="451"/>
      <c r="OCI34" s="451"/>
      <c r="OCJ34" s="451"/>
      <c r="OCK34" s="451"/>
      <c r="OCL34" s="451"/>
      <c r="OCM34" s="451"/>
      <c r="OCN34" s="451"/>
      <c r="OCO34" s="451"/>
      <c r="OCP34" s="451"/>
      <c r="OCQ34" s="451"/>
      <c r="OCR34" s="451"/>
      <c r="OCS34" s="451"/>
      <c r="OCT34" s="451"/>
      <c r="OCU34" s="451"/>
      <c r="OCV34" s="451"/>
      <c r="OCW34" s="451"/>
      <c r="OCX34" s="451"/>
      <c r="OCY34" s="451"/>
      <c r="OCZ34" s="451"/>
      <c r="ODA34" s="451"/>
      <c r="ODB34" s="451"/>
      <c r="ODC34" s="451"/>
      <c r="ODD34" s="451"/>
      <c r="ODE34" s="451"/>
      <c r="ODF34" s="451"/>
      <c r="ODG34" s="451"/>
      <c r="ODH34" s="451"/>
      <c r="ODI34" s="451"/>
      <c r="ODJ34" s="451"/>
      <c r="ODK34" s="451"/>
      <c r="ODL34" s="451"/>
      <c r="ODM34" s="451"/>
      <c r="ODN34" s="451"/>
      <c r="ODO34" s="451"/>
      <c r="ODP34" s="455"/>
      <c r="ODQ34" s="454"/>
      <c r="ODR34" s="451"/>
      <c r="ODS34" s="451"/>
      <c r="ODT34" s="451"/>
      <c r="ODU34" s="451"/>
      <c r="ODV34" s="451"/>
      <c r="ODW34" s="451"/>
      <c r="ODX34" s="451"/>
      <c r="ODY34" s="451"/>
      <c r="ODZ34" s="451"/>
      <c r="OEA34" s="451"/>
      <c r="OEB34" s="451"/>
      <c r="OEC34" s="451"/>
      <c r="OED34" s="451"/>
      <c r="OEE34" s="451"/>
      <c r="OEF34" s="451"/>
      <c r="OEG34" s="451"/>
      <c r="OEH34" s="451"/>
      <c r="OEI34" s="451"/>
      <c r="OEJ34" s="451"/>
      <c r="OEK34" s="451"/>
      <c r="OEL34" s="451"/>
      <c r="OEM34" s="451"/>
      <c r="OEN34" s="451"/>
      <c r="OEO34" s="451"/>
      <c r="OEP34" s="451"/>
      <c r="OEQ34" s="451"/>
      <c r="OER34" s="451"/>
      <c r="OES34" s="451"/>
      <c r="OET34" s="451"/>
      <c r="OEU34" s="451"/>
      <c r="OEV34" s="451"/>
      <c r="OEW34" s="451"/>
      <c r="OEX34" s="451"/>
      <c r="OEY34" s="451"/>
      <c r="OEZ34" s="451"/>
      <c r="OFA34" s="451"/>
      <c r="OFB34" s="451"/>
      <c r="OFC34" s="451"/>
      <c r="OFD34" s="451"/>
      <c r="OFE34" s="451"/>
      <c r="OFF34" s="451"/>
      <c r="OFG34" s="451"/>
      <c r="OFH34" s="451"/>
      <c r="OFI34" s="455"/>
      <c r="OFJ34" s="454"/>
      <c r="OFK34" s="451"/>
      <c r="OFL34" s="451"/>
      <c r="OFM34" s="451"/>
      <c r="OFN34" s="451"/>
      <c r="OFO34" s="451"/>
      <c r="OFP34" s="451"/>
      <c r="OFQ34" s="451"/>
      <c r="OFR34" s="451"/>
      <c r="OFS34" s="451"/>
      <c r="OFT34" s="451"/>
      <c r="OFU34" s="451"/>
      <c r="OFV34" s="451"/>
      <c r="OFW34" s="451"/>
      <c r="OFX34" s="451"/>
      <c r="OFY34" s="451"/>
      <c r="OFZ34" s="451"/>
      <c r="OGA34" s="451"/>
      <c r="OGB34" s="451"/>
      <c r="OGC34" s="451"/>
      <c r="OGD34" s="451"/>
      <c r="OGE34" s="451"/>
      <c r="OGF34" s="451"/>
      <c r="OGG34" s="451"/>
      <c r="OGH34" s="451"/>
      <c r="OGI34" s="451"/>
      <c r="OGJ34" s="451"/>
      <c r="OGK34" s="451"/>
      <c r="OGL34" s="451"/>
      <c r="OGM34" s="451"/>
      <c r="OGN34" s="451"/>
      <c r="OGO34" s="451"/>
      <c r="OGP34" s="451"/>
      <c r="OGQ34" s="451"/>
      <c r="OGR34" s="451"/>
      <c r="OGS34" s="451"/>
      <c r="OGT34" s="451"/>
      <c r="OGU34" s="451"/>
      <c r="OGV34" s="451"/>
      <c r="OGW34" s="451"/>
      <c r="OGX34" s="451"/>
      <c r="OGY34" s="451"/>
      <c r="OGZ34" s="451"/>
      <c r="OHA34" s="451"/>
      <c r="OHB34" s="455"/>
      <c r="OHC34" s="454"/>
      <c r="OHD34" s="451"/>
      <c r="OHE34" s="451"/>
      <c r="OHF34" s="451"/>
      <c r="OHG34" s="451"/>
      <c r="OHH34" s="451"/>
      <c r="OHI34" s="451"/>
      <c r="OHJ34" s="451"/>
      <c r="OHK34" s="451"/>
      <c r="OHL34" s="451"/>
      <c r="OHM34" s="451"/>
      <c r="OHN34" s="451"/>
      <c r="OHO34" s="451"/>
      <c r="OHP34" s="451"/>
      <c r="OHQ34" s="451"/>
      <c r="OHR34" s="451"/>
      <c r="OHS34" s="451"/>
      <c r="OHT34" s="451"/>
      <c r="OHU34" s="451"/>
      <c r="OHV34" s="451"/>
      <c r="OHW34" s="451"/>
      <c r="OHX34" s="451"/>
      <c r="OHY34" s="451"/>
      <c r="OHZ34" s="451"/>
      <c r="OIA34" s="451"/>
      <c r="OIB34" s="451"/>
      <c r="OIC34" s="451"/>
      <c r="OID34" s="451"/>
      <c r="OIE34" s="451"/>
      <c r="OIF34" s="451"/>
      <c r="OIG34" s="451"/>
      <c r="OIH34" s="451"/>
      <c r="OII34" s="451"/>
      <c r="OIJ34" s="451"/>
      <c r="OIK34" s="451"/>
      <c r="OIL34" s="451"/>
      <c r="OIM34" s="451"/>
      <c r="OIN34" s="451"/>
      <c r="OIO34" s="451"/>
      <c r="OIP34" s="451"/>
      <c r="OIQ34" s="451"/>
      <c r="OIR34" s="451"/>
      <c r="OIS34" s="451"/>
      <c r="OIT34" s="451"/>
      <c r="OIU34" s="455"/>
      <c r="OIV34" s="454"/>
      <c r="OIW34" s="451"/>
      <c r="OIX34" s="451"/>
      <c r="OIY34" s="451"/>
      <c r="OIZ34" s="451"/>
      <c r="OJA34" s="451"/>
      <c r="OJB34" s="451"/>
      <c r="OJC34" s="451"/>
      <c r="OJD34" s="451"/>
      <c r="OJE34" s="451"/>
      <c r="OJF34" s="451"/>
      <c r="OJG34" s="451"/>
      <c r="OJH34" s="451"/>
      <c r="OJI34" s="451"/>
      <c r="OJJ34" s="451"/>
      <c r="OJK34" s="451"/>
      <c r="OJL34" s="451"/>
      <c r="OJM34" s="451"/>
      <c r="OJN34" s="451"/>
      <c r="OJO34" s="451"/>
      <c r="OJP34" s="451"/>
      <c r="OJQ34" s="451"/>
      <c r="OJR34" s="451"/>
      <c r="OJS34" s="451"/>
      <c r="OJT34" s="451"/>
      <c r="OJU34" s="451"/>
      <c r="OJV34" s="451"/>
      <c r="OJW34" s="451"/>
      <c r="OJX34" s="451"/>
      <c r="OJY34" s="451"/>
      <c r="OJZ34" s="451"/>
      <c r="OKA34" s="451"/>
      <c r="OKB34" s="451"/>
      <c r="OKC34" s="451"/>
      <c r="OKD34" s="451"/>
      <c r="OKE34" s="451"/>
      <c r="OKF34" s="451"/>
      <c r="OKG34" s="451"/>
      <c r="OKH34" s="451"/>
      <c r="OKI34" s="451"/>
      <c r="OKJ34" s="451"/>
      <c r="OKK34" s="451"/>
      <c r="OKL34" s="451"/>
      <c r="OKM34" s="451"/>
      <c r="OKN34" s="455"/>
      <c r="OKO34" s="454"/>
      <c r="OKP34" s="451"/>
      <c r="OKQ34" s="451"/>
      <c r="OKR34" s="451"/>
      <c r="OKS34" s="451"/>
      <c r="OKT34" s="451"/>
      <c r="OKU34" s="451"/>
      <c r="OKV34" s="451"/>
      <c r="OKW34" s="451"/>
      <c r="OKX34" s="451"/>
      <c r="OKY34" s="451"/>
      <c r="OKZ34" s="451"/>
      <c r="OLA34" s="451"/>
      <c r="OLB34" s="451"/>
      <c r="OLC34" s="451"/>
      <c r="OLD34" s="451"/>
      <c r="OLE34" s="451"/>
      <c r="OLF34" s="451"/>
      <c r="OLG34" s="451"/>
      <c r="OLH34" s="451"/>
      <c r="OLI34" s="451"/>
      <c r="OLJ34" s="451"/>
      <c r="OLK34" s="451"/>
      <c r="OLL34" s="451"/>
      <c r="OLM34" s="451"/>
      <c r="OLN34" s="451"/>
      <c r="OLO34" s="451"/>
      <c r="OLP34" s="451"/>
      <c r="OLQ34" s="451"/>
      <c r="OLR34" s="451"/>
      <c r="OLS34" s="451"/>
      <c r="OLT34" s="451"/>
      <c r="OLU34" s="451"/>
      <c r="OLV34" s="451"/>
      <c r="OLW34" s="451"/>
      <c r="OLX34" s="451"/>
      <c r="OLY34" s="451"/>
      <c r="OLZ34" s="451"/>
      <c r="OMA34" s="451"/>
      <c r="OMB34" s="451"/>
      <c r="OMC34" s="451"/>
      <c r="OMD34" s="451"/>
      <c r="OME34" s="451"/>
      <c r="OMF34" s="451"/>
      <c r="OMG34" s="455"/>
      <c r="OMH34" s="454"/>
      <c r="OMI34" s="451"/>
      <c r="OMJ34" s="451"/>
      <c r="OMK34" s="451"/>
      <c r="OML34" s="451"/>
      <c r="OMM34" s="451"/>
      <c r="OMN34" s="451"/>
      <c r="OMO34" s="451"/>
      <c r="OMP34" s="451"/>
      <c r="OMQ34" s="451"/>
      <c r="OMR34" s="451"/>
      <c r="OMS34" s="451"/>
      <c r="OMT34" s="451"/>
      <c r="OMU34" s="451"/>
      <c r="OMV34" s="451"/>
      <c r="OMW34" s="451"/>
      <c r="OMX34" s="451"/>
      <c r="OMY34" s="451"/>
      <c r="OMZ34" s="451"/>
      <c r="ONA34" s="451"/>
      <c r="ONB34" s="451"/>
      <c r="ONC34" s="451"/>
      <c r="OND34" s="451"/>
      <c r="ONE34" s="451"/>
      <c r="ONF34" s="451"/>
      <c r="ONG34" s="451"/>
      <c r="ONH34" s="451"/>
      <c r="ONI34" s="451"/>
      <c r="ONJ34" s="451"/>
      <c r="ONK34" s="451"/>
      <c r="ONL34" s="451"/>
      <c r="ONM34" s="451"/>
      <c r="ONN34" s="451"/>
      <c r="ONO34" s="451"/>
      <c r="ONP34" s="451"/>
      <c r="ONQ34" s="451"/>
      <c r="ONR34" s="451"/>
      <c r="ONS34" s="451"/>
      <c r="ONT34" s="451"/>
      <c r="ONU34" s="451"/>
      <c r="ONV34" s="451"/>
      <c r="ONW34" s="451"/>
      <c r="ONX34" s="451"/>
      <c r="ONY34" s="451"/>
      <c r="ONZ34" s="455"/>
      <c r="OOA34" s="454"/>
      <c r="OOB34" s="451"/>
      <c r="OOC34" s="451"/>
      <c r="OOD34" s="451"/>
      <c r="OOE34" s="451"/>
      <c r="OOF34" s="451"/>
      <c r="OOG34" s="451"/>
      <c r="OOH34" s="451"/>
      <c r="OOI34" s="451"/>
      <c r="OOJ34" s="451"/>
      <c r="OOK34" s="451"/>
      <c r="OOL34" s="451"/>
      <c r="OOM34" s="451"/>
      <c r="OON34" s="451"/>
      <c r="OOO34" s="451"/>
      <c r="OOP34" s="451"/>
      <c r="OOQ34" s="451"/>
      <c r="OOR34" s="451"/>
      <c r="OOS34" s="451"/>
      <c r="OOT34" s="451"/>
      <c r="OOU34" s="451"/>
      <c r="OOV34" s="451"/>
      <c r="OOW34" s="451"/>
      <c r="OOX34" s="451"/>
      <c r="OOY34" s="451"/>
      <c r="OOZ34" s="451"/>
      <c r="OPA34" s="451"/>
      <c r="OPB34" s="451"/>
      <c r="OPC34" s="451"/>
      <c r="OPD34" s="451"/>
      <c r="OPE34" s="451"/>
      <c r="OPF34" s="451"/>
      <c r="OPG34" s="451"/>
      <c r="OPH34" s="451"/>
      <c r="OPI34" s="451"/>
      <c r="OPJ34" s="451"/>
      <c r="OPK34" s="451"/>
      <c r="OPL34" s="451"/>
      <c r="OPM34" s="451"/>
      <c r="OPN34" s="451"/>
      <c r="OPO34" s="451"/>
      <c r="OPP34" s="451"/>
      <c r="OPQ34" s="451"/>
      <c r="OPR34" s="451"/>
      <c r="OPS34" s="455"/>
      <c r="OPT34" s="454"/>
      <c r="OPU34" s="451"/>
      <c r="OPV34" s="451"/>
      <c r="OPW34" s="451"/>
      <c r="OPX34" s="451"/>
      <c r="OPY34" s="451"/>
      <c r="OPZ34" s="451"/>
      <c r="OQA34" s="451"/>
      <c r="OQB34" s="451"/>
      <c r="OQC34" s="451"/>
      <c r="OQD34" s="451"/>
      <c r="OQE34" s="451"/>
      <c r="OQF34" s="451"/>
      <c r="OQG34" s="451"/>
      <c r="OQH34" s="451"/>
      <c r="OQI34" s="451"/>
      <c r="OQJ34" s="451"/>
      <c r="OQK34" s="451"/>
      <c r="OQL34" s="451"/>
      <c r="OQM34" s="451"/>
      <c r="OQN34" s="451"/>
      <c r="OQO34" s="451"/>
      <c r="OQP34" s="451"/>
      <c r="OQQ34" s="451"/>
      <c r="OQR34" s="451"/>
      <c r="OQS34" s="451"/>
      <c r="OQT34" s="451"/>
      <c r="OQU34" s="451"/>
      <c r="OQV34" s="451"/>
      <c r="OQW34" s="451"/>
      <c r="OQX34" s="451"/>
      <c r="OQY34" s="451"/>
      <c r="OQZ34" s="451"/>
      <c r="ORA34" s="451"/>
      <c r="ORB34" s="451"/>
      <c r="ORC34" s="451"/>
      <c r="ORD34" s="451"/>
      <c r="ORE34" s="451"/>
      <c r="ORF34" s="451"/>
      <c r="ORG34" s="451"/>
      <c r="ORH34" s="451"/>
      <c r="ORI34" s="451"/>
      <c r="ORJ34" s="451"/>
      <c r="ORK34" s="451"/>
      <c r="ORL34" s="455"/>
      <c r="ORM34" s="454"/>
      <c r="ORN34" s="451"/>
      <c r="ORO34" s="451"/>
      <c r="ORP34" s="451"/>
      <c r="ORQ34" s="451"/>
      <c r="ORR34" s="451"/>
      <c r="ORS34" s="451"/>
      <c r="ORT34" s="451"/>
      <c r="ORU34" s="451"/>
      <c r="ORV34" s="451"/>
      <c r="ORW34" s="451"/>
      <c r="ORX34" s="451"/>
      <c r="ORY34" s="451"/>
      <c r="ORZ34" s="451"/>
      <c r="OSA34" s="451"/>
      <c r="OSB34" s="451"/>
      <c r="OSC34" s="451"/>
      <c r="OSD34" s="451"/>
      <c r="OSE34" s="451"/>
      <c r="OSF34" s="451"/>
      <c r="OSG34" s="451"/>
      <c r="OSH34" s="451"/>
      <c r="OSI34" s="451"/>
      <c r="OSJ34" s="451"/>
      <c r="OSK34" s="451"/>
      <c r="OSL34" s="451"/>
      <c r="OSM34" s="451"/>
      <c r="OSN34" s="451"/>
      <c r="OSO34" s="451"/>
      <c r="OSP34" s="451"/>
      <c r="OSQ34" s="451"/>
      <c r="OSR34" s="451"/>
      <c r="OSS34" s="451"/>
      <c r="OST34" s="451"/>
      <c r="OSU34" s="451"/>
      <c r="OSV34" s="451"/>
      <c r="OSW34" s="451"/>
      <c r="OSX34" s="451"/>
      <c r="OSY34" s="451"/>
      <c r="OSZ34" s="451"/>
      <c r="OTA34" s="451"/>
      <c r="OTB34" s="451"/>
      <c r="OTC34" s="451"/>
      <c r="OTD34" s="451"/>
      <c r="OTE34" s="455"/>
      <c r="OTF34" s="454"/>
      <c r="OTG34" s="451"/>
      <c r="OTH34" s="451"/>
      <c r="OTI34" s="451"/>
      <c r="OTJ34" s="451"/>
      <c r="OTK34" s="451"/>
      <c r="OTL34" s="451"/>
      <c r="OTM34" s="451"/>
      <c r="OTN34" s="451"/>
      <c r="OTO34" s="451"/>
      <c r="OTP34" s="451"/>
      <c r="OTQ34" s="451"/>
      <c r="OTR34" s="451"/>
      <c r="OTS34" s="451"/>
      <c r="OTT34" s="451"/>
      <c r="OTU34" s="451"/>
      <c r="OTV34" s="451"/>
      <c r="OTW34" s="451"/>
      <c r="OTX34" s="451"/>
      <c r="OTY34" s="451"/>
      <c r="OTZ34" s="451"/>
      <c r="OUA34" s="451"/>
      <c r="OUB34" s="451"/>
      <c r="OUC34" s="451"/>
      <c r="OUD34" s="451"/>
      <c r="OUE34" s="451"/>
      <c r="OUF34" s="451"/>
      <c r="OUG34" s="451"/>
      <c r="OUH34" s="451"/>
      <c r="OUI34" s="451"/>
      <c r="OUJ34" s="451"/>
      <c r="OUK34" s="451"/>
      <c r="OUL34" s="451"/>
      <c r="OUM34" s="451"/>
      <c r="OUN34" s="451"/>
      <c r="OUO34" s="451"/>
      <c r="OUP34" s="451"/>
      <c r="OUQ34" s="451"/>
      <c r="OUR34" s="451"/>
      <c r="OUS34" s="451"/>
      <c r="OUT34" s="451"/>
      <c r="OUU34" s="451"/>
      <c r="OUV34" s="451"/>
      <c r="OUW34" s="451"/>
      <c r="OUX34" s="455"/>
      <c r="OUY34" s="454"/>
      <c r="OUZ34" s="451"/>
      <c r="OVA34" s="451"/>
      <c r="OVB34" s="451"/>
      <c r="OVC34" s="451"/>
      <c r="OVD34" s="451"/>
      <c r="OVE34" s="451"/>
      <c r="OVF34" s="451"/>
      <c r="OVG34" s="451"/>
      <c r="OVH34" s="451"/>
      <c r="OVI34" s="451"/>
      <c r="OVJ34" s="451"/>
      <c r="OVK34" s="451"/>
      <c r="OVL34" s="451"/>
      <c r="OVM34" s="451"/>
      <c r="OVN34" s="451"/>
      <c r="OVO34" s="451"/>
      <c r="OVP34" s="451"/>
      <c r="OVQ34" s="451"/>
      <c r="OVR34" s="451"/>
      <c r="OVS34" s="451"/>
      <c r="OVT34" s="451"/>
      <c r="OVU34" s="451"/>
      <c r="OVV34" s="451"/>
      <c r="OVW34" s="451"/>
      <c r="OVX34" s="451"/>
      <c r="OVY34" s="451"/>
      <c r="OVZ34" s="451"/>
      <c r="OWA34" s="451"/>
      <c r="OWB34" s="451"/>
      <c r="OWC34" s="451"/>
      <c r="OWD34" s="451"/>
      <c r="OWE34" s="451"/>
      <c r="OWF34" s="451"/>
      <c r="OWG34" s="451"/>
      <c r="OWH34" s="451"/>
      <c r="OWI34" s="451"/>
      <c r="OWJ34" s="451"/>
      <c r="OWK34" s="451"/>
      <c r="OWL34" s="451"/>
      <c r="OWM34" s="451"/>
      <c r="OWN34" s="451"/>
      <c r="OWO34" s="451"/>
      <c r="OWP34" s="451"/>
      <c r="OWQ34" s="455"/>
      <c r="OWR34" s="454"/>
      <c r="OWS34" s="451"/>
      <c r="OWT34" s="451"/>
      <c r="OWU34" s="451"/>
      <c r="OWV34" s="451"/>
      <c r="OWW34" s="451"/>
      <c r="OWX34" s="451"/>
      <c r="OWY34" s="451"/>
      <c r="OWZ34" s="451"/>
      <c r="OXA34" s="451"/>
      <c r="OXB34" s="451"/>
      <c r="OXC34" s="451"/>
      <c r="OXD34" s="451"/>
      <c r="OXE34" s="451"/>
      <c r="OXF34" s="451"/>
      <c r="OXG34" s="451"/>
      <c r="OXH34" s="451"/>
      <c r="OXI34" s="451"/>
      <c r="OXJ34" s="451"/>
      <c r="OXK34" s="451"/>
      <c r="OXL34" s="451"/>
      <c r="OXM34" s="451"/>
      <c r="OXN34" s="451"/>
      <c r="OXO34" s="451"/>
      <c r="OXP34" s="451"/>
      <c r="OXQ34" s="451"/>
      <c r="OXR34" s="451"/>
      <c r="OXS34" s="451"/>
      <c r="OXT34" s="451"/>
      <c r="OXU34" s="451"/>
      <c r="OXV34" s="451"/>
      <c r="OXW34" s="451"/>
      <c r="OXX34" s="451"/>
      <c r="OXY34" s="451"/>
      <c r="OXZ34" s="451"/>
      <c r="OYA34" s="451"/>
      <c r="OYB34" s="451"/>
      <c r="OYC34" s="451"/>
      <c r="OYD34" s="451"/>
      <c r="OYE34" s="451"/>
      <c r="OYF34" s="451"/>
      <c r="OYG34" s="451"/>
      <c r="OYH34" s="451"/>
      <c r="OYI34" s="451"/>
      <c r="OYJ34" s="455"/>
      <c r="OYK34" s="454"/>
      <c r="OYL34" s="451"/>
      <c r="OYM34" s="451"/>
      <c r="OYN34" s="451"/>
      <c r="OYO34" s="451"/>
      <c r="OYP34" s="451"/>
      <c r="OYQ34" s="451"/>
      <c r="OYR34" s="451"/>
      <c r="OYS34" s="451"/>
      <c r="OYT34" s="451"/>
      <c r="OYU34" s="451"/>
      <c r="OYV34" s="451"/>
      <c r="OYW34" s="451"/>
      <c r="OYX34" s="451"/>
      <c r="OYY34" s="451"/>
      <c r="OYZ34" s="451"/>
      <c r="OZA34" s="451"/>
      <c r="OZB34" s="451"/>
      <c r="OZC34" s="451"/>
      <c r="OZD34" s="451"/>
      <c r="OZE34" s="451"/>
      <c r="OZF34" s="451"/>
      <c r="OZG34" s="451"/>
      <c r="OZH34" s="451"/>
      <c r="OZI34" s="451"/>
      <c r="OZJ34" s="451"/>
      <c r="OZK34" s="451"/>
      <c r="OZL34" s="451"/>
      <c r="OZM34" s="451"/>
      <c r="OZN34" s="451"/>
      <c r="OZO34" s="451"/>
      <c r="OZP34" s="451"/>
      <c r="OZQ34" s="451"/>
      <c r="OZR34" s="451"/>
      <c r="OZS34" s="451"/>
      <c r="OZT34" s="451"/>
      <c r="OZU34" s="451"/>
      <c r="OZV34" s="451"/>
      <c r="OZW34" s="451"/>
      <c r="OZX34" s="451"/>
      <c r="OZY34" s="451"/>
      <c r="OZZ34" s="451"/>
      <c r="PAA34" s="451"/>
      <c r="PAB34" s="451"/>
      <c r="PAC34" s="455"/>
      <c r="PAD34" s="454"/>
      <c r="PAE34" s="451"/>
      <c r="PAF34" s="451"/>
      <c r="PAG34" s="451"/>
      <c r="PAH34" s="451"/>
      <c r="PAI34" s="451"/>
      <c r="PAJ34" s="451"/>
      <c r="PAK34" s="451"/>
      <c r="PAL34" s="451"/>
      <c r="PAM34" s="451"/>
      <c r="PAN34" s="451"/>
      <c r="PAO34" s="451"/>
      <c r="PAP34" s="451"/>
      <c r="PAQ34" s="451"/>
      <c r="PAR34" s="451"/>
      <c r="PAS34" s="451"/>
      <c r="PAT34" s="451"/>
      <c r="PAU34" s="451"/>
      <c r="PAV34" s="451"/>
      <c r="PAW34" s="451"/>
      <c r="PAX34" s="451"/>
      <c r="PAY34" s="451"/>
      <c r="PAZ34" s="451"/>
      <c r="PBA34" s="451"/>
      <c r="PBB34" s="451"/>
      <c r="PBC34" s="451"/>
      <c r="PBD34" s="451"/>
      <c r="PBE34" s="451"/>
      <c r="PBF34" s="451"/>
      <c r="PBG34" s="451"/>
      <c r="PBH34" s="451"/>
      <c r="PBI34" s="451"/>
      <c r="PBJ34" s="451"/>
      <c r="PBK34" s="451"/>
      <c r="PBL34" s="451"/>
      <c r="PBM34" s="451"/>
      <c r="PBN34" s="451"/>
      <c r="PBO34" s="451"/>
      <c r="PBP34" s="451"/>
      <c r="PBQ34" s="451"/>
      <c r="PBR34" s="451"/>
      <c r="PBS34" s="451"/>
      <c r="PBT34" s="451"/>
      <c r="PBU34" s="451"/>
      <c r="PBV34" s="455"/>
      <c r="PBW34" s="454"/>
      <c r="PBX34" s="451"/>
      <c r="PBY34" s="451"/>
      <c r="PBZ34" s="451"/>
      <c r="PCA34" s="451"/>
      <c r="PCB34" s="451"/>
      <c r="PCC34" s="451"/>
      <c r="PCD34" s="451"/>
      <c r="PCE34" s="451"/>
      <c r="PCF34" s="451"/>
      <c r="PCG34" s="451"/>
      <c r="PCH34" s="451"/>
      <c r="PCI34" s="451"/>
      <c r="PCJ34" s="451"/>
      <c r="PCK34" s="451"/>
      <c r="PCL34" s="451"/>
      <c r="PCM34" s="451"/>
      <c r="PCN34" s="451"/>
      <c r="PCO34" s="451"/>
      <c r="PCP34" s="451"/>
      <c r="PCQ34" s="451"/>
      <c r="PCR34" s="451"/>
      <c r="PCS34" s="451"/>
      <c r="PCT34" s="451"/>
      <c r="PCU34" s="451"/>
      <c r="PCV34" s="451"/>
      <c r="PCW34" s="451"/>
      <c r="PCX34" s="451"/>
      <c r="PCY34" s="451"/>
      <c r="PCZ34" s="451"/>
      <c r="PDA34" s="451"/>
      <c r="PDB34" s="451"/>
      <c r="PDC34" s="451"/>
      <c r="PDD34" s="451"/>
      <c r="PDE34" s="451"/>
      <c r="PDF34" s="451"/>
      <c r="PDG34" s="451"/>
      <c r="PDH34" s="451"/>
      <c r="PDI34" s="451"/>
      <c r="PDJ34" s="451"/>
      <c r="PDK34" s="451"/>
      <c r="PDL34" s="451"/>
      <c r="PDM34" s="451"/>
      <c r="PDN34" s="451"/>
      <c r="PDO34" s="455"/>
      <c r="PDP34" s="454"/>
      <c r="PDQ34" s="451"/>
      <c r="PDR34" s="451"/>
      <c r="PDS34" s="451"/>
      <c r="PDT34" s="451"/>
      <c r="PDU34" s="451"/>
      <c r="PDV34" s="451"/>
      <c r="PDW34" s="451"/>
      <c r="PDX34" s="451"/>
      <c r="PDY34" s="451"/>
      <c r="PDZ34" s="451"/>
      <c r="PEA34" s="451"/>
      <c r="PEB34" s="451"/>
      <c r="PEC34" s="451"/>
      <c r="PED34" s="451"/>
      <c r="PEE34" s="451"/>
      <c r="PEF34" s="451"/>
      <c r="PEG34" s="451"/>
      <c r="PEH34" s="451"/>
      <c r="PEI34" s="451"/>
      <c r="PEJ34" s="451"/>
      <c r="PEK34" s="451"/>
      <c r="PEL34" s="451"/>
      <c r="PEM34" s="451"/>
      <c r="PEN34" s="451"/>
      <c r="PEO34" s="451"/>
      <c r="PEP34" s="451"/>
      <c r="PEQ34" s="451"/>
      <c r="PER34" s="451"/>
      <c r="PES34" s="451"/>
      <c r="PET34" s="451"/>
      <c r="PEU34" s="451"/>
      <c r="PEV34" s="451"/>
      <c r="PEW34" s="451"/>
      <c r="PEX34" s="451"/>
      <c r="PEY34" s="451"/>
      <c r="PEZ34" s="451"/>
      <c r="PFA34" s="451"/>
      <c r="PFB34" s="451"/>
      <c r="PFC34" s="451"/>
      <c r="PFD34" s="451"/>
      <c r="PFE34" s="451"/>
      <c r="PFF34" s="451"/>
      <c r="PFG34" s="451"/>
      <c r="PFH34" s="455"/>
      <c r="PFI34" s="454"/>
      <c r="PFJ34" s="451"/>
      <c r="PFK34" s="451"/>
      <c r="PFL34" s="451"/>
      <c r="PFM34" s="451"/>
      <c r="PFN34" s="451"/>
      <c r="PFO34" s="451"/>
      <c r="PFP34" s="451"/>
      <c r="PFQ34" s="451"/>
      <c r="PFR34" s="451"/>
      <c r="PFS34" s="451"/>
      <c r="PFT34" s="451"/>
      <c r="PFU34" s="451"/>
      <c r="PFV34" s="451"/>
      <c r="PFW34" s="451"/>
      <c r="PFX34" s="451"/>
      <c r="PFY34" s="451"/>
      <c r="PFZ34" s="451"/>
      <c r="PGA34" s="451"/>
      <c r="PGB34" s="451"/>
      <c r="PGC34" s="451"/>
      <c r="PGD34" s="451"/>
      <c r="PGE34" s="451"/>
      <c r="PGF34" s="451"/>
      <c r="PGG34" s="451"/>
      <c r="PGH34" s="451"/>
      <c r="PGI34" s="451"/>
      <c r="PGJ34" s="451"/>
      <c r="PGK34" s="451"/>
      <c r="PGL34" s="451"/>
      <c r="PGM34" s="451"/>
      <c r="PGN34" s="451"/>
      <c r="PGO34" s="451"/>
      <c r="PGP34" s="451"/>
      <c r="PGQ34" s="451"/>
      <c r="PGR34" s="451"/>
      <c r="PGS34" s="451"/>
      <c r="PGT34" s="451"/>
      <c r="PGU34" s="451"/>
      <c r="PGV34" s="451"/>
      <c r="PGW34" s="451"/>
      <c r="PGX34" s="451"/>
      <c r="PGY34" s="451"/>
      <c r="PGZ34" s="451"/>
      <c r="PHA34" s="455"/>
      <c r="PHB34" s="454"/>
      <c r="PHC34" s="451"/>
      <c r="PHD34" s="451"/>
      <c r="PHE34" s="451"/>
      <c r="PHF34" s="451"/>
      <c r="PHG34" s="451"/>
      <c r="PHH34" s="451"/>
      <c r="PHI34" s="451"/>
      <c r="PHJ34" s="451"/>
      <c r="PHK34" s="451"/>
      <c r="PHL34" s="451"/>
      <c r="PHM34" s="451"/>
      <c r="PHN34" s="451"/>
      <c r="PHO34" s="451"/>
      <c r="PHP34" s="451"/>
      <c r="PHQ34" s="451"/>
      <c r="PHR34" s="451"/>
      <c r="PHS34" s="451"/>
      <c r="PHT34" s="451"/>
      <c r="PHU34" s="451"/>
      <c r="PHV34" s="451"/>
      <c r="PHW34" s="451"/>
      <c r="PHX34" s="451"/>
      <c r="PHY34" s="451"/>
      <c r="PHZ34" s="451"/>
      <c r="PIA34" s="451"/>
      <c r="PIB34" s="451"/>
      <c r="PIC34" s="451"/>
      <c r="PID34" s="451"/>
      <c r="PIE34" s="451"/>
      <c r="PIF34" s="451"/>
      <c r="PIG34" s="451"/>
      <c r="PIH34" s="451"/>
      <c r="PII34" s="451"/>
      <c r="PIJ34" s="451"/>
      <c r="PIK34" s="451"/>
      <c r="PIL34" s="451"/>
      <c r="PIM34" s="451"/>
      <c r="PIN34" s="451"/>
      <c r="PIO34" s="451"/>
      <c r="PIP34" s="451"/>
      <c r="PIQ34" s="451"/>
      <c r="PIR34" s="451"/>
      <c r="PIS34" s="451"/>
      <c r="PIT34" s="455"/>
      <c r="PIU34" s="454"/>
      <c r="PIV34" s="451"/>
      <c r="PIW34" s="451"/>
      <c r="PIX34" s="451"/>
      <c r="PIY34" s="451"/>
      <c r="PIZ34" s="451"/>
      <c r="PJA34" s="451"/>
      <c r="PJB34" s="451"/>
      <c r="PJC34" s="451"/>
      <c r="PJD34" s="451"/>
      <c r="PJE34" s="451"/>
      <c r="PJF34" s="451"/>
      <c r="PJG34" s="451"/>
      <c r="PJH34" s="451"/>
      <c r="PJI34" s="451"/>
      <c r="PJJ34" s="451"/>
      <c r="PJK34" s="451"/>
      <c r="PJL34" s="451"/>
      <c r="PJM34" s="451"/>
      <c r="PJN34" s="451"/>
      <c r="PJO34" s="451"/>
      <c r="PJP34" s="451"/>
      <c r="PJQ34" s="451"/>
      <c r="PJR34" s="451"/>
      <c r="PJS34" s="451"/>
      <c r="PJT34" s="451"/>
      <c r="PJU34" s="451"/>
      <c r="PJV34" s="451"/>
      <c r="PJW34" s="451"/>
      <c r="PJX34" s="451"/>
      <c r="PJY34" s="451"/>
      <c r="PJZ34" s="451"/>
      <c r="PKA34" s="451"/>
      <c r="PKB34" s="451"/>
      <c r="PKC34" s="451"/>
      <c r="PKD34" s="451"/>
      <c r="PKE34" s="451"/>
      <c r="PKF34" s="451"/>
      <c r="PKG34" s="451"/>
      <c r="PKH34" s="451"/>
      <c r="PKI34" s="451"/>
      <c r="PKJ34" s="451"/>
      <c r="PKK34" s="451"/>
      <c r="PKL34" s="451"/>
      <c r="PKM34" s="455"/>
      <c r="PKN34" s="454"/>
      <c r="PKO34" s="451"/>
      <c r="PKP34" s="451"/>
      <c r="PKQ34" s="451"/>
      <c r="PKR34" s="451"/>
      <c r="PKS34" s="451"/>
      <c r="PKT34" s="451"/>
      <c r="PKU34" s="451"/>
      <c r="PKV34" s="451"/>
      <c r="PKW34" s="451"/>
      <c r="PKX34" s="451"/>
      <c r="PKY34" s="451"/>
      <c r="PKZ34" s="451"/>
      <c r="PLA34" s="451"/>
      <c r="PLB34" s="451"/>
      <c r="PLC34" s="451"/>
      <c r="PLD34" s="451"/>
      <c r="PLE34" s="451"/>
      <c r="PLF34" s="451"/>
      <c r="PLG34" s="451"/>
      <c r="PLH34" s="451"/>
      <c r="PLI34" s="451"/>
      <c r="PLJ34" s="451"/>
      <c r="PLK34" s="451"/>
      <c r="PLL34" s="451"/>
      <c r="PLM34" s="451"/>
      <c r="PLN34" s="451"/>
      <c r="PLO34" s="451"/>
      <c r="PLP34" s="451"/>
      <c r="PLQ34" s="451"/>
      <c r="PLR34" s="451"/>
      <c r="PLS34" s="451"/>
      <c r="PLT34" s="451"/>
      <c r="PLU34" s="451"/>
      <c r="PLV34" s="451"/>
      <c r="PLW34" s="451"/>
      <c r="PLX34" s="451"/>
      <c r="PLY34" s="451"/>
      <c r="PLZ34" s="451"/>
      <c r="PMA34" s="451"/>
      <c r="PMB34" s="451"/>
      <c r="PMC34" s="451"/>
      <c r="PMD34" s="451"/>
      <c r="PME34" s="451"/>
      <c r="PMF34" s="455"/>
      <c r="PMG34" s="454"/>
      <c r="PMH34" s="451"/>
      <c r="PMI34" s="451"/>
      <c r="PMJ34" s="451"/>
      <c r="PMK34" s="451"/>
      <c r="PML34" s="451"/>
      <c r="PMM34" s="451"/>
      <c r="PMN34" s="451"/>
      <c r="PMO34" s="451"/>
      <c r="PMP34" s="451"/>
      <c r="PMQ34" s="451"/>
      <c r="PMR34" s="451"/>
      <c r="PMS34" s="451"/>
      <c r="PMT34" s="451"/>
      <c r="PMU34" s="451"/>
      <c r="PMV34" s="451"/>
      <c r="PMW34" s="451"/>
      <c r="PMX34" s="451"/>
      <c r="PMY34" s="451"/>
      <c r="PMZ34" s="451"/>
      <c r="PNA34" s="451"/>
      <c r="PNB34" s="451"/>
      <c r="PNC34" s="451"/>
      <c r="PND34" s="451"/>
      <c r="PNE34" s="451"/>
      <c r="PNF34" s="451"/>
      <c r="PNG34" s="451"/>
      <c r="PNH34" s="451"/>
      <c r="PNI34" s="451"/>
      <c r="PNJ34" s="451"/>
      <c r="PNK34" s="451"/>
      <c r="PNL34" s="451"/>
      <c r="PNM34" s="451"/>
      <c r="PNN34" s="451"/>
      <c r="PNO34" s="451"/>
      <c r="PNP34" s="451"/>
      <c r="PNQ34" s="451"/>
      <c r="PNR34" s="451"/>
      <c r="PNS34" s="451"/>
      <c r="PNT34" s="451"/>
      <c r="PNU34" s="451"/>
      <c r="PNV34" s="451"/>
      <c r="PNW34" s="451"/>
      <c r="PNX34" s="451"/>
      <c r="PNY34" s="455"/>
      <c r="PNZ34" s="454"/>
      <c r="POA34" s="451"/>
      <c r="POB34" s="451"/>
      <c r="POC34" s="451"/>
      <c r="POD34" s="451"/>
      <c r="POE34" s="451"/>
      <c r="POF34" s="451"/>
      <c r="POG34" s="451"/>
      <c r="POH34" s="451"/>
      <c r="POI34" s="451"/>
      <c r="POJ34" s="451"/>
      <c r="POK34" s="451"/>
      <c r="POL34" s="451"/>
      <c r="POM34" s="451"/>
      <c r="PON34" s="451"/>
      <c r="POO34" s="451"/>
      <c r="POP34" s="451"/>
      <c r="POQ34" s="451"/>
      <c r="POR34" s="451"/>
      <c r="POS34" s="451"/>
      <c r="POT34" s="451"/>
      <c r="POU34" s="451"/>
      <c r="POV34" s="451"/>
      <c r="POW34" s="451"/>
      <c r="POX34" s="451"/>
      <c r="POY34" s="451"/>
      <c r="POZ34" s="451"/>
      <c r="PPA34" s="451"/>
      <c r="PPB34" s="451"/>
      <c r="PPC34" s="451"/>
      <c r="PPD34" s="451"/>
      <c r="PPE34" s="451"/>
      <c r="PPF34" s="451"/>
      <c r="PPG34" s="451"/>
      <c r="PPH34" s="451"/>
      <c r="PPI34" s="451"/>
      <c r="PPJ34" s="451"/>
      <c r="PPK34" s="451"/>
      <c r="PPL34" s="451"/>
      <c r="PPM34" s="451"/>
      <c r="PPN34" s="451"/>
      <c r="PPO34" s="451"/>
      <c r="PPP34" s="451"/>
      <c r="PPQ34" s="451"/>
      <c r="PPR34" s="455"/>
      <c r="PPS34" s="454"/>
      <c r="PPT34" s="451"/>
      <c r="PPU34" s="451"/>
      <c r="PPV34" s="451"/>
      <c r="PPW34" s="451"/>
      <c r="PPX34" s="451"/>
      <c r="PPY34" s="451"/>
      <c r="PPZ34" s="451"/>
      <c r="PQA34" s="451"/>
      <c r="PQB34" s="451"/>
      <c r="PQC34" s="451"/>
      <c r="PQD34" s="451"/>
      <c r="PQE34" s="451"/>
      <c r="PQF34" s="451"/>
      <c r="PQG34" s="451"/>
      <c r="PQH34" s="451"/>
      <c r="PQI34" s="451"/>
      <c r="PQJ34" s="451"/>
      <c r="PQK34" s="451"/>
      <c r="PQL34" s="451"/>
      <c r="PQM34" s="451"/>
      <c r="PQN34" s="451"/>
      <c r="PQO34" s="451"/>
      <c r="PQP34" s="451"/>
      <c r="PQQ34" s="451"/>
      <c r="PQR34" s="451"/>
      <c r="PQS34" s="451"/>
      <c r="PQT34" s="451"/>
      <c r="PQU34" s="451"/>
      <c r="PQV34" s="451"/>
      <c r="PQW34" s="451"/>
      <c r="PQX34" s="451"/>
      <c r="PQY34" s="451"/>
      <c r="PQZ34" s="451"/>
      <c r="PRA34" s="451"/>
      <c r="PRB34" s="451"/>
      <c r="PRC34" s="451"/>
      <c r="PRD34" s="451"/>
      <c r="PRE34" s="451"/>
      <c r="PRF34" s="451"/>
      <c r="PRG34" s="451"/>
      <c r="PRH34" s="451"/>
      <c r="PRI34" s="451"/>
      <c r="PRJ34" s="451"/>
      <c r="PRK34" s="455"/>
      <c r="PRL34" s="454"/>
      <c r="PRM34" s="451"/>
      <c r="PRN34" s="451"/>
      <c r="PRO34" s="451"/>
      <c r="PRP34" s="451"/>
      <c r="PRQ34" s="451"/>
      <c r="PRR34" s="451"/>
      <c r="PRS34" s="451"/>
      <c r="PRT34" s="451"/>
      <c r="PRU34" s="451"/>
      <c r="PRV34" s="451"/>
      <c r="PRW34" s="451"/>
      <c r="PRX34" s="451"/>
      <c r="PRY34" s="451"/>
      <c r="PRZ34" s="451"/>
      <c r="PSA34" s="451"/>
      <c r="PSB34" s="451"/>
      <c r="PSC34" s="451"/>
      <c r="PSD34" s="451"/>
      <c r="PSE34" s="451"/>
      <c r="PSF34" s="451"/>
      <c r="PSG34" s="451"/>
      <c r="PSH34" s="451"/>
      <c r="PSI34" s="451"/>
      <c r="PSJ34" s="451"/>
      <c r="PSK34" s="451"/>
      <c r="PSL34" s="451"/>
      <c r="PSM34" s="451"/>
      <c r="PSN34" s="451"/>
      <c r="PSO34" s="451"/>
      <c r="PSP34" s="451"/>
      <c r="PSQ34" s="451"/>
      <c r="PSR34" s="451"/>
      <c r="PSS34" s="451"/>
      <c r="PST34" s="451"/>
      <c r="PSU34" s="451"/>
      <c r="PSV34" s="451"/>
      <c r="PSW34" s="451"/>
      <c r="PSX34" s="451"/>
      <c r="PSY34" s="451"/>
      <c r="PSZ34" s="451"/>
      <c r="PTA34" s="451"/>
      <c r="PTB34" s="451"/>
      <c r="PTC34" s="451"/>
      <c r="PTD34" s="455"/>
      <c r="PTE34" s="454"/>
      <c r="PTF34" s="451"/>
      <c r="PTG34" s="451"/>
      <c r="PTH34" s="451"/>
      <c r="PTI34" s="451"/>
      <c r="PTJ34" s="451"/>
      <c r="PTK34" s="451"/>
      <c r="PTL34" s="451"/>
      <c r="PTM34" s="451"/>
      <c r="PTN34" s="451"/>
      <c r="PTO34" s="451"/>
      <c r="PTP34" s="451"/>
      <c r="PTQ34" s="451"/>
      <c r="PTR34" s="451"/>
      <c r="PTS34" s="451"/>
      <c r="PTT34" s="451"/>
      <c r="PTU34" s="451"/>
      <c r="PTV34" s="451"/>
      <c r="PTW34" s="451"/>
      <c r="PTX34" s="451"/>
      <c r="PTY34" s="451"/>
      <c r="PTZ34" s="451"/>
      <c r="PUA34" s="451"/>
      <c r="PUB34" s="451"/>
      <c r="PUC34" s="451"/>
      <c r="PUD34" s="451"/>
      <c r="PUE34" s="451"/>
      <c r="PUF34" s="451"/>
      <c r="PUG34" s="451"/>
      <c r="PUH34" s="451"/>
      <c r="PUI34" s="451"/>
      <c r="PUJ34" s="451"/>
      <c r="PUK34" s="451"/>
      <c r="PUL34" s="451"/>
      <c r="PUM34" s="451"/>
      <c r="PUN34" s="451"/>
      <c r="PUO34" s="451"/>
      <c r="PUP34" s="451"/>
      <c r="PUQ34" s="451"/>
      <c r="PUR34" s="451"/>
      <c r="PUS34" s="451"/>
      <c r="PUT34" s="451"/>
      <c r="PUU34" s="451"/>
      <c r="PUV34" s="451"/>
      <c r="PUW34" s="455"/>
      <c r="PUX34" s="454"/>
      <c r="PUY34" s="451"/>
      <c r="PUZ34" s="451"/>
      <c r="PVA34" s="451"/>
      <c r="PVB34" s="451"/>
      <c r="PVC34" s="451"/>
      <c r="PVD34" s="451"/>
      <c r="PVE34" s="451"/>
      <c r="PVF34" s="451"/>
      <c r="PVG34" s="451"/>
      <c r="PVH34" s="451"/>
      <c r="PVI34" s="451"/>
      <c r="PVJ34" s="451"/>
      <c r="PVK34" s="451"/>
      <c r="PVL34" s="451"/>
      <c r="PVM34" s="451"/>
      <c r="PVN34" s="451"/>
      <c r="PVO34" s="451"/>
      <c r="PVP34" s="451"/>
      <c r="PVQ34" s="451"/>
      <c r="PVR34" s="451"/>
      <c r="PVS34" s="451"/>
      <c r="PVT34" s="451"/>
      <c r="PVU34" s="451"/>
      <c r="PVV34" s="451"/>
      <c r="PVW34" s="451"/>
      <c r="PVX34" s="451"/>
      <c r="PVY34" s="451"/>
      <c r="PVZ34" s="451"/>
      <c r="PWA34" s="451"/>
      <c r="PWB34" s="451"/>
      <c r="PWC34" s="451"/>
      <c r="PWD34" s="451"/>
      <c r="PWE34" s="451"/>
      <c r="PWF34" s="451"/>
      <c r="PWG34" s="451"/>
      <c r="PWH34" s="451"/>
      <c r="PWI34" s="451"/>
      <c r="PWJ34" s="451"/>
      <c r="PWK34" s="451"/>
      <c r="PWL34" s="451"/>
      <c r="PWM34" s="451"/>
      <c r="PWN34" s="451"/>
      <c r="PWO34" s="451"/>
      <c r="PWP34" s="455"/>
      <c r="PWQ34" s="454"/>
      <c r="PWR34" s="451"/>
      <c r="PWS34" s="451"/>
      <c r="PWT34" s="451"/>
      <c r="PWU34" s="451"/>
      <c r="PWV34" s="451"/>
      <c r="PWW34" s="451"/>
      <c r="PWX34" s="451"/>
      <c r="PWY34" s="451"/>
      <c r="PWZ34" s="451"/>
      <c r="PXA34" s="451"/>
      <c r="PXB34" s="451"/>
      <c r="PXC34" s="451"/>
      <c r="PXD34" s="451"/>
      <c r="PXE34" s="451"/>
      <c r="PXF34" s="451"/>
      <c r="PXG34" s="451"/>
      <c r="PXH34" s="451"/>
      <c r="PXI34" s="451"/>
      <c r="PXJ34" s="451"/>
      <c r="PXK34" s="451"/>
      <c r="PXL34" s="451"/>
      <c r="PXM34" s="451"/>
      <c r="PXN34" s="451"/>
      <c r="PXO34" s="451"/>
      <c r="PXP34" s="451"/>
      <c r="PXQ34" s="451"/>
      <c r="PXR34" s="451"/>
      <c r="PXS34" s="451"/>
      <c r="PXT34" s="451"/>
      <c r="PXU34" s="451"/>
      <c r="PXV34" s="451"/>
      <c r="PXW34" s="451"/>
      <c r="PXX34" s="451"/>
      <c r="PXY34" s="451"/>
      <c r="PXZ34" s="451"/>
      <c r="PYA34" s="451"/>
      <c r="PYB34" s="451"/>
      <c r="PYC34" s="451"/>
      <c r="PYD34" s="451"/>
      <c r="PYE34" s="451"/>
      <c r="PYF34" s="451"/>
      <c r="PYG34" s="451"/>
      <c r="PYH34" s="451"/>
      <c r="PYI34" s="455"/>
      <c r="PYJ34" s="454"/>
      <c r="PYK34" s="451"/>
      <c r="PYL34" s="451"/>
      <c r="PYM34" s="451"/>
      <c r="PYN34" s="451"/>
      <c r="PYO34" s="451"/>
      <c r="PYP34" s="451"/>
      <c r="PYQ34" s="451"/>
      <c r="PYR34" s="451"/>
      <c r="PYS34" s="451"/>
      <c r="PYT34" s="451"/>
      <c r="PYU34" s="451"/>
      <c r="PYV34" s="451"/>
      <c r="PYW34" s="451"/>
      <c r="PYX34" s="451"/>
      <c r="PYY34" s="451"/>
      <c r="PYZ34" s="451"/>
      <c r="PZA34" s="451"/>
      <c r="PZB34" s="451"/>
      <c r="PZC34" s="451"/>
      <c r="PZD34" s="451"/>
      <c r="PZE34" s="451"/>
      <c r="PZF34" s="451"/>
      <c r="PZG34" s="451"/>
      <c r="PZH34" s="451"/>
      <c r="PZI34" s="451"/>
      <c r="PZJ34" s="451"/>
      <c r="PZK34" s="451"/>
      <c r="PZL34" s="451"/>
      <c r="PZM34" s="451"/>
      <c r="PZN34" s="451"/>
      <c r="PZO34" s="451"/>
      <c r="PZP34" s="451"/>
      <c r="PZQ34" s="451"/>
      <c r="PZR34" s="451"/>
      <c r="PZS34" s="451"/>
      <c r="PZT34" s="451"/>
      <c r="PZU34" s="451"/>
      <c r="PZV34" s="451"/>
      <c r="PZW34" s="451"/>
      <c r="PZX34" s="451"/>
      <c r="PZY34" s="451"/>
      <c r="PZZ34" s="451"/>
      <c r="QAA34" s="451"/>
      <c r="QAB34" s="455"/>
      <c r="QAC34" s="454"/>
      <c r="QAD34" s="451"/>
      <c r="QAE34" s="451"/>
      <c r="QAF34" s="451"/>
      <c r="QAG34" s="451"/>
      <c r="QAH34" s="451"/>
      <c r="QAI34" s="451"/>
      <c r="QAJ34" s="451"/>
      <c r="QAK34" s="451"/>
      <c r="QAL34" s="451"/>
      <c r="QAM34" s="451"/>
      <c r="QAN34" s="451"/>
      <c r="QAO34" s="451"/>
      <c r="QAP34" s="451"/>
      <c r="QAQ34" s="451"/>
      <c r="QAR34" s="451"/>
      <c r="QAS34" s="451"/>
      <c r="QAT34" s="451"/>
      <c r="QAU34" s="451"/>
      <c r="QAV34" s="451"/>
      <c r="QAW34" s="451"/>
      <c r="QAX34" s="451"/>
      <c r="QAY34" s="451"/>
      <c r="QAZ34" s="451"/>
      <c r="QBA34" s="451"/>
      <c r="QBB34" s="451"/>
      <c r="QBC34" s="451"/>
      <c r="QBD34" s="451"/>
      <c r="QBE34" s="451"/>
      <c r="QBF34" s="451"/>
      <c r="QBG34" s="451"/>
      <c r="QBH34" s="451"/>
      <c r="QBI34" s="451"/>
      <c r="QBJ34" s="451"/>
      <c r="QBK34" s="451"/>
      <c r="QBL34" s="451"/>
      <c r="QBM34" s="451"/>
      <c r="QBN34" s="451"/>
      <c r="QBO34" s="451"/>
      <c r="QBP34" s="451"/>
      <c r="QBQ34" s="451"/>
      <c r="QBR34" s="451"/>
      <c r="QBS34" s="451"/>
      <c r="QBT34" s="451"/>
      <c r="QBU34" s="455"/>
      <c r="QBV34" s="454"/>
      <c r="QBW34" s="451"/>
      <c r="QBX34" s="451"/>
      <c r="QBY34" s="451"/>
      <c r="QBZ34" s="451"/>
      <c r="QCA34" s="451"/>
      <c r="QCB34" s="451"/>
      <c r="QCC34" s="451"/>
      <c r="QCD34" s="451"/>
      <c r="QCE34" s="451"/>
      <c r="QCF34" s="451"/>
      <c r="QCG34" s="451"/>
      <c r="QCH34" s="451"/>
      <c r="QCI34" s="451"/>
      <c r="QCJ34" s="451"/>
      <c r="QCK34" s="451"/>
      <c r="QCL34" s="451"/>
      <c r="QCM34" s="451"/>
      <c r="QCN34" s="451"/>
      <c r="QCO34" s="451"/>
      <c r="QCP34" s="451"/>
      <c r="QCQ34" s="451"/>
      <c r="QCR34" s="451"/>
      <c r="QCS34" s="451"/>
      <c r="QCT34" s="451"/>
      <c r="QCU34" s="451"/>
      <c r="QCV34" s="451"/>
      <c r="QCW34" s="451"/>
      <c r="QCX34" s="451"/>
      <c r="QCY34" s="451"/>
      <c r="QCZ34" s="451"/>
      <c r="QDA34" s="451"/>
      <c r="QDB34" s="451"/>
      <c r="QDC34" s="451"/>
      <c r="QDD34" s="451"/>
      <c r="QDE34" s="451"/>
      <c r="QDF34" s="451"/>
      <c r="QDG34" s="451"/>
      <c r="QDH34" s="451"/>
      <c r="QDI34" s="451"/>
      <c r="QDJ34" s="451"/>
      <c r="QDK34" s="451"/>
      <c r="QDL34" s="451"/>
      <c r="QDM34" s="451"/>
      <c r="QDN34" s="455"/>
      <c r="QDO34" s="454"/>
      <c r="QDP34" s="451"/>
      <c r="QDQ34" s="451"/>
      <c r="QDR34" s="451"/>
      <c r="QDS34" s="451"/>
      <c r="QDT34" s="451"/>
      <c r="QDU34" s="451"/>
      <c r="QDV34" s="451"/>
      <c r="QDW34" s="451"/>
      <c r="QDX34" s="451"/>
      <c r="QDY34" s="451"/>
      <c r="QDZ34" s="451"/>
      <c r="QEA34" s="451"/>
      <c r="QEB34" s="451"/>
      <c r="QEC34" s="451"/>
      <c r="QED34" s="451"/>
      <c r="QEE34" s="451"/>
      <c r="QEF34" s="451"/>
      <c r="QEG34" s="451"/>
      <c r="QEH34" s="451"/>
      <c r="QEI34" s="451"/>
      <c r="QEJ34" s="451"/>
      <c r="QEK34" s="451"/>
      <c r="QEL34" s="451"/>
      <c r="QEM34" s="451"/>
      <c r="QEN34" s="451"/>
      <c r="QEO34" s="451"/>
      <c r="QEP34" s="451"/>
      <c r="QEQ34" s="451"/>
      <c r="QER34" s="451"/>
      <c r="QES34" s="451"/>
      <c r="QET34" s="451"/>
      <c r="QEU34" s="451"/>
      <c r="QEV34" s="451"/>
      <c r="QEW34" s="451"/>
      <c r="QEX34" s="451"/>
      <c r="QEY34" s="451"/>
      <c r="QEZ34" s="451"/>
      <c r="QFA34" s="451"/>
      <c r="QFB34" s="451"/>
      <c r="QFC34" s="451"/>
      <c r="QFD34" s="451"/>
      <c r="QFE34" s="451"/>
      <c r="QFF34" s="451"/>
      <c r="QFG34" s="455"/>
      <c r="QFH34" s="454"/>
      <c r="QFI34" s="451"/>
      <c r="QFJ34" s="451"/>
      <c r="QFK34" s="451"/>
      <c r="QFL34" s="451"/>
      <c r="QFM34" s="451"/>
      <c r="QFN34" s="451"/>
      <c r="QFO34" s="451"/>
      <c r="QFP34" s="451"/>
      <c r="QFQ34" s="451"/>
      <c r="QFR34" s="451"/>
      <c r="QFS34" s="451"/>
      <c r="QFT34" s="451"/>
      <c r="QFU34" s="451"/>
      <c r="QFV34" s="451"/>
      <c r="QFW34" s="451"/>
      <c r="QFX34" s="451"/>
      <c r="QFY34" s="451"/>
      <c r="QFZ34" s="451"/>
      <c r="QGA34" s="451"/>
      <c r="QGB34" s="451"/>
      <c r="QGC34" s="451"/>
      <c r="QGD34" s="451"/>
      <c r="QGE34" s="451"/>
      <c r="QGF34" s="451"/>
      <c r="QGG34" s="451"/>
      <c r="QGH34" s="451"/>
      <c r="QGI34" s="451"/>
      <c r="QGJ34" s="451"/>
      <c r="QGK34" s="451"/>
      <c r="QGL34" s="451"/>
      <c r="QGM34" s="451"/>
      <c r="QGN34" s="451"/>
      <c r="QGO34" s="451"/>
      <c r="QGP34" s="451"/>
      <c r="QGQ34" s="451"/>
      <c r="QGR34" s="451"/>
      <c r="QGS34" s="451"/>
      <c r="QGT34" s="451"/>
      <c r="QGU34" s="451"/>
      <c r="QGV34" s="451"/>
      <c r="QGW34" s="451"/>
      <c r="QGX34" s="451"/>
      <c r="QGY34" s="451"/>
      <c r="QGZ34" s="455"/>
      <c r="QHA34" s="454"/>
      <c r="QHB34" s="451"/>
      <c r="QHC34" s="451"/>
      <c r="QHD34" s="451"/>
      <c r="QHE34" s="451"/>
      <c r="QHF34" s="451"/>
      <c r="QHG34" s="451"/>
      <c r="QHH34" s="451"/>
      <c r="QHI34" s="451"/>
      <c r="QHJ34" s="451"/>
      <c r="QHK34" s="451"/>
      <c r="QHL34" s="451"/>
      <c r="QHM34" s="451"/>
      <c r="QHN34" s="451"/>
      <c r="QHO34" s="451"/>
      <c r="QHP34" s="451"/>
      <c r="QHQ34" s="451"/>
      <c r="QHR34" s="451"/>
      <c r="QHS34" s="451"/>
      <c r="QHT34" s="451"/>
      <c r="QHU34" s="451"/>
      <c r="QHV34" s="451"/>
      <c r="QHW34" s="451"/>
      <c r="QHX34" s="451"/>
      <c r="QHY34" s="451"/>
      <c r="QHZ34" s="451"/>
      <c r="QIA34" s="451"/>
      <c r="QIB34" s="451"/>
      <c r="QIC34" s="451"/>
      <c r="QID34" s="451"/>
      <c r="QIE34" s="451"/>
      <c r="QIF34" s="451"/>
      <c r="QIG34" s="451"/>
      <c r="QIH34" s="451"/>
      <c r="QII34" s="451"/>
      <c r="QIJ34" s="451"/>
      <c r="QIK34" s="451"/>
      <c r="QIL34" s="451"/>
      <c r="QIM34" s="451"/>
      <c r="QIN34" s="451"/>
      <c r="QIO34" s="451"/>
      <c r="QIP34" s="451"/>
      <c r="QIQ34" s="451"/>
      <c r="QIR34" s="451"/>
      <c r="QIS34" s="455"/>
      <c r="QIT34" s="454"/>
      <c r="QIU34" s="451"/>
      <c r="QIV34" s="451"/>
      <c r="QIW34" s="451"/>
      <c r="QIX34" s="451"/>
      <c r="QIY34" s="451"/>
      <c r="QIZ34" s="451"/>
      <c r="QJA34" s="451"/>
      <c r="QJB34" s="451"/>
      <c r="QJC34" s="451"/>
      <c r="QJD34" s="451"/>
      <c r="QJE34" s="451"/>
      <c r="QJF34" s="451"/>
      <c r="QJG34" s="451"/>
      <c r="QJH34" s="451"/>
      <c r="QJI34" s="451"/>
      <c r="QJJ34" s="451"/>
      <c r="QJK34" s="451"/>
      <c r="QJL34" s="451"/>
      <c r="QJM34" s="451"/>
      <c r="QJN34" s="451"/>
      <c r="QJO34" s="451"/>
      <c r="QJP34" s="451"/>
      <c r="QJQ34" s="451"/>
      <c r="QJR34" s="451"/>
      <c r="QJS34" s="451"/>
      <c r="QJT34" s="451"/>
      <c r="QJU34" s="451"/>
      <c r="QJV34" s="451"/>
      <c r="QJW34" s="451"/>
      <c r="QJX34" s="451"/>
      <c r="QJY34" s="451"/>
      <c r="QJZ34" s="451"/>
      <c r="QKA34" s="451"/>
      <c r="QKB34" s="451"/>
      <c r="QKC34" s="451"/>
      <c r="QKD34" s="451"/>
      <c r="QKE34" s="451"/>
      <c r="QKF34" s="451"/>
      <c r="QKG34" s="451"/>
      <c r="QKH34" s="451"/>
      <c r="QKI34" s="451"/>
      <c r="QKJ34" s="451"/>
      <c r="QKK34" s="451"/>
      <c r="QKL34" s="455"/>
      <c r="QKM34" s="454"/>
      <c r="QKN34" s="451"/>
      <c r="QKO34" s="451"/>
      <c r="QKP34" s="451"/>
      <c r="QKQ34" s="451"/>
      <c r="QKR34" s="451"/>
      <c r="QKS34" s="451"/>
      <c r="QKT34" s="451"/>
      <c r="QKU34" s="451"/>
      <c r="QKV34" s="451"/>
      <c r="QKW34" s="451"/>
      <c r="QKX34" s="451"/>
      <c r="QKY34" s="451"/>
      <c r="QKZ34" s="451"/>
      <c r="QLA34" s="451"/>
      <c r="QLB34" s="451"/>
      <c r="QLC34" s="451"/>
      <c r="QLD34" s="451"/>
      <c r="QLE34" s="451"/>
      <c r="QLF34" s="451"/>
      <c r="QLG34" s="451"/>
      <c r="QLH34" s="451"/>
      <c r="QLI34" s="451"/>
      <c r="QLJ34" s="451"/>
      <c r="QLK34" s="451"/>
      <c r="QLL34" s="451"/>
      <c r="QLM34" s="451"/>
      <c r="QLN34" s="451"/>
      <c r="QLO34" s="451"/>
      <c r="QLP34" s="451"/>
      <c r="QLQ34" s="451"/>
      <c r="QLR34" s="451"/>
      <c r="QLS34" s="451"/>
      <c r="QLT34" s="451"/>
      <c r="QLU34" s="451"/>
      <c r="QLV34" s="451"/>
      <c r="QLW34" s="451"/>
      <c r="QLX34" s="451"/>
      <c r="QLY34" s="451"/>
      <c r="QLZ34" s="451"/>
      <c r="QMA34" s="451"/>
      <c r="QMB34" s="451"/>
      <c r="QMC34" s="451"/>
      <c r="QMD34" s="451"/>
      <c r="QME34" s="455"/>
      <c r="QMF34" s="454"/>
      <c r="QMG34" s="451"/>
      <c r="QMH34" s="451"/>
      <c r="QMI34" s="451"/>
      <c r="QMJ34" s="451"/>
      <c r="QMK34" s="451"/>
      <c r="QML34" s="451"/>
      <c r="QMM34" s="451"/>
      <c r="QMN34" s="451"/>
      <c r="QMO34" s="451"/>
      <c r="QMP34" s="451"/>
      <c r="QMQ34" s="451"/>
      <c r="QMR34" s="451"/>
      <c r="QMS34" s="451"/>
      <c r="QMT34" s="451"/>
      <c r="QMU34" s="451"/>
      <c r="QMV34" s="451"/>
      <c r="QMW34" s="451"/>
      <c r="QMX34" s="451"/>
      <c r="QMY34" s="451"/>
      <c r="QMZ34" s="451"/>
      <c r="QNA34" s="451"/>
      <c r="QNB34" s="451"/>
      <c r="QNC34" s="451"/>
      <c r="QND34" s="451"/>
      <c r="QNE34" s="451"/>
      <c r="QNF34" s="451"/>
      <c r="QNG34" s="451"/>
      <c r="QNH34" s="451"/>
      <c r="QNI34" s="451"/>
      <c r="QNJ34" s="451"/>
      <c r="QNK34" s="451"/>
      <c r="QNL34" s="451"/>
      <c r="QNM34" s="451"/>
      <c r="QNN34" s="451"/>
      <c r="QNO34" s="451"/>
      <c r="QNP34" s="451"/>
      <c r="QNQ34" s="451"/>
      <c r="QNR34" s="451"/>
      <c r="QNS34" s="451"/>
      <c r="QNT34" s="451"/>
      <c r="QNU34" s="451"/>
      <c r="QNV34" s="451"/>
      <c r="QNW34" s="451"/>
      <c r="QNX34" s="455"/>
      <c r="QNY34" s="454"/>
      <c r="QNZ34" s="451"/>
      <c r="QOA34" s="451"/>
      <c r="QOB34" s="451"/>
      <c r="QOC34" s="451"/>
      <c r="QOD34" s="451"/>
      <c r="QOE34" s="451"/>
      <c r="QOF34" s="451"/>
      <c r="QOG34" s="451"/>
      <c r="QOH34" s="451"/>
      <c r="QOI34" s="451"/>
      <c r="QOJ34" s="451"/>
      <c r="QOK34" s="451"/>
      <c r="QOL34" s="451"/>
      <c r="QOM34" s="451"/>
      <c r="QON34" s="451"/>
      <c r="QOO34" s="451"/>
      <c r="QOP34" s="451"/>
      <c r="QOQ34" s="451"/>
      <c r="QOR34" s="451"/>
      <c r="QOS34" s="451"/>
      <c r="QOT34" s="451"/>
      <c r="QOU34" s="451"/>
      <c r="QOV34" s="451"/>
      <c r="QOW34" s="451"/>
      <c r="QOX34" s="451"/>
      <c r="QOY34" s="451"/>
      <c r="QOZ34" s="451"/>
      <c r="QPA34" s="451"/>
      <c r="QPB34" s="451"/>
      <c r="QPC34" s="451"/>
      <c r="QPD34" s="451"/>
      <c r="QPE34" s="451"/>
      <c r="QPF34" s="451"/>
      <c r="QPG34" s="451"/>
      <c r="QPH34" s="451"/>
      <c r="QPI34" s="451"/>
      <c r="QPJ34" s="451"/>
      <c r="QPK34" s="451"/>
      <c r="QPL34" s="451"/>
      <c r="QPM34" s="451"/>
      <c r="QPN34" s="451"/>
      <c r="QPO34" s="451"/>
      <c r="QPP34" s="451"/>
      <c r="QPQ34" s="455"/>
      <c r="QPR34" s="454"/>
      <c r="QPS34" s="451"/>
      <c r="QPT34" s="451"/>
      <c r="QPU34" s="451"/>
      <c r="QPV34" s="451"/>
      <c r="QPW34" s="451"/>
      <c r="QPX34" s="451"/>
      <c r="QPY34" s="451"/>
      <c r="QPZ34" s="451"/>
      <c r="QQA34" s="451"/>
      <c r="QQB34" s="451"/>
      <c r="QQC34" s="451"/>
      <c r="QQD34" s="451"/>
      <c r="QQE34" s="451"/>
      <c r="QQF34" s="451"/>
      <c r="QQG34" s="451"/>
      <c r="QQH34" s="451"/>
      <c r="QQI34" s="451"/>
      <c r="QQJ34" s="451"/>
      <c r="QQK34" s="451"/>
      <c r="QQL34" s="451"/>
      <c r="QQM34" s="451"/>
      <c r="QQN34" s="451"/>
      <c r="QQO34" s="451"/>
      <c r="QQP34" s="451"/>
      <c r="QQQ34" s="451"/>
      <c r="QQR34" s="451"/>
      <c r="QQS34" s="451"/>
      <c r="QQT34" s="451"/>
      <c r="QQU34" s="451"/>
      <c r="QQV34" s="451"/>
      <c r="QQW34" s="451"/>
      <c r="QQX34" s="451"/>
      <c r="QQY34" s="451"/>
      <c r="QQZ34" s="451"/>
      <c r="QRA34" s="451"/>
      <c r="QRB34" s="451"/>
      <c r="QRC34" s="451"/>
      <c r="QRD34" s="451"/>
      <c r="QRE34" s="451"/>
      <c r="QRF34" s="451"/>
      <c r="QRG34" s="451"/>
      <c r="QRH34" s="451"/>
      <c r="QRI34" s="451"/>
      <c r="QRJ34" s="455"/>
      <c r="QRK34" s="454"/>
      <c r="QRL34" s="451"/>
      <c r="QRM34" s="451"/>
      <c r="QRN34" s="451"/>
      <c r="QRO34" s="451"/>
      <c r="QRP34" s="451"/>
      <c r="QRQ34" s="451"/>
      <c r="QRR34" s="451"/>
      <c r="QRS34" s="451"/>
      <c r="QRT34" s="451"/>
      <c r="QRU34" s="451"/>
      <c r="QRV34" s="451"/>
      <c r="QRW34" s="451"/>
      <c r="QRX34" s="451"/>
      <c r="QRY34" s="451"/>
      <c r="QRZ34" s="451"/>
      <c r="QSA34" s="451"/>
      <c r="QSB34" s="451"/>
      <c r="QSC34" s="451"/>
      <c r="QSD34" s="451"/>
      <c r="QSE34" s="451"/>
      <c r="QSF34" s="451"/>
      <c r="QSG34" s="451"/>
      <c r="QSH34" s="451"/>
      <c r="QSI34" s="451"/>
      <c r="QSJ34" s="451"/>
      <c r="QSK34" s="451"/>
      <c r="QSL34" s="451"/>
      <c r="QSM34" s="451"/>
      <c r="QSN34" s="451"/>
      <c r="QSO34" s="451"/>
      <c r="QSP34" s="451"/>
      <c r="QSQ34" s="451"/>
      <c r="QSR34" s="451"/>
      <c r="QSS34" s="451"/>
      <c r="QST34" s="451"/>
      <c r="QSU34" s="451"/>
      <c r="QSV34" s="451"/>
      <c r="QSW34" s="451"/>
      <c r="QSX34" s="451"/>
      <c r="QSY34" s="451"/>
      <c r="QSZ34" s="451"/>
      <c r="QTA34" s="451"/>
      <c r="QTB34" s="451"/>
      <c r="QTC34" s="455"/>
      <c r="QTD34" s="454"/>
      <c r="QTE34" s="451"/>
      <c r="QTF34" s="451"/>
      <c r="QTG34" s="451"/>
      <c r="QTH34" s="451"/>
      <c r="QTI34" s="451"/>
      <c r="QTJ34" s="451"/>
      <c r="QTK34" s="451"/>
      <c r="QTL34" s="451"/>
      <c r="QTM34" s="451"/>
      <c r="QTN34" s="451"/>
      <c r="QTO34" s="451"/>
      <c r="QTP34" s="451"/>
      <c r="QTQ34" s="451"/>
      <c r="QTR34" s="451"/>
      <c r="QTS34" s="451"/>
      <c r="QTT34" s="451"/>
      <c r="QTU34" s="451"/>
      <c r="QTV34" s="451"/>
      <c r="QTW34" s="451"/>
      <c r="QTX34" s="451"/>
      <c r="QTY34" s="451"/>
      <c r="QTZ34" s="451"/>
      <c r="QUA34" s="451"/>
      <c r="QUB34" s="451"/>
      <c r="QUC34" s="451"/>
      <c r="QUD34" s="451"/>
      <c r="QUE34" s="451"/>
      <c r="QUF34" s="451"/>
      <c r="QUG34" s="451"/>
      <c r="QUH34" s="451"/>
      <c r="QUI34" s="451"/>
      <c r="QUJ34" s="451"/>
      <c r="QUK34" s="451"/>
      <c r="QUL34" s="451"/>
      <c r="QUM34" s="451"/>
      <c r="QUN34" s="451"/>
      <c r="QUO34" s="451"/>
      <c r="QUP34" s="451"/>
      <c r="QUQ34" s="451"/>
      <c r="QUR34" s="451"/>
      <c r="QUS34" s="451"/>
      <c r="QUT34" s="451"/>
      <c r="QUU34" s="451"/>
      <c r="QUV34" s="455"/>
      <c r="QUW34" s="454"/>
      <c r="QUX34" s="451"/>
      <c r="QUY34" s="451"/>
      <c r="QUZ34" s="451"/>
      <c r="QVA34" s="451"/>
      <c r="QVB34" s="451"/>
      <c r="QVC34" s="451"/>
      <c r="QVD34" s="451"/>
      <c r="QVE34" s="451"/>
      <c r="QVF34" s="451"/>
      <c r="QVG34" s="451"/>
      <c r="QVH34" s="451"/>
      <c r="QVI34" s="451"/>
      <c r="QVJ34" s="451"/>
      <c r="QVK34" s="451"/>
      <c r="QVL34" s="451"/>
      <c r="QVM34" s="451"/>
      <c r="QVN34" s="451"/>
      <c r="QVO34" s="451"/>
      <c r="QVP34" s="451"/>
      <c r="QVQ34" s="451"/>
      <c r="QVR34" s="451"/>
      <c r="QVS34" s="451"/>
      <c r="QVT34" s="451"/>
      <c r="QVU34" s="451"/>
      <c r="QVV34" s="451"/>
      <c r="QVW34" s="451"/>
      <c r="QVX34" s="451"/>
      <c r="QVY34" s="451"/>
      <c r="QVZ34" s="451"/>
      <c r="QWA34" s="451"/>
      <c r="QWB34" s="451"/>
      <c r="QWC34" s="451"/>
      <c r="QWD34" s="451"/>
      <c r="QWE34" s="451"/>
      <c r="QWF34" s="451"/>
      <c r="QWG34" s="451"/>
      <c r="QWH34" s="451"/>
      <c r="QWI34" s="451"/>
      <c r="QWJ34" s="451"/>
      <c r="QWK34" s="451"/>
      <c r="QWL34" s="451"/>
      <c r="QWM34" s="451"/>
      <c r="QWN34" s="451"/>
      <c r="QWO34" s="455"/>
      <c r="QWP34" s="454"/>
      <c r="QWQ34" s="451"/>
      <c r="QWR34" s="451"/>
      <c r="QWS34" s="451"/>
      <c r="QWT34" s="451"/>
      <c r="QWU34" s="451"/>
      <c r="QWV34" s="451"/>
      <c r="QWW34" s="451"/>
      <c r="QWX34" s="451"/>
      <c r="QWY34" s="451"/>
      <c r="QWZ34" s="451"/>
      <c r="QXA34" s="451"/>
      <c r="QXB34" s="451"/>
      <c r="QXC34" s="451"/>
      <c r="QXD34" s="451"/>
      <c r="QXE34" s="451"/>
      <c r="QXF34" s="451"/>
      <c r="QXG34" s="451"/>
      <c r="QXH34" s="451"/>
      <c r="QXI34" s="451"/>
      <c r="QXJ34" s="451"/>
      <c r="QXK34" s="451"/>
      <c r="QXL34" s="451"/>
      <c r="QXM34" s="451"/>
      <c r="QXN34" s="451"/>
      <c r="QXO34" s="451"/>
      <c r="QXP34" s="451"/>
      <c r="QXQ34" s="451"/>
      <c r="QXR34" s="451"/>
      <c r="QXS34" s="451"/>
      <c r="QXT34" s="451"/>
      <c r="QXU34" s="451"/>
      <c r="QXV34" s="451"/>
      <c r="QXW34" s="451"/>
      <c r="QXX34" s="451"/>
      <c r="QXY34" s="451"/>
      <c r="QXZ34" s="451"/>
      <c r="QYA34" s="451"/>
      <c r="QYB34" s="451"/>
      <c r="QYC34" s="451"/>
      <c r="QYD34" s="451"/>
      <c r="QYE34" s="451"/>
      <c r="QYF34" s="451"/>
      <c r="QYG34" s="451"/>
      <c r="QYH34" s="455"/>
      <c r="QYI34" s="454"/>
      <c r="QYJ34" s="451"/>
      <c r="QYK34" s="451"/>
      <c r="QYL34" s="451"/>
      <c r="QYM34" s="451"/>
      <c r="QYN34" s="451"/>
      <c r="QYO34" s="451"/>
      <c r="QYP34" s="451"/>
      <c r="QYQ34" s="451"/>
      <c r="QYR34" s="451"/>
      <c r="QYS34" s="451"/>
      <c r="QYT34" s="451"/>
      <c r="QYU34" s="451"/>
      <c r="QYV34" s="451"/>
      <c r="QYW34" s="451"/>
      <c r="QYX34" s="451"/>
      <c r="QYY34" s="451"/>
      <c r="QYZ34" s="451"/>
      <c r="QZA34" s="451"/>
      <c r="QZB34" s="451"/>
      <c r="QZC34" s="451"/>
      <c r="QZD34" s="451"/>
      <c r="QZE34" s="451"/>
      <c r="QZF34" s="451"/>
      <c r="QZG34" s="451"/>
      <c r="QZH34" s="451"/>
      <c r="QZI34" s="451"/>
      <c r="QZJ34" s="451"/>
      <c r="QZK34" s="451"/>
      <c r="QZL34" s="451"/>
      <c r="QZM34" s="451"/>
      <c r="QZN34" s="451"/>
      <c r="QZO34" s="451"/>
      <c r="QZP34" s="451"/>
      <c r="QZQ34" s="451"/>
      <c r="QZR34" s="451"/>
      <c r="QZS34" s="451"/>
      <c r="QZT34" s="451"/>
      <c r="QZU34" s="451"/>
      <c r="QZV34" s="451"/>
      <c r="QZW34" s="451"/>
      <c r="QZX34" s="451"/>
      <c r="QZY34" s="451"/>
      <c r="QZZ34" s="451"/>
      <c r="RAA34" s="455"/>
      <c r="RAB34" s="454"/>
      <c r="RAC34" s="451"/>
      <c r="RAD34" s="451"/>
      <c r="RAE34" s="451"/>
      <c r="RAF34" s="451"/>
      <c r="RAG34" s="451"/>
      <c r="RAH34" s="451"/>
      <c r="RAI34" s="451"/>
      <c r="RAJ34" s="451"/>
      <c r="RAK34" s="451"/>
      <c r="RAL34" s="451"/>
      <c r="RAM34" s="451"/>
      <c r="RAN34" s="451"/>
      <c r="RAO34" s="451"/>
      <c r="RAP34" s="451"/>
      <c r="RAQ34" s="451"/>
      <c r="RAR34" s="451"/>
      <c r="RAS34" s="451"/>
      <c r="RAT34" s="451"/>
      <c r="RAU34" s="451"/>
      <c r="RAV34" s="451"/>
      <c r="RAW34" s="451"/>
      <c r="RAX34" s="451"/>
      <c r="RAY34" s="451"/>
      <c r="RAZ34" s="451"/>
      <c r="RBA34" s="451"/>
      <c r="RBB34" s="451"/>
      <c r="RBC34" s="451"/>
      <c r="RBD34" s="451"/>
      <c r="RBE34" s="451"/>
      <c r="RBF34" s="451"/>
      <c r="RBG34" s="451"/>
      <c r="RBH34" s="451"/>
      <c r="RBI34" s="451"/>
      <c r="RBJ34" s="451"/>
      <c r="RBK34" s="451"/>
      <c r="RBL34" s="451"/>
      <c r="RBM34" s="451"/>
      <c r="RBN34" s="451"/>
      <c r="RBO34" s="451"/>
      <c r="RBP34" s="451"/>
      <c r="RBQ34" s="451"/>
      <c r="RBR34" s="451"/>
      <c r="RBS34" s="451"/>
      <c r="RBT34" s="455"/>
      <c r="RBU34" s="454"/>
      <c r="RBV34" s="451"/>
      <c r="RBW34" s="451"/>
      <c r="RBX34" s="451"/>
      <c r="RBY34" s="451"/>
      <c r="RBZ34" s="451"/>
      <c r="RCA34" s="451"/>
      <c r="RCB34" s="451"/>
      <c r="RCC34" s="451"/>
      <c r="RCD34" s="451"/>
      <c r="RCE34" s="451"/>
      <c r="RCF34" s="451"/>
      <c r="RCG34" s="451"/>
      <c r="RCH34" s="451"/>
      <c r="RCI34" s="451"/>
      <c r="RCJ34" s="451"/>
      <c r="RCK34" s="451"/>
      <c r="RCL34" s="451"/>
      <c r="RCM34" s="451"/>
      <c r="RCN34" s="451"/>
      <c r="RCO34" s="451"/>
      <c r="RCP34" s="451"/>
      <c r="RCQ34" s="451"/>
      <c r="RCR34" s="451"/>
      <c r="RCS34" s="451"/>
      <c r="RCT34" s="451"/>
      <c r="RCU34" s="451"/>
      <c r="RCV34" s="451"/>
      <c r="RCW34" s="451"/>
      <c r="RCX34" s="451"/>
      <c r="RCY34" s="451"/>
      <c r="RCZ34" s="451"/>
      <c r="RDA34" s="451"/>
      <c r="RDB34" s="451"/>
      <c r="RDC34" s="451"/>
      <c r="RDD34" s="451"/>
      <c r="RDE34" s="451"/>
      <c r="RDF34" s="451"/>
      <c r="RDG34" s="451"/>
      <c r="RDH34" s="451"/>
      <c r="RDI34" s="451"/>
      <c r="RDJ34" s="451"/>
      <c r="RDK34" s="451"/>
      <c r="RDL34" s="451"/>
      <c r="RDM34" s="455"/>
      <c r="RDN34" s="454"/>
      <c r="RDO34" s="451"/>
      <c r="RDP34" s="451"/>
      <c r="RDQ34" s="451"/>
      <c r="RDR34" s="451"/>
      <c r="RDS34" s="451"/>
      <c r="RDT34" s="451"/>
      <c r="RDU34" s="451"/>
      <c r="RDV34" s="451"/>
      <c r="RDW34" s="451"/>
      <c r="RDX34" s="451"/>
      <c r="RDY34" s="451"/>
      <c r="RDZ34" s="451"/>
      <c r="REA34" s="451"/>
      <c r="REB34" s="451"/>
      <c r="REC34" s="451"/>
      <c r="RED34" s="451"/>
      <c r="REE34" s="451"/>
      <c r="REF34" s="451"/>
      <c r="REG34" s="451"/>
      <c r="REH34" s="451"/>
      <c r="REI34" s="451"/>
      <c r="REJ34" s="451"/>
      <c r="REK34" s="451"/>
      <c r="REL34" s="451"/>
      <c r="REM34" s="451"/>
      <c r="REN34" s="451"/>
      <c r="REO34" s="451"/>
      <c r="REP34" s="451"/>
      <c r="REQ34" s="451"/>
      <c r="RER34" s="451"/>
      <c r="RES34" s="451"/>
      <c r="RET34" s="451"/>
      <c r="REU34" s="451"/>
      <c r="REV34" s="451"/>
      <c r="REW34" s="451"/>
      <c r="REX34" s="451"/>
      <c r="REY34" s="451"/>
      <c r="REZ34" s="451"/>
      <c r="RFA34" s="451"/>
      <c r="RFB34" s="451"/>
      <c r="RFC34" s="451"/>
      <c r="RFD34" s="451"/>
      <c r="RFE34" s="451"/>
      <c r="RFF34" s="455"/>
      <c r="RFG34" s="454"/>
      <c r="RFH34" s="451"/>
      <c r="RFI34" s="451"/>
      <c r="RFJ34" s="451"/>
      <c r="RFK34" s="451"/>
      <c r="RFL34" s="451"/>
      <c r="RFM34" s="451"/>
      <c r="RFN34" s="451"/>
      <c r="RFO34" s="451"/>
      <c r="RFP34" s="451"/>
      <c r="RFQ34" s="451"/>
      <c r="RFR34" s="451"/>
      <c r="RFS34" s="451"/>
      <c r="RFT34" s="451"/>
      <c r="RFU34" s="451"/>
      <c r="RFV34" s="451"/>
      <c r="RFW34" s="451"/>
      <c r="RFX34" s="451"/>
      <c r="RFY34" s="451"/>
      <c r="RFZ34" s="451"/>
      <c r="RGA34" s="451"/>
      <c r="RGB34" s="451"/>
      <c r="RGC34" s="451"/>
      <c r="RGD34" s="451"/>
      <c r="RGE34" s="451"/>
      <c r="RGF34" s="451"/>
      <c r="RGG34" s="451"/>
      <c r="RGH34" s="451"/>
      <c r="RGI34" s="451"/>
      <c r="RGJ34" s="451"/>
      <c r="RGK34" s="451"/>
      <c r="RGL34" s="451"/>
      <c r="RGM34" s="451"/>
      <c r="RGN34" s="451"/>
      <c r="RGO34" s="451"/>
      <c r="RGP34" s="451"/>
      <c r="RGQ34" s="451"/>
      <c r="RGR34" s="451"/>
      <c r="RGS34" s="451"/>
      <c r="RGT34" s="451"/>
      <c r="RGU34" s="451"/>
      <c r="RGV34" s="451"/>
      <c r="RGW34" s="451"/>
      <c r="RGX34" s="451"/>
      <c r="RGY34" s="455"/>
      <c r="RGZ34" s="454"/>
      <c r="RHA34" s="451"/>
      <c r="RHB34" s="451"/>
      <c r="RHC34" s="451"/>
      <c r="RHD34" s="451"/>
      <c r="RHE34" s="451"/>
      <c r="RHF34" s="451"/>
      <c r="RHG34" s="451"/>
      <c r="RHH34" s="451"/>
      <c r="RHI34" s="451"/>
      <c r="RHJ34" s="451"/>
      <c r="RHK34" s="451"/>
      <c r="RHL34" s="451"/>
      <c r="RHM34" s="451"/>
      <c r="RHN34" s="451"/>
      <c r="RHO34" s="451"/>
      <c r="RHP34" s="451"/>
      <c r="RHQ34" s="451"/>
      <c r="RHR34" s="451"/>
      <c r="RHS34" s="451"/>
      <c r="RHT34" s="451"/>
      <c r="RHU34" s="451"/>
      <c r="RHV34" s="451"/>
      <c r="RHW34" s="451"/>
      <c r="RHX34" s="451"/>
      <c r="RHY34" s="451"/>
      <c r="RHZ34" s="451"/>
      <c r="RIA34" s="451"/>
      <c r="RIB34" s="451"/>
      <c r="RIC34" s="451"/>
      <c r="RID34" s="451"/>
      <c r="RIE34" s="451"/>
      <c r="RIF34" s="451"/>
      <c r="RIG34" s="451"/>
      <c r="RIH34" s="451"/>
      <c r="RII34" s="451"/>
      <c r="RIJ34" s="451"/>
      <c r="RIK34" s="451"/>
      <c r="RIL34" s="451"/>
      <c r="RIM34" s="451"/>
      <c r="RIN34" s="451"/>
      <c r="RIO34" s="451"/>
      <c r="RIP34" s="451"/>
      <c r="RIQ34" s="451"/>
      <c r="RIR34" s="455"/>
      <c r="RIS34" s="454"/>
      <c r="RIT34" s="451"/>
      <c r="RIU34" s="451"/>
      <c r="RIV34" s="451"/>
      <c r="RIW34" s="451"/>
      <c r="RIX34" s="451"/>
      <c r="RIY34" s="451"/>
      <c r="RIZ34" s="451"/>
      <c r="RJA34" s="451"/>
      <c r="RJB34" s="451"/>
      <c r="RJC34" s="451"/>
      <c r="RJD34" s="451"/>
      <c r="RJE34" s="451"/>
      <c r="RJF34" s="451"/>
      <c r="RJG34" s="451"/>
      <c r="RJH34" s="451"/>
      <c r="RJI34" s="451"/>
      <c r="RJJ34" s="451"/>
      <c r="RJK34" s="451"/>
      <c r="RJL34" s="451"/>
      <c r="RJM34" s="451"/>
      <c r="RJN34" s="451"/>
      <c r="RJO34" s="451"/>
      <c r="RJP34" s="451"/>
      <c r="RJQ34" s="451"/>
      <c r="RJR34" s="451"/>
      <c r="RJS34" s="451"/>
      <c r="RJT34" s="451"/>
      <c r="RJU34" s="451"/>
      <c r="RJV34" s="451"/>
      <c r="RJW34" s="451"/>
      <c r="RJX34" s="451"/>
      <c r="RJY34" s="451"/>
      <c r="RJZ34" s="451"/>
      <c r="RKA34" s="451"/>
      <c r="RKB34" s="451"/>
      <c r="RKC34" s="451"/>
      <c r="RKD34" s="451"/>
      <c r="RKE34" s="451"/>
      <c r="RKF34" s="451"/>
      <c r="RKG34" s="451"/>
      <c r="RKH34" s="451"/>
      <c r="RKI34" s="451"/>
      <c r="RKJ34" s="451"/>
      <c r="RKK34" s="455"/>
      <c r="RKL34" s="454"/>
      <c r="RKM34" s="451"/>
      <c r="RKN34" s="451"/>
      <c r="RKO34" s="451"/>
      <c r="RKP34" s="451"/>
      <c r="RKQ34" s="451"/>
      <c r="RKR34" s="451"/>
      <c r="RKS34" s="451"/>
      <c r="RKT34" s="451"/>
      <c r="RKU34" s="451"/>
      <c r="RKV34" s="451"/>
      <c r="RKW34" s="451"/>
      <c r="RKX34" s="451"/>
      <c r="RKY34" s="451"/>
      <c r="RKZ34" s="451"/>
      <c r="RLA34" s="451"/>
      <c r="RLB34" s="451"/>
      <c r="RLC34" s="451"/>
      <c r="RLD34" s="451"/>
      <c r="RLE34" s="451"/>
      <c r="RLF34" s="451"/>
      <c r="RLG34" s="451"/>
      <c r="RLH34" s="451"/>
      <c r="RLI34" s="451"/>
      <c r="RLJ34" s="451"/>
      <c r="RLK34" s="451"/>
      <c r="RLL34" s="451"/>
      <c r="RLM34" s="451"/>
      <c r="RLN34" s="451"/>
      <c r="RLO34" s="451"/>
      <c r="RLP34" s="451"/>
      <c r="RLQ34" s="451"/>
      <c r="RLR34" s="451"/>
      <c r="RLS34" s="451"/>
      <c r="RLT34" s="451"/>
      <c r="RLU34" s="451"/>
      <c r="RLV34" s="451"/>
      <c r="RLW34" s="451"/>
      <c r="RLX34" s="451"/>
      <c r="RLY34" s="451"/>
      <c r="RLZ34" s="451"/>
      <c r="RMA34" s="451"/>
      <c r="RMB34" s="451"/>
      <c r="RMC34" s="451"/>
      <c r="RMD34" s="455"/>
      <c r="RME34" s="454"/>
      <c r="RMF34" s="451"/>
      <c r="RMG34" s="451"/>
      <c r="RMH34" s="451"/>
      <c r="RMI34" s="451"/>
      <c r="RMJ34" s="451"/>
      <c r="RMK34" s="451"/>
      <c r="RML34" s="451"/>
      <c r="RMM34" s="451"/>
      <c r="RMN34" s="451"/>
      <c r="RMO34" s="451"/>
      <c r="RMP34" s="451"/>
      <c r="RMQ34" s="451"/>
      <c r="RMR34" s="451"/>
      <c r="RMS34" s="451"/>
      <c r="RMT34" s="451"/>
      <c r="RMU34" s="451"/>
      <c r="RMV34" s="451"/>
      <c r="RMW34" s="451"/>
      <c r="RMX34" s="451"/>
      <c r="RMY34" s="451"/>
      <c r="RMZ34" s="451"/>
      <c r="RNA34" s="451"/>
      <c r="RNB34" s="451"/>
      <c r="RNC34" s="451"/>
      <c r="RND34" s="451"/>
      <c r="RNE34" s="451"/>
      <c r="RNF34" s="451"/>
      <c r="RNG34" s="451"/>
      <c r="RNH34" s="451"/>
      <c r="RNI34" s="451"/>
      <c r="RNJ34" s="451"/>
      <c r="RNK34" s="451"/>
      <c r="RNL34" s="451"/>
      <c r="RNM34" s="451"/>
      <c r="RNN34" s="451"/>
      <c r="RNO34" s="451"/>
      <c r="RNP34" s="451"/>
      <c r="RNQ34" s="451"/>
      <c r="RNR34" s="451"/>
      <c r="RNS34" s="451"/>
      <c r="RNT34" s="451"/>
      <c r="RNU34" s="451"/>
      <c r="RNV34" s="451"/>
      <c r="RNW34" s="455"/>
      <c r="RNX34" s="454"/>
      <c r="RNY34" s="451"/>
      <c r="RNZ34" s="451"/>
      <c r="ROA34" s="451"/>
      <c r="ROB34" s="451"/>
      <c r="ROC34" s="451"/>
      <c r="ROD34" s="451"/>
      <c r="ROE34" s="451"/>
      <c r="ROF34" s="451"/>
      <c r="ROG34" s="451"/>
      <c r="ROH34" s="451"/>
      <c r="ROI34" s="451"/>
      <c r="ROJ34" s="451"/>
      <c r="ROK34" s="451"/>
      <c r="ROL34" s="451"/>
      <c r="ROM34" s="451"/>
      <c r="RON34" s="451"/>
      <c r="ROO34" s="451"/>
      <c r="ROP34" s="451"/>
      <c r="ROQ34" s="451"/>
      <c r="ROR34" s="451"/>
      <c r="ROS34" s="451"/>
      <c r="ROT34" s="451"/>
      <c r="ROU34" s="451"/>
      <c r="ROV34" s="451"/>
      <c r="ROW34" s="451"/>
      <c r="ROX34" s="451"/>
      <c r="ROY34" s="451"/>
      <c r="ROZ34" s="451"/>
      <c r="RPA34" s="451"/>
      <c r="RPB34" s="451"/>
      <c r="RPC34" s="451"/>
      <c r="RPD34" s="451"/>
      <c r="RPE34" s="451"/>
      <c r="RPF34" s="451"/>
      <c r="RPG34" s="451"/>
      <c r="RPH34" s="451"/>
      <c r="RPI34" s="451"/>
      <c r="RPJ34" s="451"/>
      <c r="RPK34" s="451"/>
      <c r="RPL34" s="451"/>
      <c r="RPM34" s="451"/>
      <c r="RPN34" s="451"/>
      <c r="RPO34" s="451"/>
      <c r="RPP34" s="455"/>
      <c r="RPQ34" s="454"/>
      <c r="RPR34" s="451"/>
      <c r="RPS34" s="451"/>
      <c r="RPT34" s="451"/>
      <c r="RPU34" s="451"/>
      <c r="RPV34" s="451"/>
      <c r="RPW34" s="451"/>
      <c r="RPX34" s="451"/>
      <c r="RPY34" s="451"/>
      <c r="RPZ34" s="451"/>
      <c r="RQA34" s="451"/>
      <c r="RQB34" s="451"/>
      <c r="RQC34" s="451"/>
      <c r="RQD34" s="451"/>
      <c r="RQE34" s="451"/>
      <c r="RQF34" s="451"/>
      <c r="RQG34" s="451"/>
      <c r="RQH34" s="451"/>
      <c r="RQI34" s="451"/>
      <c r="RQJ34" s="451"/>
      <c r="RQK34" s="451"/>
      <c r="RQL34" s="451"/>
      <c r="RQM34" s="451"/>
      <c r="RQN34" s="451"/>
      <c r="RQO34" s="451"/>
      <c r="RQP34" s="451"/>
      <c r="RQQ34" s="451"/>
      <c r="RQR34" s="451"/>
      <c r="RQS34" s="451"/>
      <c r="RQT34" s="451"/>
      <c r="RQU34" s="451"/>
      <c r="RQV34" s="451"/>
      <c r="RQW34" s="451"/>
      <c r="RQX34" s="451"/>
      <c r="RQY34" s="451"/>
      <c r="RQZ34" s="451"/>
      <c r="RRA34" s="451"/>
      <c r="RRB34" s="451"/>
      <c r="RRC34" s="451"/>
      <c r="RRD34" s="451"/>
      <c r="RRE34" s="451"/>
      <c r="RRF34" s="451"/>
      <c r="RRG34" s="451"/>
      <c r="RRH34" s="451"/>
      <c r="RRI34" s="455"/>
      <c r="RRJ34" s="454"/>
      <c r="RRK34" s="451"/>
      <c r="RRL34" s="451"/>
      <c r="RRM34" s="451"/>
      <c r="RRN34" s="451"/>
      <c r="RRO34" s="451"/>
      <c r="RRP34" s="451"/>
      <c r="RRQ34" s="451"/>
      <c r="RRR34" s="451"/>
      <c r="RRS34" s="451"/>
      <c r="RRT34" s="451"/>
      <c r="RRU34" s="451"/>
      <c r="RRV34" s="451"/>
      <c r="RRW34" s="451"/>
      <c r="RRX34" s="451"/>
      <c r="RRY34" s="451"/>
      <c r="RRZ34" s="451"/>
      <c r="RSA34" s="451"/>
      <c r="RSB34" s="451"/>
      <c r="RSC34" s="451"/>
      <c r="RSD34" s="451"/>
      <c r="RSE34" s="451"/>
      <c r="RSF34" s="451"/>
      <c r="RSG34" s="451"/>
      <c r="RSH34" s="451"/>
      <c r="RSI34" s="451"/>
      <c r="RSJ34" s="451"/>
      <c r="RSK34" s="451"/>
      <c r="RSL34" s="451"/>
      <c r="RSM34" s="451"/>
      <c r="RSN34" s="451"/>
      <c r="RSO34" s="451"/>
      <c r="RSP34" s="451"/>
      <c r="RSQ34" s="451"/>
      <c r="RSR34" s="451"/>
      <c r="RSS34" s="451"/>
      <c r="RST34" s="451"/>
      <c r="RSU34" s="451"/>
      <c r="RSV34" s="451"/>
      <c r="RSW34" s="451"/>
      <c r="RSX34" s="451"/>
      <c r="RSY34" s="451"/>
      <c r="RSZ34" s="451"/>
      <c r="RTA34" s="451"/>
      <c r="RTB34" s="455"/>
      <c r="RTC34" s="454"/>
      <c r="RTD34" s="451"/>
      <c r="RTE34" s="451"/>
      <c r="RTF34" s="451"/>
      <c r="RTG34" s="451"/>
      <c r="RTH34" s="451"/>
      <c r="RTI34" s="451"/>
      <c r="RTJ34" s="451"/>
      <c r="RTK34" s="451"/>
      <c r="RTL34" s="451"/>
      <c r="RTM34" s="451"/>
      <c r="RTN34" s="451"/>
      <c r="RTO34" s="451"/>
      <c r="RTP34" s="451"/>
      <c r="RTQ34" s="451"/>
      <c r="RTR34" s="451"/>
      <c r="RTS34" s="451"/>
      <c r="RTT34" s="451"/>
      <c r="RTU34" s="451"/>
      <c r="RTV34" s="451"/>
      <c r="RTW34" s="451"/>
      <c r="RTX34" s="451"/>
      <c r="RTY34" s="451"/>
      <c r="RTZ34" s="451"/>
      <c r="RUA34" s="451"/>
      <c r="RUB34" s="451"/>
      <c r="RUC34" s="451"/>
      <c r="RUD34" s="451"/>
      <c r="RUE34" s="451"/>
      <c r="RUF34" s="451"/>
      <c r="RUG34" s="451"/>
      <c r="RUH34" s="451"/>
      <c r="RUI34" s="451"/>
      <c r="RUJ34" s="451"/>
      <c r="RUK34" s="451"/>
      <c r="RUL34" s="451"/>
      <c r="RUM34" s="451"/>
      <c r="RUN34" s="451"/>
      <c r="RUO34" s="451"/>
      <c r="RUP34" s="451"/>
      <c r="RUQ34" s="451"/>
      <c r="RUR34" s="451"/>
      <c r="RUS34" s="451"/>
      <c r="RUT34" s="451"/>
      <c r="RUU34" s="455"/>
      <c r="RUV34" s="454"/>
      <c r="RUW34" s="451"/>
      <c r="RUX34" s="451"/>
      <c r="RUY34" s="451"/>
      <c r="RUZ34" s="451"/>
      <c r="RVA34" s="451"/>
      <c r="RVB34" s="451"/>
      <c r="RVC34" s="451"/>
      <c r="RVD34" s="451"/>
      <c r="RVE34" s="451"/>
      <c r="RVF34" s="451"/>
      <c r="RVG34" s="451"/>
      <c r="RVH34" s="451"/>
      <c r="RVI34" s="451"/>
      <c r="RVJ34" s="451"/>
      <c r="RVK34" s="451"/>
      <c r="RVL34" s="451"/>
      <c r="RVM34" s="451"/>
      <c r="RVN34" s="451"/>
      <c r="RVO34" s="451"/>
      <c r="RVP34" s="451"/>
      <c r="RVQ34" s="451"/>
      <c r="RVR34" s="451"/>
      <c r="RVS34" s="451"/>
      <c r="RVT34" s="451"/>
      <c r="RVU34" s="451"/>
      <c r="RVV34" s="451"/>
      <c r="RVW34" s="451"/>
      <c r="RVX34" s="451"/>
      <c r="RVY34" s="451"/>
      <c r="RVZ34" s="451"/>
      <c r="RWA34" s="451"/>
      <c r="RWB34" s="451"/>
      <c r="RWC34" s="451"/>
      <c r="RWD34" s="451"/>
      <c r="RWE34" s="451"/>
      <c r="RWF34" s="451"/>
      <c r="RWG34" s="451"/>
      <c r="RWH34" s="451"/>
      <c r="RWI34" s="451"/>
      <c r="RWJ34" s="451"/>
      <c r="RWK34" s="451"/>
      <c r="RWL34" s="451"/>
      <c r="RWM34" s="451"/>
      <c r="RWN34" s="455"/>
      <c r="RWO34" s="454"/>
      <c r="RWP34" s="451"/>
      <c r="RWQ34" s="451"/>
      <c r="RWR34" s="451"/>
      <c r="RWS34" s="451"/>
      <c r="RWT34" s="451"/>
      <c r="RWU34" s="451"/>
      <c r="RWV34" s="451"/>
      <c r="RWW34" s="451"/>
      <c r="RWX34" s="451"/>
      <c r="RWY34" s="451"/>
      <c r="RWZ34" s="451"/>
      <c r="RXA34" s="451"/>
      <c r="RXB34" s="451"/>
      <c r="RXC34" s="451"/>
      <c r="RXD34" s="451"/>
      <c r="RXE34" s="451"/>
      <c r="RXF34" s="451"/>
      <c r="RXG34" s="451"/>
      <c r="RXH34" s="451"/>
      <c r="RXI34" s="451"/>
      <c r="RXJ34" s="451"/>
      <c r="RXK34" s="451"/>
      <c r="RXL34" s="451"/>
      <c r="RXM34" s="451"/>
      <c r="RXN34" s="451"/>
      <c r="RXO34" s="451"/>
      <c r="RXP34" s="451"/>
      <c r="RXQ34" s="451"/>
      <c r="RXR34" s="451"/>
      <c r="RXS34" s="451"/>
      <c r="RXT34" s="451"/>
      <c r="RXU34" s="451"/>
      <c r="RXV34" s="451"/>
      <c r="RXW34" s="451"/>
      <c r="RXX34" s="451"/>
      <c r="RXY34" s="451"/>
      <c r="RXZ34" s="451"/>
      <c r="RYA34" s="451"/>
      <c r="RYB34" s="451"/>
      <c r="RYC34" s="451"/>
      <c r="RYD34" s="451"/>
      <c r="RYE34" s="451"/>
      <c r="RYF34" s="451"/>
      <c r="RYG34" s="455"/>
      <c r="RYH34" s="454"/>
      <c r="RYI34" s="451"/>
      <c r="RYJ34" s="451"/>
      <c r="RYK34" s="451"/>
      <c r="RYL34" s="451"/>
      <c r="RYM34" s="451"/>
      <c r="RYN34" s="451"/>
      <c r="RYO34" s="451"/>
      <c r="RYP34" s="451"/>
      <c r="RYQ34" s="451"/>
      <c r="RYR34" s="451"/>
      <c r="RYS34" s="451"/>
      <c r="RYT34" s="451"/>
      <c r="RYU34" s="451"/>
      <c r="RYV34" s="451"/>
      <c r="RYW34" s="451"/>
      <c r="RYX34" s="451"/>
      <c r="RYY34" s="451"/>
      <c r="RYZ34" s="451"/>
      <c r="RZA34" s="451"/>
      <c r="RZB34" s="451"/>
      <c r="RZC34" s="451"/>
      <c r="RZD34" s="451"/>
      <c r="RZE34" s="451"/>
      <c r="RZF34" s="451"/>
      <c r="RZG34" s="451"/>
      <c r="RZH34" s="451"/>
      <c r="RZI34" s="451"/>
      <c r="RZJ34" s="451"/>
      <c r="RZK34" s="451"/>
      <c r="RZL34" s="451"/>
      <c r="RZM34" s="451"/>
      <c r="RZN34" s="451"/>
      <c r="RZO34" s="451"/>
      <c r="RZP34" s="451"/>
      <c r="RZQ34" s="451"/>
      <c r="RZR34" s="451"/>
      <c r="RZS34" s="451"/>
      <c r="RZT34" s="451"/>
      <c r="RZU34" s="451"/>
      <c r="RZV34" s="451"/>
      <c r="RZW34" s="451"/>
      <c r="RZX34" s="451"/>
      <c r="RZY34" s="451"/>
      <c r="RZZ34" s="455"/>
      <c r="SAA34" s="454"/>
      <c r="SAB34" s="451"/>
      <c r="SAC34" s="451"/>
      <c r="SAD34" s="451"/>
      <c r="SAE34" s="451"/>
      <c r="SAF34" s="451"/>
      <c r="SAG34" s="451"/>
      <c r="SAH34" s="451"/>
      <c r="SAI34" s="451"/>
      <c r="SAJ34" s="451"/>
      <c r="SAK34" s="451"/>
      <c r="SAL34" s="451"/>
      <c r="SAM34" s="451"/>
      <c r="SAN34" s="451"/>
      <c r="SAO34" s="451"/>
      <c r="SAP34" s="451"/>
      <c r="SAQ34" s="451"/>
      <c r="SAR34" s="451"/>
      <c r="SAS34" s="451"/>
      <c r="SAT34" s="451"/>
      <c r="SAU34" s="451"/>
      <c r="SAV34" s="451"/>
      <c r="SAW34" s="451"/>
      <c r="SAX34" s="451"/>
      <c r="SAY34" s="451"/>
      <c r="SAZ34" s="451"/>
      <c r="SBA34" s="451"/>
      <c r="SBB34" s="451"/>
      <c r="SBC34" s="451"/>
      <c r="SBD34" s="451"/>
      <c r="SBE34" s="451"/>
      <c r="SBF34" s="451"/>
      <c r="SBG34" s="451"/>
      <c r="SBH34" s="451"/>
      <c r="SBI34" s="451"/>
      <c r="SBJ34" s="451"/>
      <c r="SBK34" s="451"/>
      <c r="SBL34" s="451"/>
      <c r="SBM34" s="451"/>
      <c r="SBN34" s="451"/>
      <c r="SBO34" s="451"/>
      <c r="SBP34" s="451"/>
      <c r="SBQ34" s="451"/>
      <c r="SBR34" s="451"/>
      <c r="SBS34" s="455"/>
      <c r="SBT34" s="454"/>
      <c r="SBU34" s="451"/>
      <c r="SBV34" s="451"/>
      <c r="SBW34" s="451"/>
      <c r="SBX34" s="451"/>
      <c r="SBY34" s="451"/>
      <c r="SBZ34" s="451"/>
      <c r="SCA34" s="451"/>
      <c r="SCB34" s="451"/>
      <c r="SCC34" s="451"/>
      <c r="SCD34" s="451"/>
      <c r="SCE34" s="451"/>
      <c r="SCF34" s="451"/>
      <c r="SCG34" s="451"/>
      <c r="SCH34" s="451"/>
      <c r="SCI34" s="451"/>
      <c r="SCJ34" s="451"/>
      <c r="SCK34" s="451"/>
      <c r="SCL34" s="451"/>
      <c r="SCM34" s="451"/>
      <c r="SCN34" s="451"/>
      <c r="SCO34" s="451"/>
      <c r="SCP34" s="451"/>
      <c r="SCQ34" s="451"/>
      <c r="SCR34" s="451"/>
      <c r="SCS34" s="451"/>
      <c r="SCT34" s="451"/>
      <c r="SCU34" s="451"/>
      <c r="SCV34" s="451"/>
      <c r="SCW34" s="451"/>
      <c r="SCX34" s="451"/>
      <c r="SCY34" s="451"/>
      <c r="SCZ34" s="451"/>
      <c r="SDA34" s="451"/>
      <c r="SDB34" s="451"/>
      <c r="SDC34" s="451"/>
      <c r="SDD34" s="451"/>
      <c r="SDE34" s="451"/>
      <c r="SDF34" s="451"/>
      <c r="SDG34" s="451"/>
      <c r="SDH34" s="451"/>
      <c r="SDI34" s="451"/>
      <c r="SDJ34" s="451"/>
      <c r="SDK34" s="451"/>
      <c r="SDL34" s="455"/>
      <c r="SDM34" s="454"/>
      <c r="SDN34" s="451"/>
      <c r="SDO34" s="451"/>
      <c r="SDP34" s="451"/>
      <c r="SDQ34" s="451"/>
      <c r="SDR34" s="451"/>
      <c r="SDS34" s="451"/>
      <c r="SDT34" s="451"/>
      <c r="SDU34" s="451"/>
      <c r="SDV34" s="451"/>
      <c r="SDW34" s="451"/>
      <c r="SDX34" s="451"/>
      <c r="SDY34" s="451"/>
      <c r="SDZ34" s="451"/>
      <c r="SEA34" s="451"/>
      <c r="SEB34" s="451"/>
      <c r="SEC34" s="451"/>
      <c r="SED34" s="451"/>
      <c r="SEE34" s="451"/>
      <c r="SEF34" s="451"/>
      <c r="SEG34" s="451"/>
      <c r="SEH34" s="451"/>
      <c r="SEI34" s="451"/>
      <c r="SEJ34" s="451"/>
      <c r="SEK34" s="451"/>
      <c r="SEL34" s="451"/>
      <c r="SEM34" s="451"/>
      <c r="SEN34" s="451"/>
      <c r="SEO34" s="451"/>
      <c r="SEP34" s="451"/>
      <c r="SEQ34" s="451"/>
      <c r="SER34" s="451"/>
      <c r="SES34" s="451"/>
      <c r="SET34" s="451"/>
      <c r="SEU34" s="451"/>
      <c r="SEV34" s="451"/>
      <c r="SEW34" s="451"/>
      <c r="SEX34" s="451"/>
      <c r="SEY34" s="451"/>
      <c r="SEZ34" s="451"/>
      <c r="SFA34" s="451"/>
      <c r="SFB34" s="451"/>
      <c r="SFC34" s="451"/>
      <c r="SFD34" s="451"/>
      <c r="SFE34" s="455"/>
      <c r="SFF34" s="454"/>
      <c r="SFG34" s="451"/>
      <c r="SFH34" s="451"/>
      <c r="SFI34" s="451"/>
      <c r="SFJ34" s="451"/>
      <c r="SFK34" s="451"/>
      <c r="SFL34" s="451"/>
      <c r="SFM34" s="451"/>
      <c r="SFN34" s="451"/>
      <c r="SFO34" s="451"/>
      <c r="SFP34" s="451"/>
      <c r="SFQ34" s="451"/>
      <c r="SFR34" s="451"/>
      <c r="SFS34" s="451"/>
      <c r="SFT34" s="451"/>
      <c r="SFU34" s="451"/>
      <c r="SFV34" s="451"/>
      <c r="SFW34" s="451"/>
      <c r="SFX34" s="451"/>
      <c r="SFY34" s="451"/>
      <c r="SFZ34" s="451"/>
      <c r="SGA34" s="451"/>
      <c r="SGB34" s="451"/>
      <c r="SGC34" s="451"/>
      <c r="SGD34" s="451"/>
      <c r="SGE34" s="451"/>
      <c r="SGF34" s="451"/>
      <c r="SGG34" s="451"/>
      <c r="SGH34" s="451"/>
      <c r="SGI34" s="451"/>
      <c r="SGJ34" s="451"/>
      <c r="SGK34" s="451"/>
      <c r="SGL34" s="451"/>
      <c r="SGM34" s="451"/>
      <c r="SGN34" s="451"/>
      <c r="SGO34" s="451"/>
      <c r="SGP34" s="451"/>
      <c r="SGQ34" s="451"/>
      <c r="SGR34" s="451"/>
      <c r="SGS34" s="451"/>
      <c r="SGT34" s="451"/>
      <c r="SGU34" s="451"/>
      <c r="SGV34" s="451"/>
      <c r="SGW34" s="451"/>
      <c r="SGX34" s="455"/>
      <c r="SGY34" s="454"/>
      <c r="SGZ34" s="451"/>
      <c r="SHA34" s="451"/>
      <c r="SHB34" s="451"/>
      <c r="SHC34" s="451"/>
      <c r="SHD34" s="451"/>
      <c r="SHE34" s="451"/>
      <c r="SHF34" s="451"/>
      <c r="SHG34" s="451"/>
      <c r="SHH34" s="451"/>
      <c r="SHI34" s="451"/>
      <c r="SHJ34" s="451"/>
      <c r="SHK34" s="451"/>
      <c r="SHL34" s="451"/>
      <c r="SHM34" s="451"/>
      <c r="SHN34" s="451"/>
      <c r="SHO34" s="451"/>
      <c r="SHP34" s="451"/>
      <c r="SHQ34" s="451"/>
      <c r="SHR34" s="451"/>
      <c r="SHS34" s="451"/>
      <c r="SHT34" s="451"/>
      <c r="SHU34" s="451"/>
      <c r="SHV34" s="451"/>
      <c r="SHW34" s="451"/>
      <c r="SHX34" s="451"/>
      <c r="SHY34" s="451"/>
      <c r="SHZ34" s="451"/>
      <c r="SIA34" s="451"/>
      <c r="SIB34" s="451"/>
      <c r="SIC34" s="451"/>
      <c r="SID34" s="451"/>
      <c r="SIE34" s="451"/>
      <c r="SIF34" s="451"/>
      <c r="SIG34" s="451"/>
      <c r="SIH34" s="451"/>
      <c r="SII34" s="451"/>
      <c r="SIJ34" s="451"/>
      <c r="SIK34" s="451"/>
      <c r="SIL34" s="451"/>
      <c r="SIM34" s="451"/>
      <c r="SIN34" s="451"/>
      <c r="SIO34" s="451"/>
      <c r="SIP34" s="451"/>
      <c r="SIQ34" s="455"/>
      <c r="SIR34" s="454"/>
      <c r="SIS34" s="451"/>
      <c r="SIT34" s="451"/>
      <c r="SIU34" s="451"/>
      <c r="SIV34" s="451"/>
      <c r="SIW34" s="451"/>
      <c r="SIX34" s="451"/>
      <c r="SIY34" s="451"/>
      <c r="SIZ34" s="451"/>
      <c r="SJA34" s="451"/>
      <c r="SJB34" s="451"/>
      <c r="SJC34" s="451"/>
      <c r="SJD34" s="451"/>
      <c r="SJE34" s="451"/>
      <c r="SJF34" s="451"/>
      <c r="SJG34" s="451"/>
      <c r="SJH34" s="451"/>
      <c r="SJI34" s="451"/>
      <c r="SJJ34" s="451"/>
      <c r="SJK34" s="451"/>
      <c r="SJL34" s="451"/>
      <c r="SJM34" s="451"/>
      <c r="SJN34" s="451"/>
      <c r="SJO34" s="451"/>
      <c r="SJP34" s="451"/>
      <c r="SJQ34" s="451"/>
      <c r="SJR34" s="451"/>
      <c r="SJS34" s="451"/>
      <c r="SJT34" s="451"/>
      <c r="SJU34" s="451"/>
      <c r="SJV34" s="451"/>
      <c r="SJW34" s="451"/>
      <c r="SJX34" s="451"/>
      <c r="SJY34" s="451"/>
      <c r="SJZ34" s="451"/>
      <c r="SKA34" s="451"/>
      <c r="SKB34" s="451"/>
      <c r="SKC34" s="451"/>
      <c r="SKD34" s="451"/>
      <c r="SKE34" s="451"/>
      <c r="SKF34" s="451"/>
      <c r="SKG34" s="451"/>
      <c r="SKH34" s="451"/>
      <c r="SKI34" s="451"/>
      <c r="SKJ34" s="455"/>
      <c r="SKK34" s="454"/>
      <c r="SKL34" s="451"/>
      <c r="SKM34" s="451"/>
      <c r="SKN34" s="451"/>
      <c r="SKO34" s="451"/>
      <c r="SKP34" s="451"/>
      <c r="SKQ34" s="451"/>
      <c r="SKR34" s="451"/>
      <c r="SKS34" s="451"/>
      <c r="SKT34" s="451"/>
      <c r="SKU34" s="451"/>
      <c r="SKV34" s="451"/>
      <c r="SKW34" s="451"/>
      <c r="SKX34" s="451"/>
      <c r="SKY34" s="451"/>
      <c r="SKZ34" s="451"/>
      <c r="SLA34" s="451"/>
      <c r="SLB34" s="451"/>
      <c r="SLC34" s="451"/>
      <c r="SLD34" s="451"/>
      <c r="SLE34" s="451"/>
      <c r="SLF34" s="451"/>
      <c r="SLG34" s="451"/>
      <c r="SLH34" s="451"/>
      <c r="SLI34" s="451"/>
      <c r="SLJ34" s="451"/>
      <c r="SLK34" s="451"/>
      <c r="SLL34" s="451"/>
      <c r="SLM34" s="451"/>
      <c r="SLN34" s="451"/>
      <c r="SLO34" s="451"/>
      <c r="SLP34" s="451"/>
      <c r="SLQ34" s="451"/>
      <c r="SLR34" s="451"/>
      <c r="SLS34" s="451"/>
      <c r="SLT34" s="451"/>
      <c r="SLU34" s="451"/>
      <c r="SLV34" s="451"/>
      <c r="SLW34" s="451"/>
      <c r="SLX34" s="451"/>
      <c r="SLY34" s="451"/>
      <c r="SLZ34" s="451"/>
      <c r="SMA34" s="451"/>
      <c r="SMB34" s="451"/>
      <c r="SMC34" s="455"/>
      <c r="SMD34" s="454"/>
      <c r="SME34" s="451"/>
      <c r="SMF34" s="451"/>
      <c r="SMG34" s="451"/>
      <c r="SMH34" s="451"/>
      <c r="SMI34" s="451"/>
      <c r="SMJ34" s="451"/>
      <c r="SMK34" s="451"/>
      <c r="SML34" s="451"/>
      <c r="SMM34" s="451"/>
      <c r="SMN34" s="451"/>
      <c r="SMO34" s="451"/>
      <c r="SMP34" s="451"/>
      <c r="SMQ34" s="451"/>
      <c r="SMR34" s="451"/>
      <c r="SMS34" s="451"/>
      <c r="SMT34" s="451"/>
      <c r="SMU34" s="451"/>
      <c r="SMV34" s="451"/>
      <c r="SMW34" s="451"/>
      <c r="SMX34" s="451"/>
      <c r="SMY34" s="451"/>
      <c r="SMZ34" s="451"/>
      <c r="SNA34" s="451"/>
      <c r="SNB34" s="451"/>
      <c r="SNC34" s="451"/>
      <c r="SND34" s="451"/>
      <c r="SNE34" s="451"/>
      <c r="SNF34" s="451"/>
      <c r="SNG34" s="451"/>
      <c r="SNH34" s="451"/>
      <c r="SNI34" s="451"/>
      <c r="SNJ34" s="451"/>
      <c r="SNK34" s="451"/>
      <c r="SNL34" s="451"/>
      <c r="SNM34" s="451"/>
      <c r="SNN34" s="451"/>
      <c r="SNO34" s="451"/>
      <c r="SNP34" s="451"/>
      <c r="SNQ34" s="451"/>
      <c r="SNR34" s="451"/>
      <c r="SNS34" s="451"/>
      <c r="SNT34" s="451"/>
      <c r="SNU34" s="451"/>
      <c r="SNV34" s="455"/>
      <c r="SNW34" s="454"/>
      <c r="SNX34" s="451"/>
      <c r="SNY34" s="451"/>
      <c r="SNZ34" s="451"/>
      <c r="SOA34" s="451"/>
      <c r="SOB34" s="451"/>
      <c r="SOC34" s="451"/>
      <c r="SOD34" s="451"/>
      <c r="SOE34" s="451"/>
      <c r="SOF34" s="451"/>
      <c r="SOG34" s="451"/>
      <c r="SOH34" s="451"/>
      <c r="SOI34" s="451"/>
      <c r="SOJ34" s="451"/>
      <c r="SOK34" s="451"/>
      <c r="SOL34" s="451"/>
      <c r="SOM34" s="451"/>
      <c r="SON34" s="451"/>
      <c r="SOO34" s="451"/>
      <c r="SOP34" s="451"/>
      <c r="SOQ34" s="451"/>
      <c r="SOR34" s="451"/>
      <c r="SOS34" s="451"/>
      <c r="SOT34" s="451"/>
      <c r="SOU34" s="451"/>
      <c r="SOV34" s="451"/>
      <c r="SOW34" s="451"/>
      <c r="SOX34" s="451"/>
      <c r="SOY34" s="451"/>
      <c r="SOZ34" s="451"/>
      <c r="SPA34" s="451"/>
      <c r="SPB34" s="451"/>
      <c r="SPC34" s="451"/>
      <c r="SPD34" s="451"/>
      <c r="SPE34" s="451"/>
      <c r="SPF34" s="451"/>
      <c r="SPG34" s="451"/>
      <c r="SPH34" s="451"/>
      <c r="SPI34" s="451"/>
      <c r="SPJ34" s="451"/>
      <c r="SPK34" s="451"/>
      <c r="SPL34" s="451"/>
      <c r="SPM34" s="451"/>
      <c r="SPN34" s="451"/>
      <c r="SPO34" s="455"/>
      <c r="SPP34" s="454"/>
      <c r="SPQ34" s="451"/>
      <c r="SPR34" s="451"/>
      <c r="SPS34" s="451"/>
      <c r="SPT34" s="451"/>
      <c r="SPU34" s="451"/>
      <c r="SPV34" s="451"/>
      <c r="SPW34" s="451"/>
      <c r="SPX34" s="451"/>
      <c r="SPY34" s="451"/>
      <c r="SPZ34" s="451"/>
      <c r="SQA34" s="451"/>
      <c r="SQB34" s="451"/>
      <c r="SQC34" s="451"/>
      <c r="SQD34" s="451"/>
      <c r="SQE34" s="451"/>
      <c r="SQF34" s="451"/>
      <c r="SQG34" s="451"/>
      <c r="SQH34" s="451"/>
      <c r="SQI34" s="451"/>
      <c r="SQJ34" s="451"/>
      <c r="SQK34" s="451"/>
      <c r="SQL34" s="451"/>
      <c r="SQM34" s="451"/>
      <c r="SQN34" s="451"/>
      <c r="SQO34" s="451"/>
      <c r="SQP34" s="451"/>
      <c r="SQQ34" s="451"/>
      <c r="SQR34" s="451"/>
      <c r="SQS34" s="451"/>
      <c r="SQT34" s="451"/>
      <c r="SQU34" s="451"/>
      <c r="SQV34" s="451"/>
      <c r="SQW34" s="451"/>
      <c r="SQX34" s="451"/>
      <c r="SQY34" s="451"/>
      <c r="SQZ34" s="451"/>
      <c r="SRA34" s="451"/>
      <c r="SRB34" s="451"/>
      <c r="SRC34" s="451"/>
      <c r="SRD34" s="451"/>
      <c r="SRE34" s="451"/>
      <c r="SRF34" s="451"/>
      <c r="SRG34" s="451"/>
      <c r="SRH34" s="455"/>
      <c r="SRI34" s="454"/>
      <c r="SRJ34" s="451"/>
      <c r="SRK34" s="451"/>
      <c r="SRL34" s="451"/>
      <c r="SRM34" s="451"/>
      <c r="SRN34" s="451"/>
      <c r="SRO34" s="451"/>
      <c r="SRP34" s="451"/>
      <c r="SRQ34" s="451"/>
      <c r="SRR34" s="451"/>
      <c r="SRS34" s="451"/>
      <c r="SRT34" s="451"/>
      <c r="SRU34" s="451"/>
      <c r="SRV34" s="451"/>
      <c r="SRW34" s="451"/>
      <c r="SRX34" s="451"/>
      <c r="SRY34" s="451"/>
      <c r="SRZ34" s="451"/>
      <c r="SSA34" s="451"/>
      <c r="SSB34" s="451"/>
      <c r="SSC34" s="451"/>
      <c r="SSD34" s="451"/>
      <c r="SSE34" s="451"/>
      <c r="SSF34" s="451"/>
      <c r="SSG34" s="451"/>
      <c r="SSH34" s="451"/>
      <c r="SSI34" s="451"/>
      <c r="SSJ34" s="451"/>
      <c r="SSK34" s="451"/>
      <c r="SSL34" s="451"/>
      <c r="SSM34" s="451"/>
      <c r="SSN34" s="451"/>
      <c r="SSO34" s="451"/>
      <c r="SSP34" s="451"/>
      <c r="SSQ34" s="451"/>
      <c r="SSR34" s="451"/>
      <c r="SSS34" s="451"/>
      <c r="SST34" s="451"/>
      <c r="SSU34" s="451"/>
      <c r="SSV34" s="451"/>
      <c r="SSW34" s="451"/>
      <c r="SSX34" s="451"/>
      <c r="SSY34" s="451"/>
      <c r="SSZ34" s="451"/>
      <c r="STA34" s="455"/>
      <c r="STB34" s="454"/>
      <c r="STC34" s="451"/>
      <c r="STD34" s="451"/>
      <c r="STE34" s="451"/>
      <c r="STF34" s="451"/>
      <c r="STG34" s="451"/>
      <c r="STH34" s="451"/>
      <c r="STI34" s="451"/>
      <c r="STJ34" s="451"/>
      <c r="STK34" s="451"/>
      <c r="STL34" s="451"/>
      <c r="STM34" s="451"/>
      <c r="STN34" s="451"/>
      <c r="STO34" s="451"/>
      <c r="STP34" s="451"/>
      <c r="STQ34" s="451"/>
      <c r="STR34" s="451"/>
      <c r="STS34" s="451"/>
      <c r="STT34" s="451"/>
      <c r="STU34" s="451"/>
      <c r="STV34" s="451"/>
      <c r="STW34" s="451"/>
      <c r="STX34" s="451"/>
      <c r="STY34" s="451"/>
      <c r="STZ34" s="451"/>
      <c r="SUA34" s="451"/>
      <c r="SUB34" s="451"/>
      <c r="SUC34" s="451"/>
      <c r="SUD34" s="451"/>
      <c r="SUE34" s="451"/>
      <c r="SUF34" s="451"/>
      <c r="SUG34" s="451"/>
      <c r="SUH34" s="451"/>
      <c r="SUI34" s="451"/>
      <c r="SUJ34" s="451"/>
      <c r="SUK34" s="451"/>
      <c r="SUL34" s="451"/>
      <c r="SUM34" s="451"/>
      <c r="SUN34" s="451"/>
      <c r="SUO34" s="451"/>
      <c r="SUP34" s="451"/>
      <c r="SUQ34" s="451"/>
      <c r="SUR34" s="451"/>
      <c r="SUS34" s="451"/>
      <c r="SUT34" s="455"/>
      <c r="SUU34" s="454"/>
      <c r="SUV34" s="451"/>
      <c r="SUW34" s="451"/>
      <c r="SUX34" s="451"/>
      <c r="SUY34" s="451"/>
      <c r="SUZ34" s="451"/>
      <c r="SVA34" s="451"/>
      <c r="SVB34" s="451"/>
      <c r="SVC34" s="451"/>
      <c r="SVD34" s="451"/>
      <c r="SVE34" s="451"/>
      <c r="SVF34" s="451"/>
      <c r="SVG34" s="451"/>
      <c r="SVH34" s="451"/>
      <c r="SVI34" s="451"/>
      <c r="SVJ34" s="451"/>
      <c r="SVK34" s="451"/>
      <c r="SVL34" s="451"/>
      <c r="SVM34" s="451"/>
      <c r="SVN34" s="451"/>
      <c r="SVO34" s="451"/>
      <c r="SVP34" s="451"/>
      <c r="SVQ34" s="451"/>
      <c r="SVR34" s="451"/>
      <c r="SVS34" s="451"/>
      <c r="SVT34" s="451"/>
      <c r="SVU34" s="451"/>
      <c r="SVV34" s="451"/>
      <c r="SVW34" s="451"/>
      <c r="SVX34" s="451"/>
      <c r="SVY34" s="451"/>
      <c r="SVZ34" s="451"/>
      <c r="SWA34" s="451"/>
      <c r="SWB34" s="451"/>
      <c r="SWC34" s="451"/>
      <c r="SWD34" s="451"/>
      <c r="SWE34" s="451"/>
      <c r="SWF34" s="451"/>
      <c r="SWG34" s="451"/>
      <c r="SWH34" s="451"/>
      <c r="SWI34" s="451"/>
      <c r="SWJ34" s="451"/>
      <c r="SWK34" s="451"/>
      <c r="SWL34" s="451"/>
      <c r="SWM34" s="455"/>
      <c r="SWN34" s="454"/>
      <c r="SWO34" s="451"/>
      <c r="SWP34" s="451"/>
      <c r="SWQ34" s="451"/>
      <c r="SWR34" s="451"/>
      <c r="SWS34" s="451"/>
      <c r="SWT34" s="451"/>
      <c r="SWU34" s="451"/>
      <c r="SWV34" s="451"/>
      <c r="SWW34" s="451"/>
      <c r="SWX34" s="451"/>
      <c r="SWY34" s="451"/>
      <c r="SWZ34" s="451"/>
      <c r="SXA34" s="451"/>
      <c r="SXB34" s="451"/>
      <c r="SXC34" s="451"/>
      <c r="SXD34" s="451"/>
      <c r="SXE34" s="451"/>
      <c r="SXF34" s="451"/>
      <c r="SXG34" s="451"/>
      <c r="SXH34" s="451"/>
      <c r="SXI34" s="451"/>
      <c r="SXJ34" s="451"/>
      <c r="SXK34" s="451"/>
      <c r="SXL34" s="451"/>
      <c r="SXM34" s="451"/>
      <c r="SXN34" s="451"/>
      <c r="SXO34" s="451"/>
      <c r="SXP34" s="451"/>
      <c r="SXQ34" s="451"/>
      <c r="SXR34" s="451"/>
      <c r="SXS34" s="451"/>
      <c r="SXT34" s="451"/>
      <c r="SXU34" s="451"/>
      <c r="SXV34" s="451"/>
      <c r="SXW34" s="451"/>
      <c r="SXX34" s="451"/>
      <c r="SXY34" s="451"/>
      <c r="SXZ34" s="451"/>
      <c r="SYA34" s="451"/>
      <c r="SYB34" s="451"/>
      <c r="SYC34" s="451"/>
      <c r="SYD34" s="451"/>
      <c r="SYE34" s="451"/>
      <c r="SYF34" s="455"/>
      <c r="SYG34" s="454"/>
      <c r="SYH34" s="451"/>
      <c r="SYI34" s="451"/>
      <c r="SYJ34" s="451"/>
      <c r="SYK34" s="451"/>
      <c r="SYL34" s="451"/>
      <c r="SYM34" s="451"/>
      <c r="SYN34" s="451"/>
      <c r="SYO34" s="451"/>
      <c r="SYP34" s="451"/>
      <c r="SYQ34" s="451"/>
      <c r="SYR34" s="451"/>
      <c r="SYS34" s="451"/>
      <c r="SYT34" s="451"/>
      <c r="SYU34" s="451"/>
      <c r="SYV34" s="451"/>
      <c r="SYW34" s="451"/>
      <c r="SYX34" s="451"/>
      <c r="SYY34" s="451"/>
      <c r="SYZ34" s="451"/>
      <c r="SZA34" s="451"/>
      <c r="SZB34" s="451"/>
      <c r="SZC34" s="451"/>
      <c r="SZD34" s="451"/>
      <c r="SZE34" s="451"/>
      <c r="SZF34" s="451"/>
      <c r="SZG34" s="451"/>
      <c r="SZH34" s="451"/>
      <c r="SZI34" s="451"/>
      <c r="SZJ34" s="451"/>
      <c r="SZK34" s="451"/>
      <c r="SZL34" s="451"/>
      <c r="SZM34" s="451"/>
      <c r="SZN34" s="451"/>
      <c r="SZO34" s="451"/>
      <c r="SZP34" s="451"/>
      <c r="SZQ34" s="451"/>
      <c r="SZR34" s="451"/>
      <c r="SZS34" s="451"/>
      <c r="SZT34" s="451"/>
      <c r="SZU34" s="451"/>
      <c r="SZV34" s="451"/>
      <c r="SZW34" s="451"/>
      <c r="SZX34" s="451"/>
      <c r="SZY34" s="455"/>
      <c r="SZZ34" s="454"/>
      <c r="TAA34" s="451"/>
      <c r="TAB34" s="451"/>
      <c r="TAC34" s="451"/>
      <c r="TAD34" s="451"/>
      <c r="TAE34" s="451"/>
      <c r="TAF34" s="451"/>
      <c r="TAG34" s="451"/>
      <c r="TAH34" s="451"/>
      <c r="TAI34" s="451"/>
      <c r="TAJ34" s="451"/>
      <c r="TAK34" s="451"/>
      <c r="TAL34" s="451"/>
      <c r="TAM34" s="451"/>
      <c r="TAN34" s="451"/>
      <c r="TAO34" s="451"/>
      <c r="TAP34" s="451"/>
      <c r="TAQ34" s="451"/>
      <c r="TAR34" s="451"/>
      <c r="TAS34" s="451"/>
      <c r="TAT34" s="451"/>
      <c r="TAU34" s="451"/>
      <c r="TAV34" s="451"/>
      <c r="TAW34" s="451"/>
      <c r="TAX34" s="451"/>
      <c r="TAY34" s="451"/>
      <c r="TAZ34" s="451"/>
      <c r="TBA34" s="451"/>
      <c r="TBB34" s="451"/>
      <c r="TBC34" s="451"/>
      <c r="TBD34" s="451"/>
      <c r="TBE34" s="451"/>
      <c r="TBF34" s="451"/>
      <c r="TBG34" s="451"/>
      <c r="TBH34" s="451"/>
      <c r="TBI34" s="451"/>
      <c r="TBJ34" s="451"/>
      <c r="TBK34" s="451"/>
      <c r="TBL34" s="451"/>
      <c r="TBM34" s="451"/>
      <c r="TBN34" s="451"/>
      <c r="TBO34" s="451"/>
      <c r="TBP34" s="451"/>
      <c r="TBQ34" s="451"/>
      <c r="TBR34" s="455"/>
      <c r="TBS34" s="454"/>
      <c r="TBT34" s="451"/>
      <c r="TBU34" s="451"/>
      <c r="TBV34" s="451"/>
      <c r="TBW34" s="451"/>
      <c r="TBX34" s="451"/>
      <c r="TBY34" s="451"/>
      <c r="TBZ34" s="451"/>
      <c r="TCA34" s="451"/>
      <c r="TCB34" s="451"/>
      <c r="TCC34" s="451"/>
      <c r="TCD34" s="451"/>
      <c r="TCE34" s="451"/>
      <c r="TCF34" s="451"/>
      <c r="TCG34" s="451"/>
      <c r="TCH34" s="451"/>
      <c r="TCI34" s="451"/>
      <c r="TCJ34" s="451"/>
      <c r="TCK34" s="451"/>
      <c r="TCL34" s="451"/>
      <c r="TCM34" s="451"/>
      <c r="TCN34" s="451"/>
      <c r="TCO34" s="451"/>
      <c r="TCP34" s="451"/>
      <c r="TCQ34" s="451"/>
      <c r="TCR34" s="451"/>
      <c r="TCS34" s="451"/>
      <c r="TCT34" s="451"/>
      <c r="TCU34" s="451"/>
      <c r="TCV34" s="451"/>
      <c r="TCW34" s="451"/>
      <c r="TCX34" s="451"/>
      <c r="TCY34" s="451"/>
      <c r="TCZ34" s="451"/>
      <c r="TDA34" s="451"/>
      <c r="TDB34" s="451"/>
      <c r="TDC34" s="451"/>
      <c r="TDD34" s="451"/>
      <c r="TDE34" s="451"/>
      <c r="TDF34" s="451"/>
      <c r="TDG34" s="451"/>
      <c r="TDH34" s="451"/>
      <c r="TDI34" s="451"/>
      <c r="TDJ34" s="451"/>
      <c r="TDK34" s="455"/>
      <c r="TDL34" s="454"/>
      <c r="TDM34" s="451"/>
      <c r="TDN34" s="451"/>
      <c r="TDO34" s="451"/>
      <c r="TDP34" s="451"/>
      <c r="TDQ34" s="451"/>
      <c r="TDR34" s="451"/>
      <c r="TDS34" s="451"/>
      <c r="TDT34" s="451"/>
      <c r="TDU34" s="451"/>
      <c r="TDV34" s="451"/>
      <c r="TDW34" s="451"/>
      <c r="TDX34" s="451"/>
      <c r="TDY34" s="451"/>
      <c r="TDZ34" s="451"/>
      <c r="TEA34" s="451"/>
      <c r="TEB34" s="451"/>
      <c r="TEC34" s="451"/>
      <c r="TED34" s="451"/>
      <c r="TEE34" s="451"/>
      <c r="TEF34" s="451"/>
      <c r="TEG34" s="451"/>
      <c r="TEH34" s="451"/>
      <c r="TEI34" s="451"/>
      <c r="TEJ34" s="451"/>
      <c r="TEK34" s="451"/>
      <c r="TEL34" s="451"/>
      <c r="TEM34" s="451"/>
      <c r="TEN34" s="451"/>
      <c r="TEO34" s="451"/>
      <c r="TEP34" s="451"/>
      <c r="TEQ34" s="451"/>
      <c r="TER34" s="451"/>
      <c r="TES34" s="451"/>
      <c r="TET34" s="451"/>
      <c r="TEU34" s="451"/>
      <c r="TEV34" s="451"/>
      <c r="TEW34" s="451"/>
      <c r="TEX34" s="451"/>
      <c r="TEY34" s="451"/>
      <c r="TEZ34" s="451"/>
      <c r="TFA34" s="451"/>
      <c r="TFB34" s="451"/>
      <c r="TFC34" s="451"/>
      <c r="TFD34" s="455"/>
      <c r="TFE34" s="454"/>
      <c r="TFF34" s="451"/>
      <c r="TFG34" s="451"/>
      <c r="TFH34" s="451"/>
      <c r="TFI34" s="451"/>
      <c r="TFJ34" s="451"/>
      <c r="TFK34" s="451"/>
      <c r="TFL34" s="451"/>
      <c r="TFM34" s="451"/>
      <c r="TFN34" s="451"/>
      <c r="TFO34" s="451"/>
      <c r="TFP34" s="451"/>
      <c r="TFQ34" s="451"/>
      <c r="TFR34" s="451"/>
      <c r="TFS34" s="451"/>
      <c r="TFT34" s="451"/>
      <c r="TFU34" s="451"/>
      <c r="TFV34" s="451"/>
      <c r="TFW34" s="451"/>
      <c r="TFX34" s="451"/>
      <c r="TFY34" s="451"/>
      <c r="TFZ34" s="451"/>
      <c r="TGA34" s="451"/>
      <c r="TGB34" s="451"/>
      <c r="TGC34" s="451"/>
      <c r="TGD34" s="451"/>
      <c r="TGE34" s="451"/>
      <c r="TGF34" s="451"/>
      <c r="TGG34" s="451"/>
      <c r="TGH34" s="451"/>
      <c r="TGI34" s="451"/>
      <c r="TGJ34" s="451"/>
      <c r="TGK34" s="451"/>
      <c r="TGL34" s="451"/>
      <c r="TGM34" s="451"/>
      <c r="TGN34" s="451"/>
      <c r="TGO34" s="451"/>
      <c r="TGP34" s="451"/>
      <c r="TGQ34" s="451"/>
      <c r="TGR34" s="451"/>
      <c r="TGS34" s="451"/>
      <c r="TGT34" s="451"/>
      <c r="TGU34" s="451"/>
      <c r="TGV34" s="451"/>
      <c r="TGW34" s="455"/>
      <c r="TGX34" s="454"/>
      <c r="TGY34" s="451"/>
      <c r="TGZ34" s="451"/>
      <c r="THA34" s="451"/>
      <c r="THB34" s="451"/>
      <c r="THC34" s="451"/>
      <c r="THD34" s="451"/>
      <c r="THE34" s="451"/>
      <c r="THF34" s="451"/>
      <c r="THG34" s="451"/>
      <c r="THH34" s="451"/>
      <c r="THI34" s="451"/>
      <c r="THJ34" s="451"/>
      <c r="THK34" s="451"/>
      <c r="THL34" s="451"/>
      <c r="THM34" s="451"/>
      <c r="THN34" s="451"/>
      <c r="THO34" s="451"/>
      <c r="THP34" s="451"/>
      <c r="THQ34" s="451"/>
      <c r="THR34" s="451"/>
      <c r="THS34" s="451"/>
      <c r="THT34" s="451"/>
      <c r="THU34" s="451"/>
      <c r="THV34" s="451"/>
      <c r="THW34" s="451"/>
      <c r="THX34" s="451"/>
      <c r="THY34" s="451"/>
      <c r="THZ34" s="451"/>
      <c r="TIA34" s="451"/>
      <c r="TIB34" s="451"/>
      <c r="TIC34" s="451"/>
      <c r="TID34" s="451"/>
      <c r="TIE34" s="451"/>
      <c r="TIF34" s="451"/>
      <c r="TIG34" s="451"/>
      <c r="TIH34" s="451"/>
      <c r="TII34" s="451"/>
      <c r="TIJ34" s="451"/>
      <c r="TIK34" s="451"/>
      <c r="TIL34" s="451"/>
      <c r="TIM34" s="451"/>
      <c r="TIN34" s="451"/>
      <c r="TIO34" s="451"/>
      <c r="TIP34" s="455"/>
      <c r="TIQ34" s="454"/>
      <c r="TIR34" s="451"/>
      <c r="TIS34" s="451"/>
      <c r="TIT34" s="451"/>
      <c r="TIU34" s="451"/>
      <c r="TIV34" s="451"/>
      <c r="TIW34" s="451"/>
      <c r="TIX34" s="451"/>
      <c r="TIY34" s="451"/>
      <c r="TIZ34" s="451"/>
      <c r="TJA34" s="451"/>
      <c r="TJB34" s="451"/>
      <c r="TJC34" s="451"/>
      <c r="TJD34" s="451"/>
      <c r="TJE34" s="451"/>
      <c r="TJF34" s="451"/>
      <c r="TJG34" s="451"/>
      <c r="TJH34" s="451"/>
      <c r="TJI34" s="451"/>
      <c r="TJJ34" s="451"/>
      <c r="TJK34" s="451"/>
      <c r="TJL34" s="451"/>
      <c r="TJM34" s="451"/>
      <c r="TJN34" s="451"/>
      <c r="TJO34" s="451"/>
      <c r="TJP34" s="451"/>
      <c r="TJQ34" s="451"/>
      <c r="TJR34" s="451"/>
      <c r="TJS34" s="451"/>
      <c r="TJT34" s="451"/>
      <c r="TJU34" s="451"/>
      <c r="TJV34" s="451"/>
      <c r="TJW34" s="451"/>
      <c r="TJX34" s="451"/>
      <c r="TJY34" s="451"/>
      <c r="TJZ34" s="451"/>
      <c r="TKA34" s="451"/>
      <c r="TKB34" s="451"/>
      <c r="TKC34" s="451"/>
      <c r="TKD34" s="451"/>
      <c r="TKE34" s="451"/>
      <c r="TKF34" s="451"/>
      <c r="TKG34" s="451"/>
      <c r="TKH34" s="451"/>
      <c r="TKI34" s="455"/>
      <c r="TKJ34" s="454"/>
      <c r="TKK34" s="451"/>
      <c r="TKL34" s="451"/>
      <c r="TKM34" s="451"/>
      <c r="TKN34" s="451"/>
      <c r="TKO34" s="451"/>
      <c r="TKP34" s="451"/>
      <c r="TKQ34" s="451"/>
      <c r="TKR34" s="451"/>
      <c r="TKS34" s="451"/>
      <c r="TKT34" s="451"/>
      <c r="TKU34" s="451"/>
      <c r="TKV34" s="451"/>
      <c r="TKW34" s="451"/>
      <c r="TKX34" s="451"/>
      <c r="TKY34" s="451"/>
      <c r="TKZ34" s="451"/>
      <c r="TLA34" s="451"/>
      <c r="TLB34" s="451"/>
      <c r="TLC34" s="451"/>
      <c r="TLD34" s="451"/>
      <c r="TLE34" s="451"/>
      <c r="TLF34" s="451"/>
      <c r="TLG34" s="451"/>
      <c r="TLH34" s="451"/>
      <c r="TLI34" s="451"/>
      <c r="TLJ34" s="451"/>
      <c r="TLK34" s="451"/>
      <c r="TLL34" s="451"/>
      <c r="TLM34" s="451"/>
      <c r="TLN34" s="451"/>
      <c r="TLO34" s="451"/>
      <c r="TLP34" s="451"/>
      <c r="TLQ34" s="451"/>
      <c r="TLR34" s="451"/>
      <c r="TLS34" s="451"/>
      <c r="TLT34" s="451"/>
      <c r="TLU34" s="451"/>
      <c r="TLV34" s="451"/>
      <c r="TLW34" s="451"/>
      <c r="TLX34" s="451"/>
      <c r="TLY34" s="451"/>
      <c r="TLZ34" s="451"/>
      <c r="TMA34" s="451"/>
      <c r="TMB34" s="455"/>
      <c r="TMC34" s="454"/>
      <c r="TMD34" s="451"/>
      <c r="TME34" s="451"/>
      <c r="TMF34" s="451"/>
      <c r="TMG34" s="451"/>
      <c r="TMH34" s="451"/>
      <c r="TMI34" s="451"/>
      <c r="TMJ34" s="451"/>
      <c r="TMK34" s="451"/>
      <c r="TML34" s="451"/>
      <c r="TMM34" s="451"/>
      <c r="TMN34" s="451"/>
      <c r="TMO34" s="451"/>
      <c r="TMP34" s="451"/>
      <c r="TMQ34" s="451"/>
      <c r="TMR34" s="451"/>
      <c r="TMS34" s="451"/>
      <c r="TMT34" s="451"/>
      <c r="TMU34" s="451"/>
      <c r="TMV34" s="451"/>
      <c r="TMW34" s="451"/>
      <c r="TMX34" s="451"/>
      <c r="TMY34" s="451"/>
      <c r="TMZ34" s="451"/>
      <c r="TNA34" s="451"/>
      <c r="TNB34" s="451"/>
      <c r="TNC34" s="451"/>
      <c r="TND34" s="451"/>
      <c r="TNE34" s="451"/>
      <c r="TNF34" s="451"/>
      <c r="TNG34" s="451"/>
      <c r="TNH34" s="451"/>
      <c r="TNI34" s="451"/>
      <c r="TNJ34" s="451"/>
      <c r="TNK34" s="451"/>
      <c r="TNL34" s="451"/>
      <c r="TNM34" s="451"/>
      <c r="TNN34" s="451"/>
      <c r="TNO34" s="451"/>
      <c r="TNP34" s="451"/>
      <c r="TNQ34" s="451"/>
      <c r="TNR34" s="451"/>
      <c r="TNS34" s="451"/>
      <c r="TNT34" s="451"/>
      <c r="TNU34" s="455"/>
      <c r="TNV34" s="454"/>
      <c r="TNW34" s="451"/>
      <c r="TNX34" s="451"/>
      <c r="TNY34" s="451"/>
      <c r="TNZ34" s="451"/>
      <c r="TOA34" s="451"/>
      <c r="TOB34" s="451"/>
      <c r="TOC34" s="451"/>
      <c r="TOD34" s="451"/>
      <c r="TOE34" s="451"/>
      <c r="TOF34" s="451"/>
      <c r="TOG34" s="451"/>
      <c r="TOH34" s="451"/>
      <c r="TOI34" s="451"/>
      <c r="TOJ34" s="451"/>
      <c r="TOK34" s="451"/>
      <c r="TOL34" s="451"/>
      <c r="TOM34" s="451"/>
      <c r="TON34" s="451"/>
      <c r="TOO34" s="451"/>
      <c r="TOP34" s="451"/>
      <c r="TOQ34" s="451"/>
      <c r="TOR34" s="451"/>
      <c r="TOS34" s="451"/>
      <c r="TOT34" s="451"/>
      <c r="TOU34" s="451"/>
      <c r="TOV34" s="451"/>
      <c r="TOW34" s="451"/>
      <c r="TOX34" s="451"/>
      <c r="TOY34" s="451"/>
      <c r="TOZ34" s="451"/>
      <c r="TPA34" s="451"/>
      <c r="TPB34" s="451"/>
      <c r="TPC34" s="451"/>
      <c r="TPD34" s="451"/>
      <c r="TPE34" s="451"/>
      <c r="TPF34" s="451"/>
      <c r="TPG34" s="451"/>
      <c r="TPH34" s="451"/>
      <c r="TPI34" s="451"/>
      <c r="TPJ34" s="451"/>
      <c r="TPK34" s="451"/>
      <c r="TPL34" s="451"/>
      <c r="TPM34" s="451"/>
      <c r="TPN34" s="455"/>
      <c r="TPO34" s="454"/>
      <c r="TPP34" s="451"/>
      <c r="TPQ34" s="451"/>
      <c r="TPR34" s="451"/>
      <c r="TPS34" s="451"/>
      <c r="TPT34" s="451"/>
      <c r="TPU34" s="451"/>
      <c r="TPV34" s="451"/>
      <c r="TPW34" s="451"/>
      <c r="TPX34" s="451"/>
      <c r="TPY34" s="451"/>
      <c r="TPZ34" s="451"/>
      <c r="TQA34" s="451"/>
      <c r="TQB34" s="451"/>
      <c r="TQC34" s="451"/>
      <c r="TQD34" s="451"/>
      <c r="TQE34" s="451"/>
      <c r="TQF34" s="451"/>
      <c r="TQG34" s="451"/>
      <c r="TQH34" s="451"/>
      <c r="TQI34" s="451"/>
      <c r="TQJ34" s="451"/>
      <c r="TQK34" s="451"/>
      <c r="TQL34" s="451"/>
      <c r="TQM34" s="451"/>
      <c r="TQN34" s="451"/>
      <c r="TQO34" s="451"/>
      <c r="TQP34" s="451"/>
      <c r="TQQ34" s="451"/>
      <c r="TQR34" s="451"/>
      <c r="TQS34" s="451"/>
      <c r="TQT34" s="451"/>
      <c r="TQU34" s="451"/>
      <c r="TQV34" s="451"/>
      <c r="TQW34" s="451"/>
      <c r="TQX34" s="451"/>
      <c r="TQY34" s="451"/>
      <c r="TQZ34" s="451"/>
      <c r="TRA34" s="451"/>
      <c r="TRB34" s="451"/>
      <c r="TRC34" s="451"/>
      <c r="TRD34" s="451"/>
      <c r="TRE34" s="451"/>
      <c r="TRF34" s="451"/>
      <c r="TRG34" s="455"/>
      <c r="TRH34" s="454"/>
      <c r="TRI34" s="451"/>
      <c r="TRJ34" s="451"/>
      <c r="TRK34" s="451"/>
      <c r="TRL34" s="451"/>
      <c r="TRM34" s="451"/>
      <c r="TRN34" s="451"/>
      <c r="TRO34" s="451"/>
      <c r="TRP34" s="451"/>
      <c r="TRQ34" s="451"/>
      <c r="TRR34" s="451"/>
      <c r="TRS34" s="451"/>
      <c r="TRT34" s="451"/>
      <c r="TRU34" s="451"/>
      <c r="TRV34" s="451"/>
      <c r="TRW34" s="451"/>
      <c r="TRX34" s="451"/>
      <c r="TRY34" s="451"/>
      <c r="TRZ34" s="451"/>
      <c r="TSA34" s="451"/>
      <c r="TSB34" s="451"/>
      <c r="TSC34" s="451"/>
      <c r="TSD34" s="451"/>
      <c r="TSE34" s="451"/>
      <c r="TSF34" s="451"/>
      <c r="TSG34" s="451"/>
      <c r="TSH34" s="451"/>
      <c r="TSI34" s="451"/>
      <c r="TSJ34" s="451"/>
      <c r="TSK34" s="451"/>
      <c r="TSL34" s="451"/>
      <c r="TSM34" s="451"/>
      <c r="TSN34" s="451"/>
      <c r="TSO34" s="451"/>
      <c r="TSP34" s="451"/>
      <c r="TSQ34" s="451"/>
      <c r="TSR34" s="451"/>
      <c r="TSS34" s="451"/>
      <c r="TST34" s="451"/>
      <c r="TSU34" s="451"/>
      <c r="TSV34" s="451"/>
      <c r="TSW34" s="451"/>
      <c r="TSX34" s="451"/>
      <c r="TSY34" s="451"/>
      <c r="TSZ34" s="455"/>
      <c r="TTA34" s="454"/>
      <c r="TTB34" s="451"/>
      <c r="TTC34" s="451"/>
      <c r="TTD34" s="451"/>
      <c r="TTE34" s="451"/>
      <c r="TTF34" s="451"/>
      <c r="TTG34" s="451"/>
      <c r="TTH34" s="451"/>
      <c r="TTI34" s="451"/>
      <c r="TTJ34" s="451"/>
      <c r="TTK34" s="451"/>
      <c r="TTL34" s="451"/>
      <c r="TTM34" s="451"/>
      <c r="TTN34" s="451"/>
      <c r="TTO34" s="451"/>
      <c r="TTP34" s="451"/>
      <c r="TTQ34" s="451"/>
      <c r="TTR34" s="451"/>
      <c r="TTS34" s="451"/>
      <c r="TTT34" s="451"/>
      <c r="TTU34" s="451"/>
      <c r="TTV34" s="451"/>
      <c r="TTW34" s="451"/>
      <c r="TTX34" s="451"/>
      <c r="TTY34" s="451"/>
      <c r="TTZ34" s="451"/>
      <c r="TUA34" s="451"/>
      <c r="TUB34" s="451"/>
      <c r="TUC34" s="451"/>
      <c r="TUD34" s="451"/>
      <c r="TUE34" s="451"/>
      <c r="TUF34" s="451"/>
      <c r="TUG34" s="451"/>
      <c r="TUH34" s="451"/>
      <c r="TUI34" s="451"/>
      <c r="TUJ34" s="451"/>
      <c r="TUK34" s="451"/>
      <c r="TUL34" s="451"/>
      <c r="TUM34" s="451"/>
      <c r="TUN34" s="451"/>
      <c r="TUO34" s="451"/>
      <c r="TUP34" s="451"/>
      <c r="TUQ34" s="451"/>
      <c r="TUR34" s="451"/>
      <c r="TUS34" s="455"/>
      <c r="TUT34" s="454"/>
      <c r="TUU34" s="451"/>
      <c r="TUV34" s="451"/>
      <c r="TUW34" s="451"/>
      <c r="TUX34" s="451"/>
      <c r="TUY34" s="451"/>
      <c r="TUZ34" s="451"/>
      <c r="TVA34" s="451"/>
      <c r="TVB34" s="451"/>
      <c r="TVC34" s="451"/>
      <c r="TVD34" s="451"/>
      <c r="TVE34" s="451"/>
      <c r="TVF34" s="451"/>
      <c r="TVG34" s="451"/>
      <c r="TVH34" s="451"/>
      <c r="TVI34" s="451"/>
      <c r="TVJ34" s="451"/>
      <c r="TVK34" s="451"/>
      <c r="TVL34" s="451"/>
      <c r="TVM34" s="451"/>
      <c r="TVN34" s="451"/>
      <c r="TVO34" s="451"/>
      <c r="TVP34" s="451"/>
      <c r="TVQ34" s="451"/>
      <c r="TVR34" s="451"/>
      <c r="TVS34" s="451"/>
      <c r="TVT34" s="451"/>
      <c r="TVU34" s="451"/>
      <c r="TVV34" s="451"/>
      <c r="TVW34" s="451"/>
      <c r="TVX34" s="451"/>
      <c r="TVY34" s="451"/>
      <c r="TVZ34" s="451"/>
      <c r="TWA34" s="451"/>
      <c r="TWB34" s="451"/>
      <c r="TWC34" s="451"/>
      <c r="TWD34" s="451"/>
      <c r="TWE34" s="451"/>
      <c r="TWF34" s="451"/>
      <c r="TWG34" s="451"/>
      <c r="TWH34" s="451"/>
      <c r="TWI34" s="451"/>
      <c r="TWJ34" s="451"/>
      <c r="TWK34" s="451"/>
      <c r="TWL34" s="455"/>
      <c r="TWM34" s="454"/>
      <c r="TWN34" s="451"/>
      <c r="TWO34" s="451"/>
      <c r="TWP34" s="451"/>
      <c r="TWQ34" s="451"/>
      <c r="TWR34" s="451"/>
      <c r="TWS34" s="451"/>
      <c r="TWT34" s="451"/>
      <c r="TWU34" s="451"/>
      <c r="TWV34" s="451"/>
      <c r="TWW34" s="451"/>
      <c r="TWX34" s="451"/>
      <c r="TWY34" s="451"/>
      <c r="TWZ34" s="451"/>
      <c r="TXA34" s="451"/>
      <c r="TXB34" s="451"/>
      <c r="TXC34" s="451"/>
      <c r="TXD34" s="451"/>
      <c r="TXE34" s="451"/>
      <c r="TXF34" s="451"/>
      <c r="TXG34" s="451"/>
      <c r="TXH34" s="451"/>
      <c r="TXI34" s="451"/>
      <c r="TXJ34" s="451"/>
      <c r="TXK34" s="451"/>
      <c r="TXL34" s="451"/>
      <c r="TXM34" s="451"/>
      <c r="TXN34" s="451"/>
      <c r="TXO34" s="451"/>
      <c r="TXP34" s="451"/>
      <c r="TXQ34" s="451"/>
      <c r="TXR34" s="451"/>
      <c r="TXS34" s="451"/>
      <c r="TXT34" s="451"/>
      <c r="TXU34" s="451"/>
      <c r="TXV34" s="451"/>
      <c r="TXW34" s="451"/>
      <c r="TXX34" s="451"/>
      <c r="TXY34" s="451"/>
      <c r="TXZ34" s="451"/>
      <c r="TYA34" s="451"/>
      <c r="TYB34" s="451"/>
      <c r="TYC34" s="451"/>
      <c r="TYD34" s="451"/>
      <c r="TYE34" s="455"/>
      <c r="TYF34" s="454"/>
      <c r="TYG34" s="451"/>
      <c r="TYH34" s="451"/>
      <c r="TYI34" s="451"/>
      <c r="TYJ34" s="451"/>
      <c r="TYK34" s="451"/>
      <c r="TYL34" s="451"/>
      <c r="TYM34" s="451"/>
      <c r="TYN34" s="451"/>
      <c r="TYO34" s="451"/>
      <c r="TYP34" s="451"/>
      <c r="TYQ34" s="451"/>
      <c r="TYR34" s="451"/>
      <c r="TYS34" s="451"/>
      <c r="TYT34" s="451"/>
      <c r="TYU34" s="451"/>
      <c r="TYV34" s="451"/>
      <c r="TYW34" s="451"/>
      <c r="TYX34" s="451"/>
      <c r="TYY34" s="451"/>
      <c r="TYZ34" s="451"/>
      <c r="TZA34" s="451"/>
      <c r="TZB34" s="451"/>
      <c r="TZC34" s="451"/>
      <c r="TZD34" s="451"/>
      <c r="TZE34" s="451"/>
      <c r="TZF34" s="451"/>
      <c r="TZG34" s="451"/>
      <c r="TZH34" s="451"/>
      <c r="TZI34" s="451"/>
      <c r="TZJ34" s="451"/>
      <c r="TZK34" s="451"/>
      <c r="TZL34" s="451"/>
      <c r="TZM34" s="451"/>
      <c r="TZN34" s="451"/>
      <c r="TZO34" s="451"/>
      <c r="TZP34" s="451"/>
      <c r="TZQ34" s="451"/>
      <c r="TZR34" s="451"/>
      <c r="TZS34" s="451"/>
      <c r="TZT34" s="451"/>
      <c r="TZU34" s="451"/>
      <c r="TZV34" s="451"/>
      <c r="TZW34" s="451"/>
      <c r="TZX34" s="455"/>
      <c r="TZY34" s="454"/>
      <c r="TZZ34" s="451"/>
      <c r="UAA34" s="451"/>
      <c r="UAB34" s="451"/>
      <c r="UAC34" s="451"/>
      <c r="UAD34" s="451"/>
      <c r="UAE34" s="451"/>
      <c r="UAF34" s="451"/>
      <c r="UAG34" s="451"/>
      <c r="UAH34" s="451"/>
      <c r="UAI34" s="451"/>
      <c r="UAJ34" s="451"/>
      <c r="UAK34" s="451"/>
      <c r="UAL34" s="451"/>
      <c r="UAM34" s="451"/>
      <c r="UAN34" s="451"/>
      <c r="UAO34" s="451"/>
      <c r="UAP34" s="451"/>
      <c r="UAQ34" s="451"/>
      <c r="UAR34" s="451"/>
      <c r="UAS34" s="451"/>
      <c r="UAT34" s="451"/>
      <c r="UAU34" s="451"/>
      <c r="UAV34" s="451"/>
      <c r="UAW34" s="451"/>
      <c r="UAX34" s="451"/>
      <c r="UAY34" s="451"/>
      <c r="UAZ34" s="451"/>
      <c r="UBA34" s="451"/>
      <c r="UBB34" s="451"/>
      <c r="UBC34" s="451"/>
      <c r="UBD34" s="451"/>
      <c r="UBE34" s="451"/>
      <c r="UBF34" s="451"/>
      <c r="UBG34" s="451"/>
      <c r="UBH34" s="451"/>
      <c r="UBI34" s="451"/>
      <c r="UBJ34" s="451"/>
      <c r="UBK34" s="451"/>
      <c r="UBL34" s="451"/>
      <c r="UBM34" s="451"/>
      <c r="UBN34" s="451"/>
      <c r="UBO34" s="451"/>
      <c r="UBP34" s="451"/>
      <c r="UBQ34" s="455"/>
      <c r="UBR34" s="454"/>
      <c r="UBS34" s="451"/>
      <c r="UBT34" s="451"/>
      <c r="UBU34" s="451"/>
      <c r="UBV34" s="451"/>
      <c r="UBW34" s="451"/>
      <c r="UBX34" s="451"/>
      <c r="UBY34" s="451"/>
      <c r="UBZ34" s="451"/>
      <c r="UCA34" s="451"/>
      <c r="UCB34" s="451"/>
      <c r="UCC34" s="451"/>
      <c r="UCD34" s="451"/>
      <c r="UCE34" s="451"/>
      <c r="UCF34" s="451"/>
      <c r="UCG34" s="451"/>
      <c r="UCH34" s="451"/>
      <c r="UCI34" s="451"/>
      <c r="UCJ34" s="451"/>
      <c r="UCK34" s="451"/>
      <c r="UCL34" s="451"/>
      <c r="UCM34" s="451"/>
      <c r="UCN34" s="451"/>
      <c r="UCO34" s="451"/>
      <c r="UCP34" s="451"/>
      <c r="UCQ34" s="451"/>
      <c r="UCR34" s="451"/>
      <c r="UCS34" s="451"/>
      <c r="UCT34" s="451"/>
      <c r="UCU34" s="451"/>
      <c r="UCV34" s="451"/>
      <c r="UCW34" s="451"/>
      <c r="UCX34" s="451"/>
      <c r="UCY34" s="451"/>
      <c r="UCZ34" s="451"/>
      <c r="UDA34" s="451"/>
      <c r="UDB34" s="451"/>
      <c r="UDC34" s="451"/>
      <c r="UDD34" s="451"/>
      <c r="UDE34" s="451"/>
      <c r="UDF34" s="451"/>
      <c r="UDG34" s="451"/>
      <c r="UDH34" s="451"/>
      <c r="UDI34" s="451"/>
      <c r="UDJ34" s="455"/>
      <c r="UDK34" s="454"/>
      <c r="UDL34" s="451"/>
      <c r="UDM34" s="451"/>
      <c r="UDN34" s="451"/>
      <c r="UDO34" s="451"/>
      <c r="UDP34" s="451"/>
      <c r="UDQ34" s="451"/>
      <c r="UDR34" s="451"/>
      <c r="UDS34" s="451"/>
      <c r="UDT34" s="451"/>
      <c r="UDU34" s="451"/>
      <c r="UDV34" s="451"/>
      <c r="UDW34" s="451"/>
      <c r="UDX34" s="451"/>
      <c r="UDY34" s="451"/>
      <c r="UDZ34" s="451"/>
      <c r="UEA34" s="451"/>
      <c r="UEB34" s="451"/>
      <c r="UEC34" s="451"/>
      <c r="UED34" s="451"/>
      <c r="UEE34" s="451"/>
      <c r="UEF34" s="451"/>
      <c r="UEG34" s="451"/>
      <c r="UEH34" s="451"/>
      <c r="UEI34" s="451"/>
      <c r="UEJ34" s="451"/>
      <c r="UEK34" s="451"/>
      <c r="UEL34" s="451"/>
      <c r="UEM34" s="451"/>
      <c r="UEN34" s="451"/>
      <c r="UEO34" s="451"/>
      <c r="UEP34" s="451"/>
      <c r="UEQ34" s="451"/>
      <c r="UER34" s="451"/>
      <c r="UES34" s="451"/>
      <c r="UET34" s="451"/>
      <c r="UEU34" s="451"/>
      <c r="UEV34" s="451"/>
      <c r="UEW34" s="451"/>
      <c r="UEX34" s="451"/>
      <c r="UEY34" s="451"/>
      <c r="UEZ34" s="451"/>
      <c r="UFA34" s="451"/>
      <c r="UFB34" s="451"/>
      <c r="UFC34" s="455"/>
      <c r="UFD34" s="454"/>
      <c r="UFE34" s="451"/>
      <c r="UFF34" s="451"/>
      <c r="UFG34" s="451"/>
      <c r="UFH34" s="451"/>
      <c r="UFI34" s="451"/>
      <c r="UFJ34" s="451"/>
      <c r="UFK34" s="451"/>
      <c r="UFL34" s="451"/>
      <c r="UFM34" s="451"/>
      <c r="UFN34" s="451"/>
      <c r="UFO34" s="451"/>
      <c r="UFP34" s="451"/>
      <c r="UFQ34" s="451"/>
      <c r="UFR34" s="451"/>
      <c r="UFS34" s="451"/>
      <c r="UFT34" s="451"/>
      <c r="UFU34" s="451"/>
      <c r="UFV34" s="451"/>
      <c r="UFW34" s="451"/>
      <c r="UFX34" s="451"/>
      <c r="UFY34" s="451"/>
      <c r="UFZ34" s="451"/>
      <c r="UGA34" s="451"/>
      <c r="UGB34" s="451"/>
      <c r="UGC34" s="451"/>
      <c r="UGD34" s="451"/>
      <c r="UGE34" s="451"/>
      <c r="UGF34" s="451"/>
      <c r="UGG34" s="451"/>
      <c r="UGH34" s="451"/>
      <c r="UGI34" s="451"/>
      <c r="UGJ34" s="451"/>
      <c r="UGK34" s="451"/>
      <c r="UGL34" s="451"/>
      <c r="UGM34" s="451"/>
      <c r="UGN34" s="451"/>
      <c r="UGO34" s="451"/>
      <c r="UGP34" s="451"/>
      <c r="UGQ34" s="451"/>
      <c r="UGR34" s="451"/>
      <c r="UGS34" s="451"/>
      <c r="UGT34" s="451"/>
      <c r="UGU34" s="451"/>
      <c r="UGV34" s="455"/>
      <c r="UGW34" s="454"/>
      <c r="UGX34" s="451"/>
      <c r="UGY34" s="451"/>
      <c r="UGZ34" s="451"/>
      <c r="UHA34" s="451"/>
      <c r="UHB34" s="451"/>
      <c r="UHC34" s="451"/>
      <c r="UHD34" s="451"/>
      <c r="UHE34" s="451"/>
      <c r="UHF34" s="451"/>
      <c r="UHG34" s="451"/>
      <c r="UHH34" s="451"/>
      <c r="UHI34" s="451"/>
      <c r="UHJ34" s="451"/>
      <c r="UHK34" s="451"/>
      <c r="UHL34" s="451"/>
      <c r="UHM34" s="451"/>
      <c r="UHN34" s="451"/>
      <c r="UHO34" s="451"/>
      <c r="UHP34" s="451"/>
      <c r="UHQ34" s="451"/>
      <c r="UHR34" s="451"/>
      <c r="UHS34" s="451"/>
      <c r="UHT34" s="451"/>
      <c r="UHU34" s="451"/>
      <c r="UHV34" s="451"/>
      <c r="UHW34" s="451"/>
      <c r="UHX34" s="451"/>
      <c r="UHY34" s="451"/>
      <c r="UHZ34" s="451"/>
      <c r="UIA34" s="451"/>
      <c r="UIB34" s="451"/>
      <c r="UIC34" s="451"/>
      <c r="UID34" s="451"/>
      <c r="UIE34" s="451"/>
      <c r="UIF34" s="451"/>
      <c r="UIG34" s="451"/>
      <c r="UIH34" s="451"/>
      <c r="UII34" s="451"/>
      <c r="UIJ34" s="451"/>
      <c r="UIK34" s="451"/>
      <c r="UIL34" s="451"/>
      <c r="UIM34" s="451"/>
      <c r="UIN34" s="451"/>
      <c r="UIO34" s="455"/>
      <c r="UIP34" s="454"/>
      <c r="UIQ34" s="451"/>
      <c r="UIR34" s="451"/>
      <c r="UIS34" s="451"/>
      <c r="UIT34" s="451"/>
      <c r="UIU34" s="451"/>
      <c r="UIV34" s="451"/>
      <c r="UIW34" s="451"/>
      <c r="UIX34" s="451"/>
      <c r="UIY34" s="451"/>
      <c r="UIZ34" s="451"/>
      <c r="UJA34" s="451"/>
      <c r="UJB34" s="451"/>
      <c r="UJC34" s="451"/>
      <c r="UJD34" s="451"/>
      <c r="UJE34" s="451"/>
      <c r="UJF34" s="451"/>
      <c r="UJG34" s="451"/>
      <c r="UJH34" s="451"/>
      <c r="UJI34" s="451"/>
      <c r="UJJ34" s="451"/>
      <c r="UJK34" s="451"/>
      <c r="UJL34" s="451"/>
      <c r="UJM34" s="451"/>
      <c r="UJN34" s="451"/>
      <c r="UJO34" s="451"/>
      <c r="UJP34" s="451"/>
      <c r="UJQ34" s="451"/>
      <c r="UJR34" s="451"/>
      <c r="UJS34" s="451"/>
      <c r="UJT34" s="451"/>
      <c r="UJU34" s="451"/>
      <c r="UJV34" s="451"/>
      <c r="UJW34" s="451"/>
      <c r="UJX34" s="451"/>
      <c r="UJY34" s="451"/>
      <c r="UJZ34" s="451"/>
      <c r="UKA34" s="451"/>
      <c r="UKB34" s="451"/>
      <c r="UKC34" s="451"/>
      <c r="UKD34" s="451"/>
      <c r="UKE34" s="451"/>
      <c r="UKF34" s="451"/>
      <c r="UKG34" s="451"/>
      <c r="UKH34" s="455"/>
      <c r="UKI34" s="454"/>
      <c r="UKJ34" s="451"/>
      <c r="UKK34" s="451"/>
      <c r="UKL34" s="451"/>
      <c r="UKM34" s="451"/>
      <c r="UKN34" s="451"/>
      <c r="UKO34" s="451"/>
      <c r="UKP34" s="451"/>
      <c r="UKQ34" s="451"/>
      <c r="UKR34" s="451"/>
      <c r="UKS34" s="451"/>
      <c r="UKT34" s="451"/>
      <c r="UKU34" s="451"/>
      <c r="UKV34" s="451"/>
      <c r="UKW34" s="451"/>
      <c r="UKX34" s="451"/>
      <c r="UKY34" s="451"/>
      <c r="UKZ34" s="451"/>
      <c r="ULA34" s="451"/>
      <c r="ULB34" s="451"/>
      <c r="ULC34" s="451"/>
      <c r="ULD34" s="451"/>
      <c r="ULE34" s="451"/>
      <c r="ULF34" s="451"/>
      <c r="ULG34" s="451"/>
      <c r="ULH34" s="451"/>
      <c r="ULI34" s="451"/>
      <c r="ULJ34" s="451"/>
      <c r="ULK34" s="451"/>
      <c r="ULL34" s="451"/>
      <c r="ULM34" s="451"/>
      <c r="ULN34" s="451"/>
      <c r="ULO34" s="451"/>
      <c r="ULP34" s="451"/>
      <c r="ULQ34" s="451"/>
      <c r="ULR34" s="451"/>
      <c r="ULS34" s="451"/>
      <c r="ULT34" s="451"/>
      <c r="ULU34" s="451"/>
      <c r="ULV34" s="451"/>
      <c r="ULW34" s="451"/>
      <c r="ULX34" s="451"/>
      <c r="ULY34" s="451"/>
      <c r="ULZ34" s="451"/>
      <c r="UMA34" s="455"/>
      <c r="UMB34" s="454"/>
      <c r="UMC34" s="451"/>
      <c r="UMD34" s="451"/>
      <c r="UME34" s="451"/>
      <c r="UMF34" s="451"/>
      <c r="UMG34" s="451"/>
      <c r="UMH34" s="451"/>
      <c r="UMI34" s="451"/>
      <c r="UMJ34" s="451"/>
      <c r="UMK34" s="451"/>
      <c r="UML34" s="451"/>
      <c r="UMM34" s="451"/>
      <c r="UMN34" s="451"/>
      <c r="UMO34" s="451"/>
      <c r="UMP34" s="451"/>
      <c r="UMQ34" s="451"/>
      <c r="UMR34" s="451"/>
      <c r="UMS34" s="451"/>
      <c r="UMT34" s="451"/>
      <c r="UMU34" s="451"/>
      <c r="UMV34" s="451"/>
      <c r="UMW34" s="451"/>
      <c r="UMX34" s="451"/>
      <c r="UMY34" s="451"/>
      <c r="UMZ34" s="451"/>
      <c r="UNA34" s="451"/>
      <c r="UNB34" s="451"/>
      <c r="UNC34" s="451"/>
      <c r="UND34" s="451"/>
      <c r="UNE34" s="451"/>
      <c r="UNF34" s="451"/>
      <c r="UNG34" s="451"/>
      <c r="UNH34" s="451"/>
      <c r="UNI34" s="451"/>
      <c r="UNJ34" s="451"/>
      <c r="UNK34" s="451"/>
      <c r="UNL34" s="451"/>
      <c r="UNM34" s="451"/>
      <c r="UNN34" s="451"/>
      <c r="UNO34" s="451"/>
      <c r="UNP34" s="451"/>
      <c r="UNQ34" s="451"/>
      <c r="UNR34" s="451"/>
      <c r="UNS34" s="451"/>
      <c r="UNT34" s="455"/>
      <c r="UNU34" s="454"/>
      <c r="UNV34" s="451"/>
      <c r="UNW34" s="451"/>
      <c r="UNX34" s="451"/>
      <c r="UNY34" s="451"/>
      <c r="UNZ34" s="451"/>
      <c r="UOA34" s="451"/>
      <c r="UOB34" s="451"/>
      <c r="UOC34" s="451"/>
      <c r="UOD34" s="451"/>
      <c r="UOE34" s="451"/>
      <c r="UOF34" s="451"/>
      <c r="UOG34" s="451"/>
      <c r="UOH34" s="451"/>
      <c r="UOI34" s="451"/>
      <c r="UOJ34" s="451"/>
      <c r="UOK34" s="451"/>
      <c r="UOL34" s="451"/>
      <c r="UOM34" s="451"/>
      <c r="UON34" s="451"/>
      <c r="UOO34" s="451"/>
      <c r="UOP34" s="451"/>
      <c r="UOQ34" s="451"/>
      <c r="UOR34" s="451"/>
      <c r="UOS34" s="451"/>
      <c r="UOT34" s="451"/>
      <c r="UOU34" s="451"/>
      <c r="UOV34" s="451"/>
      <c r="UOW34" s="451"/>
      <c r="UOX34" s="451"/>
      <c r="UOY34" s="451"/>
      <c r="UOZ34" s="451"/>
      <c r="UPA34" s="451"/>
      <c r="UPB34" s="451"/>
      <c r="UPC34" s="451"/>
      <c r="UPD34" s="451"/>
      <c r="UPE34" s="451"/>
      <c r="UPF34" s="451"/>
      <c r="UPG34" s="451"/>
      <c r="UPH34" s="451"/>
      <c r="UPI34" s="451"/>
      <c r="UPJ34" s="451"/>
      <c r="UPK34" s="451"/>
      <c r="UPL34" s="451"/>
      <c r="UPM34" s="455"/>
      <c r="UPN34" s="454"/>
      <c r="UPO34" s="451"/>
      <c r="UPP34" s="451"/>
      <c r="UPQ34" s="451"/>
      <c r="UPR34" s="451"/>
      <c r="UPS34" s="451"/>
      <c r="UPT34" s="451"/>
      <c r="UPU34" s="451"/>
      <c r="UPV34" s="451"/>
      <c r="UPW34" s="451"/>
      <c r="UPX34" s="451"/>
      <c r="UPY34" s="451"/>
      <c r="UPZ34" s="451"/>
      <c r="UQA34" s="451"/>
      <c r="UQB34" s="451"/>
      <c r="UQC34" s="451"/>
      <c r="UQD34" s="451"/>
      <c r="UQE34" s="451"/>
      <c r="UQF34" s="451"/>
      <c r="UQG34" s="451"/>
      <c r="UQH34" s="451"/>
      <c r="UQI34" s="451"/>
      <c r="UQJ34" s="451"/>
      <c r="UQK34" s="451"/>
      <c r="UQL34" s="451"/>
      <c r="UQM34" s="451"/>
      <c r="UQN34" s="451"/>
      <c r="UQO34" s="451"/>
      <c r="UQP34" s="451"/>
      <c r="UQQ34" s="451"/>
      <c r="UQR34" s="451"/>
      <c r="UQS34" s="451"/>
      <c r="UQT34" s="451"/>
      <c r="UQU34" s="451"/>
      <c r="UQV34" s="451"/>
      <c r="UQW34" s="451"/>
      <c r="UQX34" s="451"/>
      <c r="UQY34" s="451"/>
      <c r="UQZ34" s="451"/>
      <c r="URA34" s="451"/>
      <c r="URB34" s="451"/>
      <c r="URC34" s="451"/>
      <c r="URD34" s="451"/>
      <c r="URE34" s="451"/>
      <c r="URF34" s="455"/>
      <c r="URG34" s="454"/>
      <c r="URH34" s="451"/>
      <c r="URI34" s="451"/>
      <c r="URJ34" s="451"/>
      <c r="URK34" s="451"/>
      <c r="URL34" s="451"/>
      <c r="URM34" s="451"/>
      <c r="URN34" s="451"/>
      <c r="URO34" s="451"/>
      <c r="URP34" s="451"/>
      <c r="URQ34" s="451"/>
      <c r="URR34" s="451"/>
      <c r="URS34" s="451"/>
      <c r="URT34" s="451"/>
      <c r="URU34" s="451"/>
      <c r="URV34" s="451"/>
      <c r="URW34" s="451"/>
      <c r="URX34" s="451"/>
      <c r="URY34" s="451"/>
      <c r="URZ34" s="451"/>
      <c r="USA34" s="451"/>
      <c r="USB34" s="451"/>
      <c r="USC34" s="451"/>
      <c r="USD34" s="451"/>
      <c r="USE34" s="451"/>
      <c r="USF34" s="451"/>
      <c r="USG34" s="451"/>
      <c r="USH34" s="451"/>
      <c r="USI34" s="451"/>
      <c r="USJ34" s="451"/>
      <c r="USK34" s="451"/>
      <c r="USL34" s="451"/>
      <c r="USM34" s="451"/>
      <c r="USN34" s="451"/>
      <c r="USO34" s="451"/>
      <c r="USP34" s="451"/>
      <c r="USQ34" s="451"/>
      <c r="USR34" s="451"/>
      <c r="USS34" s="451"/>
      <c r="UST34" s="451"/>
      <c r="USU34" s="451"/>
      <c r="USV34" s="451"/>
      <c r="USW34" s="451"/>
      <c r="USX34" s="451"/>
      <c r="USY34" s="455"/>
      <c r="USZ34" s="454"/>
      <c r="UTA34" s="451"/>
      <c r="UTB34" s="451"/>
      <c r="UTC34" s="451"/>
      <c r="UTD34" s="451"/>
      <c r="UTE34" s="451"/>
      <c r="UTF34" s="451"/>
      <c r="UTG34" s="451"/>
      <c r="UTH34" s="451"/>
      <c r="UTI34" s="451"/>
      <c r="UTJ34" s="451"/>
      <c r="UTK34" s="451"/>
      <c r="UTL34" s="451"/>
      <c r="UTM34" s="451"/>
      <c r="UTN34" s="451"/>
      <c r="UTO34" s="451"/>
      <c r="UTP34" s="451"/>
      <c r="UTQ34" s="451"/>
      <c r="UTR34" s="451"/>
      <c r="UTS34" s="451"/>
      <c r="UTT34" s="451"/>
      <c r="UTU34" s="451"/>
      <c r="UTV34" s="451"/>
      <c r="UTW34" s="451"/>
      <c r="UTX34" s="451"/>
      <c r="UTY34" s="451"/>
      <c r="UTZ34" s="451"/>
      <c r="UUA34" s="451"/>
      <c r="UUB34" s="451"/>
      <c r="UUC34" s="451"/>
      <c r="UUD34" s="451"/>
      <c r="UUE34" s="451"/>
      <c r="UUF34" s="451"/>
      <c r="UUG34" s="451"/>
      <c r="UUH34" s="451"/>
      <c r="UUI34" s="451"/>
      <c r="UUJ34" s="451"/>
      <c r="UUK34" s="451"/>
      <c r="UUL34" s="451"/>
      <c r="UUM34" s="451"/>
      <c r="UUN34" s="451"/>
      <c r="UUO34" s="451"/>
      <c r="UUP34" s="451"/>
      <c r="UUQ34" s="451"/>
      <c r="UUR34" s="455"/>
      <c r="UUS34" s="454"/>
      <c r="UUT34" s="451"/>
      <c r="UUU34" s="451"/>
      <c r="UUV34" s="451"/>
      <c r="UUW34" s="451"/>
      <c r="UUX34" s="451"/>
      <c r="UUY34" s="451"/>
      <c r="UUZ34" s="451"/>
      <c r="UVA34" s="451"/>
      <c r="UVB34" s="451"/>
      <c r="UVC34" s="451"/>
      <c r="UVD34" s="451"/>
      <c r="UVE34" s="451"/>
      <c r="UVF34" s="451"/>
      <c r="UVG34" s="451"/>
      <c r="UVH34" s="451"/>
      <c r="UVI34" s="451"/>
      <c r="UVJ34" s="451"/>
      <c r="UVK34" s="451"/>
      <c r="UVL34" s="451"/>
      <c r="UVM34" s="451"/>
      <c r="UVN34" s="451"/>
      <c r="UVO34" s="451"/>
      <c r="UVP34" s="451"/>
      <c r="UVQ34" s="451"/>
      <c r="UVR34" s="451"/>
      <c r="UVS34" s="451"/>
      <c r="UVT34" s="451"/>
      <c r="UVU34" s="451"/>
      <c r="UVV34" s="451"/>
      <c r="UVW34" s="451"/>
      <c r="UVX34" s="451"/>
      <c r="UVY34" s="451"/>
      <c r="UVZ34" s="451"/>
      <c r="UWA34" s="451"/>
      <c r="UWB34" s="451"/>
      <c r="UWC34" s="451"/>
      <c r="UWD34" s="451"/>
      <c r="UWE34" s="451"/>
      <c r="UWF34" s="451"/>
      <c r="UWG34" s="451"/>
      <c r="UWH34" s="451"/>
      <c r="UWI34" s="451"/>
      <c r="UWJ34" s="451"/>
      <c r="UWK34" s="455"/>
      <c r="UWL34" s="454"/>
      <c r="UWM34" s="451"/>
      <c r="UWN34" s="451"/>
      <c r="UWO34" s="451"/>
      <c r="UWP34" s="451"/>
      <c r="UWQ34" s="451"/>
      <c r="UWR34" s="451"/>
      <c r="UWS34" s="451"/>
      <c r="UWT34" s="451"/>
      <c r="UWU34" s="451"/>
      <c r="UWV34" s="451"/>
      <c r="UWW34" s="451"/>
      <c r="UWX34" s="451"/>
      <c r="UWY34" s="451"/>
      <c r="UWZ34" s="451"/>
      <c r="UXA34" s="451"/>
      <c r="UXB34" s="451"/>
      <c r="UXC34" s="451"/>
      <c r="UXD34" s="451"/>
      <c r="UXE34" s="451"/>
      <c r="UXF34" s="451"/>
      <c r="UXG34" s="451"/>
      <c r="UXH34" s="451"/>
      <c r="UXI34" s="451"/>
      <c r="UXJ34" s="451"/>
      <c r="UXK34" s="451"/>
      <c r="UXL34" s="451"/>
      <c r="UXM34" s="451"/>
      <c r="UXN34" s="451"/>
      <c r="UXO34" s="451"/>
      <c r="UXP34" s="451"/>
      <c r="UXQ34" s="451"/>
      <c r="UXR34" s="451"/>
      <c r="UXS34" s="451"/>
      <c r="UXT34" s="451"/>
      <c r="UXU34" s="451"/>
      <c r="UXV34" s="451"/>
      <c r="UXW34" s="451"/>
      <c r="UXX34" s="451"/>
      <c r="UXY34" s="451"/>
      <c r="UXZ34" s="451"/>
      <c r="UYA34" s="451"/>
      <c r="UYB34" s="451"/>
      <c r="UYC34" s="451"/>
      <c r="UYD34" s="455"/>
      <c r="UYE34" s="454"/>
      <c r="UYF34" s="451"/>
      <c r="UYG34" s="451"/>
      <c r="UYH34" s="451"/>
      <c r="UYI34" s="451"/>
      <c r="UYJ34" s="451"/>
      <c r="UYK34" s="451"/>
      <c r="UYL34" s="451"/>
      <c r="UYM34" s="451"/>
      <c r="UYN34" s="451"/>
      <c r="UYO34" s="451"/>
      <c r="UYP34" s="451"/>
      <c r="UYQ34" s="451"/>
      <c r="UYR34" s="451"/>
      <c r="UYS34" s="451"/>
      <c r="UYT34" s="451"/>
      <c r="UYU34" s="451"/>
      <c r="UYV34" s="451"/>
      <c r="UYW34" s="451"/>
      <c r="UYX34" s="451"/>
      <c r="UYY34" s="451"/>
      <c r="UYZ34" s="451"/>
      <c r="UZA34" s="451"/>
      <c r="UZB34" s="451"/>
      <c r="UZC34" s="451"/>
      <c r="UZD34" s="451"/>
      <c r="UZE34" s="451"/>
      <c r="UZF34" s="451"/>
      <c r="UZG34" s="451"/>
      <c r="UZH34" s="451"/>
      <c r="UZI34" s="451"/>
      <c r="UZJ34" s="451"/>
      <c r="UZK34" s="451"/>
      <c r="UZL34" s="451"/>
      <c r="UZM34" s="451"/>
      <c r="UZN34" s="451"/>
      <c r="UZO34" s="451"/>
      <c r="UZP34" s="451"/>
      <c r="UZQ34" s="451"/>
      <c r="UZR34" s="451"/>
      <c r="UZS34" s="451"/>
      <c r="UZT34" s="451"/>
      <c r="UZU34" s="451"/>
      <c r="UZV34" s="451"/>
      <c r="UZW34" s="455"/>
      <c r="UZX34" s="454"/>
      <c r="UZY34" s="451"/>
      <c r="UZZ34" s="451"/>
      <c r="VAA34" s="451"/>
      <c r="VAB34" s="451"/>
      <c r="VAC34" s="451"/>
      <c r="VAD34" s="451"/>
      <c r="VAE34" s="451"/>
      <c r="VAF34" s="451"/>
      <c r="VAG34" s="451"/>
      <c r="VAH34" s="451"/>
      <c r="VAI34" s="451"/>
      <c r="VAJ34" s="451"/>
      <c r="VAK34" s="451"/>
      <c r="VAL34" s="451"/>
      <c r="VAM34" s="451"/>
      <c r="VAN34" s="451"/>
      <c r="VAO34" s="451"/>
      <c r="VAP34" s="451"/>
      <c r="VAQ34" s="451"/>
      <c r="VAR34" s="451"/>
      <c r="VAS34" s="451"/>
      <c r="VAT34" s="451"/>
      <c r="VAU34" s="451"/>
      <c r="VAV34" s="451"/>
      <c r="VAW34" s="451"/>
      <c r="VAX34" s="451"/>
      <c r="VAY34" s="451"/>
      <c r="VAZ34" s="451"/>
      <c r="VBA34" s="451"/>
      <c r="VBB34" s="451"/>
      <c r="VBC34" s="451"/>
      <c r="VBD34" s="451"/>
      <c r="VBE34" s="451"/>
      <c r="VBF34" s="451"/>
      <c r="VBG34" s="451"/>
      <c r="VBH34" s="451"/>
      <c r="VBI34" s="451"/>
      <c r="VBJ34" s="451"/>
      <c r="VBK34" s="451"/>
      <c r="VBL34" s="451"/>
      <c r="VBM34" s="451"/>
      <c r="VBN34" s="451"/>
      <c r="VBO34" s="451"/>
      <c r="VBP34" s="455"/>
      <c r="VBQ34" s="454"/>
      <c r="VBR34" s="451"/>
      <c r="VBS34" s="451"/>
      <c r="VBT34" s="451"/>
      <c r="VBU34" s="451"/>
      <c r="VBV34" s="451"/>
      <c r="VBW34" s="451"/>
      <c r="VBX34" s="451"/>
      <c r="VBY34" s="451"/>
      <c r="VBZ34" s="451"/>
      <c r="VCA34" s="451"/>
      <c r="VCB34" s="451"/>
      <c r="VCC34" s="451"/>
      <c r="VCD34" s="451"/>
      <c r="VCE34" s="451"/>
      <c r="VCF34" s="451"/>
      <c r="VCG34" s="451"/>
      <c r="VCH34" s="451"/>
      <c r="VCI34" s="451"/>
      <c r="VCJ34" s="451"/>
      <c r="VCK34" s="451"/>
      <c r="VCL34" s="451"/>
      <c r="VCM34" s="451"/>
      <c r="VCN34" s="451"/>
      <c r="VCO34" s="451"/>
      <c r="VCP34" s="451"/>
      <c r="VCQ34" s="451"/>
      <c r="VCR34" s="451"/>
      <c r="VCS34" s="451"/>
      <c r="VCT34" s="451"/>
      <c r="VCU34" s="451"/>
      <c r="VCV34" s="451"/>
      <c r="VCW34" s="451"/>
      <c r="VCX34" s="451"/>
      <c r="VCY34" s="451"/>
      <c r="VCZ34" s="451"/>
      <c r="VDA34" s="451"/>
      <c r="VDB34" s="451"/>
      <c r="VDC34" s="451"/>
      <c r="VDD34" s="451"/>
      <c r="VDE34" s="451"/>
      <c r="VDF34" s="451"/>
      <c r="VDG34" s="451"/>
      <c r="VDH34" s="451"/>
      <c r="VDI34" s="455"/>
      <c r="VDJ34" s="454"/>
      <c r="VDK34" s="451"/>
      <c r="VDL34" s="451"/>
      <c r="VDM34" s="451"/>
      <c r="VDN34" s="451"/>
      <c r="VDO34" s="451"/>
      <c r="VDP34" s="451"/>
      <c r="VDQ34" s="451"/>
      <c r="VDR34" s="451"/>
      <c r="VDS34" s="451"/>
      <c r="VDT34" s="451"/>
      <c r="VDU34" s="451"/>
      <c r="VDV34" s="451"/>
      <c r="VDW34" s="451"/>
      <c r="VDX34" s="451"/>
      <c r="VDY34" s="451"/>
      <c r="VDZ34" s="451"/>
      <c r="VEA34" s="451"/>
      <c r="VEB34" s="451"/>
      <c r="VEC34" s="451"/>
      <c r="VED34" s="451"/>
      <c r="VEE34" s="451"/>
      <c r="VEF34" s="451"/>
      <c r="VEG34" s="451"/>
      <c r="VEH34" s="451"/>
      <c r="VEI34" s="451"/>
      <c r="VEJ34" s="451"/>
      <c r="VEK34" s="451"/>
      <c r="VEL34" s="451"/>
      <c r="VEM34" s="451"/>
      <c r="VEN34" s="451"/>
      <c r="VEO34" s="451"/>
      <c r="VEP34" s="451"/>
      <c r="VEQ34" s="451"/>
      <c r="VER34" s="451"/>
      <c r="VES34" s="451"/>
      <c r="VET34" s="451"/>
      <c r="VEU34" s="451"/>
      <c r="VEV34" s="451"/>
      <c r="VEW34" s="451"/>
      <c r="VEX34" s="451"/>
      <c r="VEY34" s="451"/>
      <c r="VEZ34" s="451"/>
      <c r="VFA34" s="451"/>
      <c r="VFB34" s="455"/>
      <c r="VFC34" s="454"/>
      <c r="VFD34" s="451"/>
      <c r="VFE34" s="451"/>
      <c r="VFF34" s="451"/>
      <c r="VFG34" s="451"/>
      <c r="VFH34" s="451"/>
      <c r="VFI34" s="451"/>
      <c r="VFJ34" s="451"/>
      <c r="VFK34" s="451"/>
      <c r="VFL34" s="451"/>
      <c r="VFM34" s="451"/>
      <c r="VFN34" s="451"/>
      <c r="VFO34" s="451"/>
      <c r="VFP34" s="451"/>
      <c r="VFQ34" s="451"/>
      <c r="VFR34" s="451"/>
      <c r="VFS34" s="451"/>
      <c r="VFT34" s="451"/>
      <c r="VFU34" s="451"/>
      <c r="VFV34" s="451"/>
      <c r="VFW34" s="451"/>
      <c r="VFX34" s="451"/>
      <c r="VFY34" s="451"/>
      <c r="VFZ34" s="451"/>
      <c r="VGA34" s="451"/>
      <c r="VGB34" s="451"/>
      <c r="VGC34" s="451"/>
      <c r="VGD34" s="451"/>
      <c r="VGE34" s="451"/>
      <c r="VGF34" s="451"/>
      <c r="VGG34" s="451"/>
      <c r="VGH34" s="451"/>
      <c r="VGI34" s="451"/>
      <c r="VGJ34" s="451"/>
      <c r="VGK34" s="451"/>
      <c r="VGL34" s="451"/>
      <c r="VGM34" s="451"/>
      <c r="VGN34" s="451"/>
      <c r="VGO34" s="451"/>
      <c r="VGP34" s="451"/>
      <c r="VGQ34" s="451"/>
      <c r="VGR34" s="451"/>
      <c r="VGS34" s="451"/>
      <c r="VGT34" s="451"/>
      <c r="VGU34" s="455"/>
      <c r="VGV34" s="454"/>
      <c r="VGW34" s="451"/>
      <c r="VGX34" s="451"/>
      <c r="VGY34" s="451"/>
      <c r="VGZ34" s="451"/>
      <c r="VHA34" s="451"/>
      <c r="VHB34" s="451"/>
      <c r="VHC34" s="451"/>
      <c r="VHD34" s="451"/>
      <c r="VHE34" s="451"/>
      <c r="VHF34" s="451"/>
      <c r="VHG34" s="451"/>
      <c r="VHH34" s="451"/>
      <c r="VHI34" s="451"/>
      <c r="VHJ34" s="451"/>
      <c r="VHK34" s="451"/>
      <c r="VHL34" s="451"/>
      <c r="VHM34" s="451"/>
      <c r="VHN34" s="451"/>
      <c r="VHO34" s="451"/>
      <c r="VHP34" s="451"/>
      <c r="VHQ34" s="451"/>
      <c r="VHR34" s="451"/>
      <c r="VHS34" s="451"/>
      <c r="VHT34" s="451"/>
      <c r="VHU34" s="451"/>
      <c r="VHV34" s="451"/>
      <c r="VHW34" s="451"/>
      <c r="VHX34" s="451"/>
      <c r="VHY34" s="451"/>
      <c r="VHZ34" s="451"/>
      <c r="VIA34" s="451"/>
      <c r="VIB34" s="451"/>
      <c r="VIC34" s="451"/>
      <c r="VID34" s="451"/>
      <c r="VIE34" s="451"/>
      <c r="VIF34" s="451"/>
      <c r="VIG34" s="451"/>
      <c r="VIH34" s="451"/>
      <c r="VII34" s="451"/>
      <c r="VIJ34" s="451"/>
      <c r="VIK34" s="451"/>
      <c r="VIL34" s="451"/>
      <c r="VIM34" s="451"/>
      <c r="VIN34" s="455"/>
      <c r="VIO34" s="454"/>
      <c r="VIP34" s="451"/>
      <c r="VIQ34" s="451"/>
      <c r="VIR34" s="451"/>
      <c r="VIS34" s="451"/>
      <c r="VIT34" s="451"/>
      <c r="VIU34" s="451"/>
      <c r="VIV34" s="451"/>
      <c r="VIW34" s="451"/>
      <c r="VIX34" s="451"/>
      <c r="VIY34" s="451"/>
      <c r="VIZ34" s="451"/>
      <c r="VJA34" s="451"/>
      <c r="VJB34" s="451"/>
      <c r="VJC34" s="451"/>
      <c r="VJD34" s="451"/>
      <c r="VJE34" s="451"/>
      <c r="VJF34" s="451"/>
      <c r="VJG34" s="451"/>
      <c r="VJH34" s="451"/>
      <c r="VJI34" s="451"/>
      <c r="VJJ34" s="451"/>
      <c r="VJK34" s="451"/>
      <c r="VJL34" s="451"/>
      <c r="VJM34" s="451"/>
      <c r="VJN34" s="451"/>
      <c r="VJO34" s="451"/>
      <c r="VJP34" s="451"/>
      <c r="VJQ34" s="451"/>
      <c r="VJR34" s="451"/>
      <c r="VJS34" s="451"/>
      <c r="VJT34" s="451"/>
      <c r="VJU34" s="451"/>
      <c r="VJV34" s="451"/>
      <c r="VJW34" s="451"/>
      <c r="VJX34" s="451"/>
      <c r="VJY34" s="451"/>
      <c r="VJZ34" s="451"/>
      <c r="VKA34" s="451"/>
      <c r="VKB34" s="451"/>
      <c r="VKC34" s="451"/>
      <c r="VKD34" s="451"/>
      <c r="VKE34" s="451"/>
      <c r="VKF34" s="451"/>
      <c r="VKG34" s="455"/>
      <c r="VKH34" s="454"/>
      <c r="VKI34" s="451"/>
      <c r="VKJ34" s="451"/>
      <c r="VKK34" s="451"/>
      <c r="VKL34" s="451"/>
      <c r="VKM34" s="451"/>
      <c r="VKN34" s="451"/>
      <c r="VKO34" s="451"/>
      <c r="VKP34" s="451"/>
      <c r="VKQ34" s="451"/>
      <c r="VKR34" s="451"/>
      <c r="VKS34" s="451"/>
      <c r="VKT34" s="451"/>
      <c r="VKU34" s="451"/>
      <c r="VKV34" s="451"/>
      <c r="VKW34" s="451"/>
      <c r="VKX34" s="451"/>
      <c r="VKY34" s="451"/>
      <c r="VKZ34" s="451"/>
      <c r="VLA34" s="451"/>
      <c r="VLB34" s="451"/>
      <c r="VLC34" s="451"/>
      <c r="VLD34" s="451"/>
      <c r="VLE34" s="451"/>
      <c r="VLF34" s="451"/>
      <c r="VLG34" s="451"/>
      <c r="VLH34" s="451"/>
      <c r="VLI34" s="451"/>
      <c r="VLJ34" s="451"/>
      <c r="VLK34" s="451"/>
      <c r="VLL34" s="451"/>
      <c r="VLM34" s="451"/>
      <c r="VLN34" s="451"/>
      <c r="VLO34" s="451"/>
      <c r="VLP34" s="451"/>
      <c r="VLQ34" s="451"/>
      <c r="VLR34" s="451"/>
      <c r="VLS34" s="451"/>
      <c r="VLT34" s="451"/>
      <c r="VLU34" s="451"/>
      <c r="VLV34" s="451"/>
      <c r="VLW34" s="451"/>
      <c r="VLX34" s="451"/>
      <c r="VLY34" s="451"/>
      <c r="VLZ34" s="455"/>
      <c r="VMA34" s="454"/>
      <c r="VMB34" s="451"/>
      <c r="VMC34" s="451"/>
      <c r="VMD34" s="451"/>
      <c r="VME34" s="451"/>
      <c r="VMF34" s="451"/>
      <c r="VMG34" s="451"/>
      <c r="VMH34" s="451"/>
      <c r="VMI34" s="451"/>
      <c r="VMJ34" s="451"/>
      <c r="VMK34" s="451"/>
      <c r="VML34" s="451"/>
      <c r="VMM34" s="451"/>
      <c r="VMN34" s="451"/>
      <c r="VMO34" s="451"/>
      <c r="VMP34" s="451"/>
      <c r="VMQ34" s="451"/>
      <c r="VMR34" s="451"/>
      <c r="VMS34" s="451"/>
      <c r="VMT34" s="451"/>
      <c r="VMU34" s="451"/>
      <c r="VMV34" s="451"/>
      <c r="VMW34" s="451"/>
      <c r="VMX34" s="451"/>
      <c r="VMY34" s="451"/>
      <c r="VMZ34" s="451"/>
      <c r="VNA34" s="451"/>
      <c r="VNB34" s="451"/>
      <c r="VNC34" s="451"/>
      <c r="VND34" s="451"/>
      <c r="VNE34" s="451"/>
      <c r="VNF34" s="451"/>
      <c r="VNG34" s="451"/>
      <c r="VNH34" s="451"/>
      <c r="VNI34" s="451"/>
      <c r="VNJ34" s="451"/>
      <c r="VNK34" s="451"/>
      <c r="VNL34" s="451"/>
      <c r="VNM34" s="451"/>
      <c r="VNN34" s="451"/>
      <c r="VNO34" s="451"/>
      <c r="VNP34" s="451"/>
      <c r="VNQ34" s="451"/>
      <c r="VNR34" s="451"/>
      <c r="VNS34" s="455"/>
      <c r="VNT34" s="454"/>
      <c r="VNU34" s="451"/>
      <c r="VNV34" s="451"/>
      <c r="VNW34" s="451"/>
      <c r="VNX34" s="451"/>
      <c r="VNY34" s="451"/>
      <c r="VNZ34" s="451"/>
      <c r="VOA34" s="451"/>
      <c r="VOB34" s="451"/>
      <c r="VOC34" s="451"/>
      <c r="VOD34" s="451"/>
      <c r="VOE34" s="451"/>
      <c r="VOF34" s="451"/>
      <c r="VOG34" s="451"/>
      <c r="VOH34" s="451"/>
      <c r="VOI34" s="451"/>
      <c r="VOJ34" s="451"/>
      <c r="VOK34" s="451"/>
      <c r="VOL34" s="451"/>
      <c r="VOM34" s="451"/>
      <c r="VON34" s="451"/>
      <c r="VOO34" s="451"/>
      <c r="VOP34" s="451"/>
      <c r="VOQ34" s="451"/>
      <c r="VOR34" s="451"/>
      <c r="VOS34" s="451"/>
      <c r="VOT34" s="451"/>
      <c r="VOU34" s="451"/>
      <c r="VOV34" s="451"/>
      <c r="VOW34" s="451"/>
      <c r="VOX34" s="451"/>
      <c r="VOY34" s="451"/>
      <c r="VOZ34" s="451"/>
      <c r="VPA34" s="451"/>
      <c r="VPB34" s="451"/>
      <c r="VPC34" s="451"/>
      <c r="VPD34" s="451"/>
      <c r="VPE34" s="451"/>
      <c r="VPF34" s="451"/>
      <c r="VPG34" s="451"/>
      <c r="VPH34" s="451"/>
      <c r="VPI34" s="451"/>
      <c r="VPJ34" s="451"/>
      <c r="VPK34" s="451"/>
      <c r="VPL34" s="455"/>
      <c r="VPM34" s="454"/>
      <c r="VPN34" s="451"/>
      <c r="VPO34" s="451"/>
      <c r="VPP34" s="451"/>
      <c r="VPQ34" s="451"/>
      <c r="VPR34" s="451"/>
      <c r="VPS34" s="451"/>
      <c r="VPT34" s="451"/>
      <c r="VPU34" s="451"/>
      <c r="VPV34" s="451"/>
      <c r="VPW34" s="451"/>
      <c r="VPX34" s="451"/>
      <c r="VPY34" s="451"/>
      <c r="VPZ34" s="451"/>
      <c r="VQA34" s="451"/>
      <c r="VQB34" s="451"/>
      <c r="VQC34" s="451"/>
      <c r="VQD34" s="451"/>
      <c r="VQE34" s="451"/>
      <c r="VQF34" s="451"/>
      <c r="VQG34" s="451"/>
      <c r="VQH34" s="451"/>
      <c r="VQI34" s="451"/>
      <c r="VQJ34" s="451"/>
      <c r="VQK34" s="451"/>
      <c r="VQL34" s="451"/>
      <c r="VQM34" s="451"/>
      <c r="VQN34" s="451"/>
      <c r="VQO34" s="451"/>
      <c r="VQP34" s="451"/>
      <c r="VQQ34" s="451"/>
      <c r="VQR34" s="451"/>
      <c r="VQS34" s="451"/>
      <c r="VQT34" s="451"/>
      <c r="VQU34" s="451"/>
      <c r="VQV34" s="451"/>
      <c r="VQW34" s="451"/>
      <c r="VQX34" s="451"/>
      <c r="VQY34" s="451"/>
      <c r="VQZ34" s="451"/>
      <c r="VRA34" s="451"/>
      <c r="VRB34" s="451"/>
      <c r="VRC34" s="451"/>
      <c r="VRD34" s="451"/>
      <c r="VRE34" s="455"/>
      <c r="VRF34" s="454"/>
      <c r="VRG34" s="451"/>
      <c r="VRH34" s="451"/>
      <c r="VRI34" s="451"/>
      <c r="VRJ34" s="451"/>
      <c r="VRK34" s="451"/>
      <c r="VRL34" s="451"/>
      <c r="VRM34" s="451"/>
      <c r="VRN34" s="451"/>
      <c r="VRO34" s="451"/>
      <c r="VRP34" s="451"/>
      <c r="VRQ34" s="451"/>
      <c r="VRR34" s="451"/>
      <c r="VRS34" s="451"/>
      <c r="VRT34" s="451"/>
      <c r="VRU34" s="451"/>
      <c r="VRV34" s="451"/>
      <c r="VRW34" s="451"/>
      <c r="VRX34" s="451"/>
      <c r="VRY34" s="451"/>
      <c r="VRZ34" s="451"/>
      <c r="VSA34" s="451"/>
      <c r="VSB34" s="451"/>
      <c r="VSC34" s="451"/>
      <c r="VSD34" s="451"/>
      <c r="VSE34" s="451"/>
      <c r="VSF34" s="451"/>
      <c r="VSG34" s="451"/>
      <c r="VSH34" s="451"/>
      <c r="VSI34" s="451"/>
      <c r="VSJ34" s="451"/>
      <c r="VSK34" s="451"/>
      <c r="VSL34" s="451"/>
      <c r="VSM34" s="451"/>
      <c r="VSN34" s="451"/>
      <c r="VSO34" s="451"/>
      <c r="VSP34" s="451"/>
      <c r="VSQ34" s="451"/>
      <c r="VSR34" s="451"/>
      <c r="VSS34" s="451"/>
      <c r="VST34" s="451"/>
      <c r="VSU34" s="451"/>
      <c r="VSV34" s="451"/>
      <c r="VSW34" s="451"/>
      <c r="VSX34" s="455"/>
      <c r="VSY34" s="454"/>
      <c r="VSZ34" s="451"/>
      <c r="VTA34" s="451"/>
      <c r="VTB34" s="451"/>
      <c r="VTC34" s="451"/>
      <c r="VTD34" s="451"/>
      <c r="VTE34" s="451"/>
      <c r="VTF34" s="451"/>
      <c r="VTG34" s="451"/>
      <c r="VTH34" s="451"/>
      <c r="VTI34" s="451"/>
      <c r="VTJ34" s="451"/>
      <c r="VTK34" s="451"/>
      <c r="VTL34" s="451"/>
      <c r="VTM34" s="451"/>
      <c r="VTN34" s="451"/>
      <c r="VTO34" s="451"/>
      <c r="VTP34" s="451"/>
      <c r="VTQ34" s="451"/>
      <c r="VTR34" s="451"/>
      <c r="VTS34" s="451"/>
      <c r="VTT34" s="451"/>
      <c r="VTU34" s="451"/>
      <c r="VTV34" s="451"/>
      <c r="VTW34" s="451"/>
      <c r="VTX34" s="451"/>
      <c r="VTY34" s="451"/>
      <c r="VTZ34" s="451"/>
      <c r="VUA34" s="451"/>
      <c r="VUB34" s="451"/>
      <c r="VUC34" s="451"/>
      <c r="VUD34" s="451"/>
      <c r="VUE34" s="451"/>
      <c r="VUF34" s="451"/>
      <c r="VUG34" s="451"/>
      <c r="VUH34" s="451"/>
      <c r="VUI34" s="451"/>
      <c r="VUJ34" s="451"/>
      <c r="VUK34" s="451"/>
      <c r="VUL34" s="451"/>
      <c r="VUM34" s="451"/>
      <c r="VUN34" s="451"/>
      <c r="VUO34" s="451"/>
      <c r="VUP34" s="451"/>
      <c r="VUQ34" s="455"/>
      <c r="VUR34" s="454"/>
      <c r="VUS34" s="451"/>
      <c r="VUT34" s="451"/>
      <c r="VUU34" s="451"/>
      <c r="VUV34" s="451"/>
      <c r="VUW34" s="451"/>
      <c r="VUX34" s="451"/>
      <c r="VUY34" s="451"/>
      <c r="VUZ34" s="451"/>
      <c r="VVA34" s="451"/>
      <c r="VVB34" s="451"/>
      <c r="VVC34" s="451"/>
      <c r="VVD34" s="451"/>
      <c r="VVE34" s="451"/>
      <c r="VVF34" s="451"/>
      <c r="VVG34" s="451"/>
      <c r="VVH34" s="451"/>
      <c r="VVI34" s="451"/>
      <c r="VVJ34" s="451"/>
      <c r="VVK34" s="451"/>
      <c r="VVL34" s="451"/>
      <c r="VVM34" s="451"/>
      <c r="VVN34" s="451"/>
      <c r="VVO34" s="451"/>
      <c r="VVP34" s="451"/>
      <c r="VVQ34" s="451"/>
      <c r="VVR34" s="451"/>
      <c r="VVS34" s="451"/>
      <c r="VVT34" s="451"/>
      <c r="VVU34" s="451"/>
      <c r="VVV34" s="451"/>
      <c r="VVW34" s="451"/>
      <c r="VVX34" s="451"/>
      <c r="VVY34" s="451"/>
      <c r="VVZ34" s="451"/>
      <c r="VWA34" s="451"/>
      <c r="VWB34" s="451"/>
      <c r="VWC34" s="451"/>
      <c r="VWD34" s="451"/>
      <c r="VWE34" s="451"/>
      <c r="VWF34" s="451"/>
      <c r="VWG34" s="451"/>
      <c r="VWH34" s="451"/>
      <c r="VWI34" s="451"/>
      <c r="VWJ34" s="455"/>
      <c r="VWK34" s="454"/>
      <c r="VWL34" s="451"/>
      <c r="VWM34" s="451"/>
      <c r="VWN34" s="451"/>
      <c r="VWO34" s="451"/>
      <c r="VWP34" s="451"/>
      <c r="VWQ34" s="451"/>
      <c r="VWR34" s="451"/>
      <c r="VWS34" s="451"/>
      <c r="VWT34" s="451"/>
      <c r="VWU34" s="451"/>
      <c r="VWV34" s="451"/>
      <c r="VWW34" s="451"/>
      <c r="VWX34" s="451"/>
      <c r="VWY34" s="451"/>
      <c r="VWZ34" s="451"/>
      <c r="VXA34" s="451"/>
      <c r="VXB34" s="451"/>
      <c r="VXC34" s="451"/>
      <c r="VXD34" s="451"/>
      <c r="VXE34" s="451"/>
      <c r="VXF34" s="451"/>
      <c r="VXG34" s="451"/>
      <c r="VXH34" s="451"/>
      <c r="VXI34" s="451"/>
      <c r="VXJ34" s="451"/>
      <c r="VXK34" s="451"/>
      <c r="VXL34" s="451"/>
      <c r="VXM34" s="451"/>
      <c r="VXN34" s="451"/>
      <c r="VXO34" s="451"/>
      <c r="VXP34" s="451"/>
      <c r="VXQ34" s="451"/>
      <c r="VXR34" s="451"/>
      <c r="VXS34" s="451"/>
      <c r="VXT34" s="451"/>
      <c r="VXU34" s="451"/>
      <c r="VXV34" s="451"/>
      <c r="VXW34" s="451"/>
      <c r="VXX34" s="451"/>
      <c r="VXY34" s="451"/>
      <c r="VXZ34" s="451"/>
      <c r="VYA34" s="451"/>
      <c r="VYB34" s="451"/>
      <c r="VYC34" s="455"/>
      <c r="VYD34" s="454"/>
      <c r="VYE34" s="451"/>
      <c r="VYF34" s="451"/>
      <c r="VYG34" s="451"/>
      <c r="VYH34" s="451"/>
      <c r="VYI34" s="451"/>
      <c r="VYJ34" s="451"/>
      <c r="VYK34" s="451"/>
      <c r="VYL34" s="451"/>
      <c r="VYM34" s="451"/>
      <c r="VYN34" s="451"/>
      <c r="VYO34" s="451"/>
      <c r="VYP34" s="451"/>
      <c r="VYQ34" s="451"/>
      <c r="VYR34" s="451"/>
      <c r="VYS34" s="451"/>
      <c r="VYT34" s="451"/>
      <c r="VYU34" s="451"/>
      <c r="VYV34" s="451"/>
      <c r="VYW34" s="451"/>
      <c r="VYX34" s="451"/>
      <c r="VYY34" s="451"/>
      <c r="VYZ34" s="451"/>
      <c r="VZA34" s="451"/>
      <c r="VZB34" s="451"/>
      <c r="VZC34" s="451"/>
      <c r="VZD34" s="451"/>
      <c r="VZE34" s="451"/>
      <c r="VZF34" s="451"/>
      <c r="VZG34" s="451"/>
      <c r="VZH34" s="451"/>
      <c r="VZI34" s="451"/>
      <c r="VZJ34" s="451"/>
      <c r="VZK34" s="451"/>
      <c r="VZL34" s="451"/>
      <c r="VZM34" s="451"/>
      <c r="VZN34" s="451"/>
      <c r="VZO34" s="451"/>
      <c r="VZP34" s="451"/>
      <c r="VZQ34" s="451"/>
      <c r="VZR34" s="451"/>
      <c r="VZS34" s="451"/>
      <c r="VZT34" s="451"/>
      <c r="VZU34" s="451"/>
      <c r="VZV34" s="455"/>
      <c r="VZW34" s="454"/>
      <c r="VZX34" s="451"/>
      <c r="VZY34" s="451"/>
      <c r="VZZ34" s="451"/>
      <c r="WAA34" s="451"/>
      <c r="WAB34" s="451"/>
      <c r="WAC34" s="451"/>
      <c r="WAD34" s="451"/>
      <c r="WAE34" s="451"/>
      <c r="WAF34" s="451"/>
      <c r="WAG34" s="451"/>
      <c r="WAH34" s="451"/>
      <c r="WAI34" s="451"/>
      <c r="WAJ34" s="451"/>
      <c r="WAK34" s="451"/>
      <c r="WAL34" s="451"/>
      <c r="WAM34" s="451"/>
      <c r="WAN34" s="451"/>
      <c r="WAO34" s="451"/>
      <c r="WAP34" s="451"/>
      <c r="WAQ34" s="451"/>
      <c r="WAR34" s="451"/>
      <c r="WAS34" s="451"/>
      <c r="WAT34" s="451"/>
      <c r="WAU34" s="451"/>
      <c r="WAV34" s="451"/>
      <c r="WAW34" s="451"/>
      <c r="WAX34" s="451"/>
      <c r="WAY34" s="451"/>
      <c r="WAZ34" s="451"/>
      <c r="WBA34" s="451"/>
      <c r="WBB34" s="451"/>
      <c r="WBC34" s="451"/>
      <c r="WBD34" s="451"/>
      <c r="WBE34" s="451"/>
      <c r="WBF34" s="451"/>
      <c r="WBG34" s="451"/>
      <c r="WBH34" s="451"/>
      <c r="WBI34" s="451"/>
      <c r="WBJ34" s="451"/>
      <c r="WBK34" s="451"/>
      <c r="WBL34" s="451"/>
      <c r="WBM34" s="451"/>
      <c r="WBN34" s="451"/>
      <c r="WBO34" s="455"/>
      <c r="WBP34" s="454"/>
      <c r="WBQ34" s="451"/>
      <c r="WBR34" s="451"/>
      <c r="WBS34" s="451"/>
      <c r="WBT34" s="451"/>
      <c r="WBU34" s="451"/>
      <c r="WBV34" s="451"/>
      <c r="WBW34" s="451"/>
      <c r="WBX34" s="451"/>
      <c r="WBY34" s="451"/>
      <c r="WBZ34" s="451"/>
      <c r="WCA34" s="451"/>
      <c r="WCB34" s="451"/>
      <c r="WCC34" s="451"/>
      <c r="WCD34" s="451"/>
      <c r="WCE34" s="451"/>
      <c r="WCF34" s="451"/>
      <c r="WCG34" s="451"/>
      <c r="WCH34" s="451"/>
      <c r="WCI34" s="451"/>
      <c r="WCJ34" s="451"/>
      <c r="WCK34" s="451"/>
      <c r="WCL34" s="451"/>
      <c r="WCM34" s="451"/>
      <c r="WCN34" s="451"/>
      <c r="WCO34" s="451"/>
      <c r="WCP34" s="451"/>
      <c r="WCQ34" s="451"/>
      <c r="WCR34" s="451"/>
      <c r="WCS34" s="451"/>
      <c r="WCT34" s="451"/>
      <c r="WCU34" s="451"/>
      <c r="WCV34" s="451"/>
      <c r="WCW34" s="451"/>
      <c r="WCX34" s="451"/>
      <c r="WCY34" s="451"/>
      <c r="WCZ34" s="451"/>
      <c r="WDA34" s="451"/>
      <c r="WDB34" s="451"/>
      <c r="WDC34" s="451"/>
      <c r="WDD34" s="451"/>
      <c r="WDE34" s="451"/>
      <c r="WDF34" s="451"/>
      <c r="WDG34" s="451"/>
      <c r="WDH34" s="455"/>
      <c r="WDI34" s="454"/>
      <c r="WDJ34" s="451"/>
      <c r="WDK34" s="451"/>
      <c r="WDL34" s="451"/>
      <c r="WDM34" s="451"/>
      <c r="WDN34" s="451"/>
      <c r="WDO34" s="451"/>
      <c r="WDP34" s="451"/>
      <c r="WDQ34" s="451"/>
      <c r="WDR34" s="451"/>
      <c r="WDS34" s="451"/>
      <c r="WDT34" s="451"/>
      <c r="WDU34" s="451"/>
      <c r="WDV34" s="451"/>
      <c r="WDW34" s="451"/>
      <c r="WDX34" s="451"/>
      <c r="WDY34" s="451"/>
      <c r="WDZ34" s="451"/>
      <c r="WEA34" s="451"/>
      <c r="WEB34" s="451"/>
      <c r="WEC34" s="451"/>
      <c r="WED34" s="451"/>
      <c r="WEE34" s="451"/>
      <c r="WEF34" s="451"/>
      <c r="WEG34" s="451"/>
      <c r="WEH34" s="451"/>
      <c r="WEI34" s="451"/>
      <c r="WEJ34" s="451"/>
      <c r="WEK34" s="451"/>
      <c r="WEL34" s="451"/>
      <c r="WEM34" s="451"/>
      <c r="WEN34" s="451"/>
      <c r="WEO34" s="451"/>
      <c r="WEP34" s="451"/>
      <c r="WEQ34" s="451"/>
      <c r="WER34" s="451"/>
      <c r="WES34" s="451"/>
      <c r="WET34" s="451"/>
      <c r="WEU34" s="451"/>
      <c r="WEV34" s="451"/>
      <c r="WEW34" s="451"/>
      <c r="WEX34" s="451"/>
      <c r="WEY34" s="451"/>
      <c r="WEZ34" s="451"/>
      <c r="WFA34" s="455"/>
      <c r="WFB34" s="454"/>
      <c r="WFC34" s="451"/>
      <c r="WFD34" s="451"/>
      <c r="WFE34" s="451"/>
      <c r="WFF34" s="451"/>
      <c r="WFG34" s="451"/>
      <c r="WFH34" s="451"/>
      <c r="WFI34" s="451"/>
      <c r="WFJ34" s="451"/>
      <c r="WFK34" s="451"/>
      <c r="WFL34" s="451"/>
      <c r="WFM34" s="451"/>
      <c r="WFN34" s="451"/>
      <c r="WFO34" s="451"/>
      <c r="WFP34" s="451"/>
      <c r="WFQ34" s="451"/>
      <c r="WFR34" s="451"/>
      <c r="WFS34" s="451"/>
      <c r="WFT34" s="451"/>
      <c r="WFU34" s="451"/>
      <c r="WFV34" s="451"/>
      <c r="WFW34" s="451"/>
      <c r="WFX34" s="451"/>
      <c r="WFY34" s="451"/>
      <c r="WFZ34" s="451"/>
      <c r="WGA34" s="451"/>
      <c r="WGB34" s="451"/>
      <c r="WGC34" s="451"/>
      <c r="WGD34" s="451"/>
      <c r="WGE34" s="451"/>
      <c r="WGF34" s="451"/>
      <c r="WGG34" s="451"/>
      <c r="WGH34" s="451"/>
      <c r="WGI34" s="451"/>
      <c r="WGJ34" s="451"/>
      <c r="WGK34" s="451"/>
      <c r="WGL34" s="451"/>
      <c r="WGM34" s="451"/>
      <c r="WGN34" s="451"/>
      <c r="WGO34" s="451"/>
      <c r="WGP34" s="451"/>
      <c r="WGQ34" s="451"/>
      <c r="WGR34" s="451"/>
      <c r="WGS34" s="451"/>
      <c r="WGT34" s="455"/>
      <c r="WGU34" s="454"/>
      <c r="WGV34" s="451"/>
      <c r="WGW34" s="451"/>
      <c r="WGX34" s="451"/>
      <c r="WGY34" s="451"/>
      <c r="WGZ34" s="451"/>
      <c r="WHA34" s="451"/>
      <c r="WHB34" s="451"/>
      <c r="WHC34" s="451"/>
      <c r="WHD34" s="451"/>
      <c r="WHE34" s="451"/>
      <c r="WHF34" s="451"/>
      <c r="WHG34" s="451"/>
      <c r="WHH34" s="451"/>
      <c r="WHI34" s="451"/>
      <c r="WHJ34" s="451"/>
      <c r="WHK34" s="451"/>
      <c r="WHL34" s="451"/>
      <c r="WHM34" s="451"/>
      <c r="WHN34" s="451"/>
      <c r="WHO34" s="451"/>
      <c r="WHP34" s="451"/>
      <c r="WHQ34" s="451"/>
      <c r="WHR34" s="451"/>
      <c r="WHS34" s="451"/>
      <c r="WHT34" s="451"/>
      <c r="WHU34" s="451"/>
      <c r="WHV34" s="451"/>
      <c r="WHW34" s="451"/>
      <c r="WHX34" s="451"/>
      <c r="WHY34" s="451"/>
      <c r="WHZ34" s="451"/>
      <c r="WIA34" s="451"/>
      <c r="WIB34" s="451"/>
      <c r="WIC34" s="451"/>
      <c r="WID34" s="451"/>
      <c r="WIE34" s="451"/>
      <c r="WIF34" s="451"/>
      <c r="WIG34" s="451"/>
      <c r="WIH34" s="451"/>
      <c r="WII34" s="451"/>
      <c r="WIJ34" s="451"/>
      <c r="WIK34" s="451"/>
      <c r="WIL34" s="451"/>
      <c r="WIM34" s="455"/>
      <c r="WIN34" s="454"/>
      <c r="WIO34" s="451"/>
      <c r="WIP34" s="451"/>
      <c r="WIQ34" s="451"/>
      <c r="WIR34" s="451"/>
      <c r="WIS34" s="451"/>
      <c r="WIT34" s="451"/>
      <c r="WIU34" s="451"/>
      <c r="WIV34" s="451"/>
      <c r="WIW34" s="451"/>
      <c r="WIX34" s="451"/>
      <c r="WIY34" s="451"/>
      <c r="WIZ34" s="451"/>
      <c r="WJA34" s="451"/>
      <c r="WJB34" s="451"/>
      <c r="WJC34" s="451"/>
      <c r="WJD34" s="451"/>
      <c r="WJE34" s="451"/>
      <c r="WJF34" s="451"/>
      <c r="WJG34" s="451"/>
      <c r="WJH34" s="451"/>
      <c r="WJI34" s="451"/>
      <c r="WJJ34" s="451"/>
      <c r="WJK34" s="451"/>
      <c r="WJL34" s="451"/>
      <c r="WJM34" s="451"/>
      <c r="WJN34" s="451"/>
      <c r="WJO34" s="451"/>
      <c r="WJP34" s="451"/>
      <c r="WJQ34" s="451"/>
      <c r="WJR34" s="451"/>
      <c r="WJS34" s="451"/>
      <c r="WJT34" s="451"/>
      <c r="WJU34" s="451"/>
      <c r="WJV34" s="451"/>
      <c r="WJW34" s="451"/>
      <c r="WJX34" s="451"/>
      <c r="WJY34" s="451"/>
      <c r="WJZ34" s="451"/>
      <c r="WKA34" s="451"/>
      <c r="WKB34" s="451"/>
      <c r="WKC34" s="451"/>
      <c r="WKD34" s="451"/>
      <c r="WKE34" s="451"/>
      <c r="WKF34" s="455"/>
      <c r="WKG34" s="454"/>
      <c r="WKH34" s="451"/>
      <c r="WKI34" s="451"/>
      <c r="WKJ34" s="451"/>
      <c r="WKK34" s="451"/>
      <c r="WKL34" s="451"/>
      <c r="WKM34" s="451"/>
      <c r="WKN34" s="451"/>
      <c r="WKO34" s="451"/>
      <c r="WKP34" s="451"/>
      <c r="WKQ34" s="451"/>
      <c r="WKR34" s="451"/>
      <c r="WKS34" s="451"/>
      <c r="WKT34" s="451"/>
      <c r="WKU34" s="451"/>
      <c r="WKV34" s="451"/>
      <c r="WKW34" s="451"/>
      <c r="WKX34" s="451"/>
      <c r="WKY34" s="451"/>
      <c r="WKZ34" s="451"/>
      <c r="WLA34" s="451"/>
      <c r="WLB34" s="451"/>
      <c r="WLC34" s="451"/>
      <c r="WLD34" s="451"/>
      <c r="WLE34" s="451"/>
      <c r="WLF34" s="451"/>
      <c r="WLG34" s="451"/>
      <c r="WLH34" s="451"/>
      <c r="WLI34" s="451"/>
      <c r="WLJ34" s="451"/>
      <c r="WLK34" s="451"/>
      <c r="WLL34" s="451"/>
      <c r="WLM34" s="451"/>
      <c r="WLN34" s="451"/>
      <c r="WLO34" s="451"/>
      <c r="WLP34" s="451"/>
      <c r="WLQ34" s="451"/>
      <c r="WLR34" s="451"/>
      <c r="WLS34" s="451"/>
      <c r="WLT34" s="451"/>
      <c r="WLU34" s="451"/>
      <c r="WLV34" s="451"/>
      <c r="WLW34" s="451"/>
      <c r="WLX34" s="451"/>
      <c r="WLY34" s="455"/>
      <c r="WLZ34" s="454"/>
      <c r="WMA34" s="451"/>
      <c r="WMB34" s="451"/>
      <c r="WMC34" s="451"/>
      <c r="WMD34" s="451"/>
      <c r="WME34" s="451"/>
      <c r="WMF34" s="451"/>
      <c r="WMG34" s="451"/>
      <c r="WMH34" s="451"/>
      <c r="WMI34" s="451"/>
      <c r="WMJ34" s="451"/>
      <c r="WMK34" s="451"/>
      <c r="WML34" s="451"/>
      <c r="WMM34" s="451"/>
      <c r="WMN34" s="451"/>
      <c r="WMO34" s="451"/>
      <c r="WMP34" s="451"/>
      <c r="WMQ34" s="451"/>
      <c r="WMR34" s="451"/>
      <c r="WMS34" s="451"/>
      <c r="WMT34" s="451"/>
      <c r="WMU34" s="451"/>
      <c r="WMV34" s="451"/>
      <c r="WMW34" s="451"/>
      <c r="WMX34" s="451"/>
      <c r="WMY34" s="451"/>
      <c r="WMZ34" s="451"/>
      <c r="WNA34" s="451"/>
      <c r="WNB34" s="451"/>
      <c r="WNC34" s="451"/>
      <c r="WND34" s="451"/>
      <c r="WNE34" s="451"/>
      <c r="WNF34" s="451"/>
      <c r="WNG34" s="451"/>
      <c r="WNH34" s="451"/>
      <c r="WNI34" s="451"/>
      <c r="WNJ34" s="451"/>
      <c r="WNK34" s="451"/>
      <c r="WNL34" s="451"/>
      <c r="WNM34" s="451"/>
      <c r="WNN34" s="451"/>
      <c r="WNO34" s="451"/>
      <c r="WNP34" s="451"/>
      <c r="WNQ34" s="451"/>
      <c r="WNR34" s="455"/>
      <c r="WNS34" s="454"/>
      <c r="WNT34" s="451"/>
      <c r="WNU34" s="451"/>
      <c r="WNV34" s="451"/>
      <c r="WNW34" s="451"/>
      <c r="WNX34" s="451"/>
      <c r="WNY34" s="451"/>
      <c r="WNZ34" s="451"/>
      <c r="WOA34" s="451"/>
      <c r="WOB34" s="451"/>
      <c r="WOC34" s="451"/>
      <c r="WOD34" s="451"/>
      <c r="WOE34" s="451"/>
      <c r="WOF34" s="451"/>
      <c r="WOG34" s="451"/>
      <c r="WOH34" s="451"/>
      <c r="WOI34" s="451"/>
      <c r="WOJ34" s="451"/>
      <c r="WOK34" s="451"/>
      <c r="WOL34" s="451"/>
      <c r="WOM34" s="451"/>
      <c r="WON34" s="451"/>
      <c r="WOO34" s="451"/>
      <c r="WOP34" s="451"/>
      <c r="WOQ34" s="451"/>
      <c r="WOR34" s="451"/>
      <c r="WOS34" s="451"/>
      <c r="WOT34" s="451"/>
      <c r="WOU34" s="451"/>
      <c r="WOV34" s="451"/>
      <c r="WOW34" s="451"/>
      <c r="WOX34" s="451"/>
      <c r="WOY34" s="451"/>
      <c r="WOZ34" s="451"/>
      <c r="WPA34" s="451"/>
      <c r="WPB34" s="451"/>
      <c r="WPC34" s="451"/>
      <c r="WPD34" s="451"/>
      <c r="WPE34" s="451"/>
      <c r="WPF34" s="451"/>
      <c r="WPG34" s="451"/>
      <c r="WPH34" s="451"/>
      <c r="WPI34" s="451"/>
      <c r="WPJ34" s="451"/>
      <c r="WPK34" s="455"/>
      <c r="WPL34" s="454"/>
      <c r="WPM34" s="451"/>
      <c r="WPN34" s="451"/>
      <c r="WPO34" s="451"/>
      <c r="WPP34" s="451"/>
      <c r="WPQ34" s="451"/>
      <c r="WPR34" s="451"/>
      <c r="WPS34" s="451"/>
      <c r="WPT34" s="451"/>
      <c r="WPU34" s="451"/>
      <c r="WPV34" s="451"/>
      <c r="WPW34" s="451"/>
      <c r="WPX34" s="451"/>
      <c r="WPY34" s="451"/>
      <c r="WPZ34" s="451"/>
      <c r="WQA34" s="451"/>
      <c r="WQB34" s="451"/>
      <c r="WQC34" s="451"/>
      <c r="WQD34" s="451"/>
      <c r="WQE34" s="451"/>
      <c r="WQF34" s="451"/>
      <c r="WQG34" s="451"/>
      <c r="WQH34" s="451"/>
      <c r="WQI34" s="451"/>
      <c r="WQJ34" s="451"/>
      <c r="WQK34" s="451"/>
      <c r="WQL34" s="451"/>
      <c r="WQM34" s="451"/>
      <c r="WQN34" s="451"/>
      <c r="WQO34" s="451"/>
      <c r="WQP34" s="451"/>
      <c r="WQQ34" s="451"/>
      <c r="WQR34" s="451"/>
      <c r="WQS34" s="451"/>
      <c r="WQT34" s="451"/>
      <c r="WQU34" s="451"/>
      <c r="WQV34" s="451"/>
      <c r="WQW34" s="451"/>
      <c r="WQX34" s="451"/>
      <c r="WQY34" s="451"/>
      <c r="WQZ34" s="451"/>
      <c r="WRA34" s="451"/>
      <c r="WRB34" s="451"/>
      <c r="WRC34" s="451"/>
      <c r="WRD34" s="455"/>
      <c r="WRE34" s="454"/>
      <c r="WRF34" s="451"/>
      <c r="WRG34" s="451"/>
      <c r="WRH34" s="451"/>
      <c r="WRI34" s="451"/>
      <c r="WRJ34" s="451"/>
      <c r="WRK34" s="451"/>
      <c r="WRL34" s="451"/>
      <c r="WRM34" s="451"/>
      <c r="WRN34" s="451"/>
      <c r="WRO34" s="451"/>
      <c r="WRP34" s="451"/>
      <c r="WRQ34" s="451"/>
      <c r="WRR34" s="451"/>
      <c r="WRS34" s="451"/>
      <c r="WRT34" s="451"/>
      <c r="WRU34" s="451"/>
      <c r="WRV34" s="451"/>
      <c r="WRW34" s="451"/>
      <c r="WRX34" s="451"/>
      <c r="WRY34" s="451"/>
      <c r="WRZ34" s="451"/>
      <c r="WSA34" s="451"/>
      <c r="WSB34" s="451"/>
      <c r="WSC34" s="451"/>
      <c r="WSD34" s="451"/>
      <c r="WSE34" s="451"/>
      <c r="WSF34" s="451"/>
      <c r="WSG34" s="451"/>
      <c r="WSH34" s="451"/>
      <c r="WSI34" s="451"/>
      <c r="WSJ34" s="451"/>
      <c r="WSK34" s="451"/>
      <c r="WSL34" s="451"/>
      <c r="WSM34" s="451"/>
      <c r="WSN34" s="451"/>
      <c r="WSO34" s="451"/>
      <c r="WSP34" s="451"/>
      <c r="WSQ34" s="451"/>
      <c r="WSR34" s="451"/>
      <c r="WSS34" s="451"/>
      <c r="WST34" s="451"/>
      <c r="WSU34" s="451"/>
      <c r="WSV34" s="451"/>
      <c r="WSW34" s="455"/>
      <c r="WSX34" s="454"/>
      <c r="WSY34" s="451"/>
      <c r="WSZ34" s="451"/>
      <c r="WTA34" s="451"/>
      <c r="WTB34" s="451"/>
      <c r="WTC34" s="451"/>
      <c r="WTD34" s="451"/>
      <c r="WTE34" s="451"/>
      <c r="WTF34" s="451"/>
      <c r="WTG34" s="451"/>
      <c r="WTH34" s="451"/>
      <c r="WTI34" s="451"/>
      <c r="WTJ34" s="451"/>
      <c r="WTK34" s="451"/>
      <c r="WTL34" s="451"/>
      <c r="WTM34" s="451"/>
      <c r="WTN34" s="451"/>
      <c r="WTO34" s="451"/>
      <c r="WTP34" s="451"/>
      <c r="WTQ34" s="451"/>
      <c r="WTR34" s="451"/>
      <c r="WTS34" s="451"/>
      <c r="WTT34" s="451"/>
      <c r="WTU34" s="451"/>
      <c r="WTV34" s="451"/>
      <c r="WTW34" s="451"/>
      <c r="WTX34" s="451"/>
      <c r="WTY34" s="451"/>
      <c r="WTZ34" s="451"/>
      <c r="WUA34" s="451"/>
      <c r="WUB34" s="451"/>
      <c r="WUC34" s="451"/>
      <c r="WUD34" s="451"/>
      <c r="WUE34" s="451"/>
      <c r="WUF34" s="451"/>
      <c r="WUG34" s="451"/>
      <c r="WUH34" s="451"/>
      <c r="WUI34" s="451"/>
      <c r="WUJ34" s="451"/>
      <c r="WUK34" s="451"/>
      <c r="WUL34" s="451"/>
      <c r="WUM34" s="451"/>
      <c r="WUN34" s="451"/>
      <c r="WUO34" s="451"/>
      <c r="WUP34" s="455"/>
      <c r="WUQ34" s="454"/>
      <c r="WUR34" s="451"/>
      <c r="WUS34" s="451"/>
      <c r="WUT34" s="451"/>
      <c r="WUU34" s="451"/>
      <c r="WUV34" s="451"/>
      <c r="WUW34" s="451"/>
      <c r="WUX34" s="451"/>
      <c r="WUY34" s="451"/>
      <c r="WUZ34" s="451"/>
      <c r="WVA34" s="451"/>
      <c r="WVB34" s="451"/>
      <c r="WVC34" s="451"/>
      <c r="WVD34" s="451"/>
      <c r="WVE34" s="451"/>
      <c r="WVF34" s="451"/>
      <c r="WVG34" s="451"/>
      <c r="WVH34" s="451"/>
      <c r="WVI34" s="451"/>
      <c r="WVJ34" s="451"/>
      <c r="WVK34" s="451"/>
      <c r="WVL34" s="451"/>
      <c r="WVM34" s="451"/>
      <c r="WVN34" s="451"/>
      <c r="WVO34" s="451"/>
      <c r="WVP34" s="451"/>
      <c r="WVQ34" s="451"/>
      <c r="WVR34" s="451"/>
      <c r="WVS34" s="451"/>
      <c r="WVT34" s="451"/>
      <c r="WVU34" s="451"/>
      <c r="WVV34" s="451"/>
      <c r="WVW34" s="451"/>
      <c r="WVX34" s="451"/>
      <c r="WVY34" s="451"/>
      <c r="WVZ34" s="451"/>
      <c r="WWA34" s="451"/>
      <c r="WWB34" s="451"/>
      <c r="WWC34" s="451"/>
      <c r="WWD34" s="451"/>
      <c r="WWE34" s="451"/>
      <c r="WWF34" s="451"/>
      <c r="WWG34" s="451"/>
      <c r="WWH34" s="451"/>
      <c r="WWI34" s="455"/>
      <c r="WWJ34" s="454"/>
      <c r="WWK34" s="451"/>
      <c r="WWL34" s="451"/>
      <c r="WWM34" s="451"/>
      <c r="WWN34" s="451"/>
      <c r="WWO34" s="451"/>
      <c r="WWP34" s="451"/>
      <c r="WWQ34" s="451"/>
      <c r="WWR34" s="451"/>
      <c r="WWS34" s="451"/>
      <c r="WWT34" s="451"/>
      <c r="WWU34" s="451"/>
      <c r="WWV34" s="451"/>
      <c r="WWW34" s="451"/>
      <c r="WWX34" s="451"/>
      <c r="WWY34" s="451"/>
      <c r="WWZ34" s="451"/>
      <c r="WXA34" s="451"/>
      <c r="WXB34" s="451"/>
      <c r="WXC34" s="451"/>
      <c r="WXD34" s="451"/>
      <c r="WXE34" s="451"/>
      <c r="WXF34" s="451"/>
      <c r="WXG34" s="451"/>
      <c r="WXH34" s="451"/>
      <c r="WXI34" s="451"/>
      <c r="WXJ34" s="451"/>
      <c r="WXK34" s="451"/>
      <c r="WXL34" s="451"/>
      <c r="WXM34" s="451"/>
      <c r="WXN34" s="451"/>
      <c r="WXO34" s="451"/>
      <c r="WXP34" s="451"/>
      <c r="WXQ34" s="451"/>
      <c r="WXR34" s="451"/>
      <c r="WXS34" s="451"/>
      <c r="WXT34" s="451"/>
      <c r="WXU34" s="451"/>
      <c r="WXV34" s="451"/>
      <c r="WXW34" s="451"/>
      <c r="WXX34" s="451"/>
      <c r="WXY34" s="451"/>
      <c r="WXZ34" s="451"/>
      <c r="WYA34" s="451"/>
      <c r="WYB34" s="455"/>
      <c r="WYC34" s="454"/>
      <c r="WYD34" s="451"/>
      <c r="WYE34" s="451"/>
      <c r="WYF34" s="451"/>
      <c r="WYG34" s="451"/>
      <c r="WYH34" s="451"/>
      <c r="WYI34" s="451"/>
      <c r="WYJ34" s="451"/>
      <c r="WYK34" s="451"/>
      <c r="WYL34" s="451"/>
      <c r="WYM34" s="451"/>
      <c r="WYN34" s="451"/>
      <c r="WYO34" s="451"/>
      <c r="WYP34" s="451"/>
      <c r="WYQ34" s="451"/>
      <c r="WYR34" s="451"/>
      <c r="WYS34" s="451"/>
      <c r="WYT34" s="451"/>
      <c r="WYU34" s="451"/>
      <c r="WYV34" s="451"/>
      <c r="WYW34" s="451"/>
      <c r="WYX34" s="451"/>
      <c r="WYY34" s="451"/>
      <c r="WYZ34" s="451"/>
      <c r="WZA34" s="451"/>
      <c r="WZB34" s="451"/>
      <c r="WZC34" s="451"/>
      <c r="WZD34" s="451"/>
      <c r="WZE34" s="451"/>
      <c r="WZF34" s="451"/>
      <c r="WZG34" s="451"/>
      <c r="WZH34" s="451"/>
      <c r="WZI34" s="451"/>
      <c r="WZJ34" s="451"/>
      <c r="WZK34" s="451"/>
      <c r="WZL34" s="451"/>
      <c r="WZM34" s="451"/>
      <c r="WZN34" s="451"/>
      <c r="WZO34" s="451"/>
      <c r="WZP34" s="451"/>
      <c r="WZQ34" s="451"/>
      <c r="WZR34" s="451"/>
      <c r="WZS34" s="451"/>
      <c r="WZT34" s="451"/>
      <c r="WZU34" s="455"/>
      <c r="WZV34" s="454"/>
      <c r="WZW34" s="451"/>
      <c r="WZX34" s="451"/>
      <c r="WZY34" s="451"/>
      <c r="WZZ34" s="451"/>
      <c r="XAA34" s="451"/>
      <c r="XAB34" s="451"/>
      <c r="XAC34" s="451"/>
      <c r="XAD34" s="451"/>
      <c r="XAE34" s="451"/>
      <c r="XAF34" s="451"/>
      <c r="XAG34" s="451"/>
      <c r="XAH34" s="451"/>
      <c r="XAI34" s="451"/>
      <c r="XAJ34" s="451"/>
      <c r="XAK34" s="451"/>
      <c r="XAL34" s="451"/>
      <c r="XAM34" s="451"/>
      <c r="XAN34" s="451"/>
      <c r="XAO34" s="451"/>
      <c r="XAP34" s="451"/>
      <c r="XAQ34" s="451"/>
      <c r="XAR34" s="451"/>
      <c r="XAS34" s="451"/>
      <c r="XAT34" s="451"/>
      <c r="XAU34" s="451"/>
      <c r="XAV34" s="451"/>
      <c r="XAW34" s="451"/>
      <c r="XAX34" s="451"/>
      <c r="XAY34" s="451"/>
      <c r="XAZ34" s="451"/>
      <c r="XBA34" s="451"/>
      <c r="XBB34" s="451"/>
      <c r="XBC34" s="451"/>
      <c r="XBD34" s="451"/>
      <c r="XBE34" s="451"/>
      <c r="XBF34" s="451"/>
      <c r="XBG34" s="451"/>
      <c r="XBH34" s="451"/>
      <c r="XBI34" s="451"/>
      <c r="XBJ34" s="451"/>
      <c r="XBK34" s="451"/>
      <c r="XBL34" s="451"/>
      <c r="XBM34" s="451"/>
      <c r="XBN34" s="455"/>
      <c r="XBO34" s="454"/>
      <c r="XBP34" s="451"/>
      <c r="XBQ34" s="451"/>
      <c r="XBR34" s="451"/>
      <c r="XBS34" s="451"/>
      <c r="XBT34" s="451"/>
      <c r="XBU34" s="451"/>
      <c r="XBV34" s="451"/>
      <c r="XBW34" s="451"/>
      <c r="XBX34" s="451"/>
      <c r="XBY34" s="451"/>
      <c r="XBZ34" s="451"/>
      <c r="XCA34" s="451"/>
      <c r="XCB34" s="451"/>
      <c r="XCC34" s="451"/>
      <c r="XCD34" s="451"/>
      <c r="XCE34" s="451"/>
      <c r="XCF34" s="451"/>
      <c r="XCG34" s="451"/>
      <c r="XCH34" s="451"/>
      <c r="XCI34" s="451"/>
      <c r="XCJ34" s="451"/>
      <c r="XCK34" s="451"/>
      <c r="XCL34" s="451"/>
      <c r="XCM34" s="451"/>
      <c r="XCN34" s="451"/>
      <c r="XCO34" s="451"/>
      <c r="XCP34" s="451"/>
      <c r="XCQ34" s="451"/>
      <c r="XCR34" s="451"/>
      <c r="XCS34" s="451"/>
      <c r="XCT34" s="451"/>
      <c r="XCU34" s="451"/>
      <c r="XCV34" s="451"/>
      <c r="XCW34" s="451"/>
      <c r="XCX34" s="451"/>
      <c r="XCY34" s="451"/>
      <c r="XCZ34" s="451"/>
      <c r="XDA34" s="451"/>
      <c r="XDB34" s="451"/>
      <c r="XDC34" s="451"/>
      <c r="XDD34" s="451"/>
      <c r="XDE34" s="451"/>
      <c r="XDF34" s="451"/>
      <c r="XDG34" s="455"/>
      <c r="XDH34" s="454"/>
      <c r="XDI34" s="451"/>
      <c r="XDJ34" s="451"/>
      <c r="XDK34" s="451"/>
      <c r="XDL34" s="451"/>
      <c r="XDM34" s="451"/>
      <c r="XDN34" s="451"/>
      <c r="XDO34" s="451"/>
      <c r="XDP34" s="451"/>
      <c r="XDQ34" s="451"/>
      <c r="XDR34" s="451"/>
      <c r="XDS34" s="451"/>
      <c r="XDT34" s="451"/>
      <c r="XDU34" s="451"/>
      <c r="XDV34" s="451"/>
      <c r="XDW34" s="451"/>
      <c r="XDX34" s="451"/>
      <c r="XDY34" s="451"/>
      <c r="XDZ34" s="451"/>
      <c r="XEA34" s="451"/>
      <c r="XEB34" s="451"/>
      <c r="XEC34" s="451"/>
      <c r="XED34" s="451"/>
      <c r="XEE34" s="451"/>
      <c r="XEF34" s="451"/>
      <c r="XEG34" s="451"/>
      <c r="XEH34" s="451"/>
      <c r="XEI34" s="451"/>
      <c r="XEJ34" s="451"/>
      <c r="XEK34" s="451"/>
      <c r="XEL34" s="451"/>
      <c r="XEM34" s="451"/>
      <c r="XEN34" s="451"/>
      <c r="XEO34" s="451"/>
      <c r="XEP34" s="451"/>
      <c r="XEQ34" s="451"/>
      <c r="XER34" s="451"/>
      <c r="XES34" s="451"/>
      <c r="XET34" s="451"/>
      <c r="XEU34" s="451"/>
      <c r="XEV34" s="451"/>
      <c r="XEW34" s="451"/>
      <c r="XEX34" s="451"/>
      <c r="XEY34" s="451"/>
      <c r="XEZ34" s="455"/>
      <c r="XFA34" s="454"/>
      <c r="XFB34" s="451"/>
      <c r="XFC34" s="451"/>
      <c r="XFD34" s="451"/>
    </row>
    <row r="35" spans="1:16384" s="141" customFormat="1" ht="147" customHeight="1">
      <c r="A35" s="29">
        <v>601</v>
      </c>
      <c r="B35" s="22" t="s">
        <v>313</v>
      </c>
      <c r="C35" s="28">
        <v>401000052</v>
      </c>
      <c r="D35" s="27" t="s">
        <v>74</v>
      </c>
      <c r="E35" s="20" t="s">
        <v>314</v>
      </c>
      <c r="F35" s="204"/>
      <c r="G35" s="204"/>
      <c r="H35" s="195">
        <v>3</v>
      </c>
      <c r="I35" s="204"/>
      <c r="J35" s="195">
        <v>16</v>
      </c>
      <c r="K35" s="195">
        <v>1</v>
      </c>
      <c r="L35" s="195">
        <v>33</v>
      </c>
      <c r="M35" s="205"/>
      <c r="N35" s="205"/>
      <c r="O35" s="205"/>
      <c r="P35" s="196" t="s">
        <v>109</v>
      </c>
      <c r="Q35" s="21" t="s">
        <v>315</v>
      </c>
      <c r="R35" s="195"/>
      <c r="S35" s="195"/>
      <c r="T35" s="195"/>
      <c r="U35" s="195"/>
      <c r="V35" s="195" t="s">
        <v>316</v>
      </c>
      <c r="W35" s="195"/>
      <c r="X35" s="195"/>
      <c r="Y35" s="195"/>
      <c r="Z35" s="195"/>
      <c r="AA35" s="195"/>
      <c r="AB35" s="196" t="s">
        <v>317</v>
      </c>
      <c r="AC35" s="21" t="s">
        <v>318</v>
      </c>
      <c r="AD35" s="197"/>
      <c r="AE35" s="197"/>
      <c r="AF35" s="197"/>
      <c r="AG35" s="197"/>
      <c r="AH35" s="197"/>
      <c r="AI35" s="197"/>
      <c r="AJ35" s="197" t="s">
        <v>45</v>
      </c>
      <c r="AK35" s="197"/>
      <c r="AL35" s="197"/>
      <c r="AM35" s="198"/>
      <c r="AN35" s="196" t="s">
        <v>319</v>
      </c>
      <c r="AO35" s="199" t="s">
        <v>69</v>
      </c>
      <c r="AP35" s="199" t="s">
        <v>46</v>
      </c>
      <c r="AQ35" s="199" t="s">
        <v>320</v>
      </c>
      <c r="AR35" s="26" t="s">
        <v>321</v>
      </c>
      <c r="AS35" s="422" t="s">
        <v>322</v>
      </c>
      <c r="AT35" s="419">
        <v>2322500</v>
      </c>
      <c r="AU35" s="419">
        <v>2322500</v>
      </c>
      <c r="AV35" s="419">
        <v>0</v>
      </c>
      <c r="AW35" s="419">
        <v>0</v>
      </c>
      <c r="AX35" s="419">
        <v>0</v>
      </c>
      <c r="AY35" s="419">
        <v>0</v>
      </c>
      <c r="AZ35" s="419">
        <v>0</v>
      </c>
      <c r="BA35" s="419">
        <v>0</v>
      </c>
      <c r="BB35" s="418">
        <v>2322500</v>
      </c>
      <c r="BC35" s="418">
        <v>2322500</v>
      </c>
      <c r="BD35" s="419">
        <v>0</v>
      </c>
      <c r="BE35" s="419">
        <v>0</v>
      </c>
      <c r="BF35" s="419">
        <v>0</v>
      </c>
      <c r="BG35" s="419">
        <v>0</v>
      </c>
      <c r="BH35" s="418">
        <v>0</v>
      </c>
      <c r="BI35" s="419">
        <v>0</v>
      </c>
      <c r="BJ35" s="419">
        <v>0</v>
      </c>
      <c r="BK35" s="419">
        <v>0</v>
      </c>
      <c r="BL35" s="419">
        <v>0</v>
      </c>
      <c r="BM35" s="419">
        <v>0</v>
      </c>
      <c r="BN35" s="419">
        <v>0</v>
      </c>
      <c r="BO35" s="419">
        <v>0</v>
      </c>
      <c r="BP35" s="419">
        <v>0</v>
      </c>
      <c r="BQ35" s="419">
        <v>0</v>
      </c>
      <c r="BR35" s="419">
        <v>0</v>
      </c>
      <c r="BS35" s="419">
        <v>0</v>
      </c>
      <c r="BT35" s="419">
        <v>0</v>
      </c>
      <c r="BU35" s="419">
        <v>0</v>
      </c>
      <c r="BV35" s="419">
        <v>0</v>
      </c>
      <c r="BW35" s="419">
        <v>0</v>
      </c>
    </row>
    <row r="36" spans="1:16384" s="141" customFormat="1" ht="162" customHeight="1">
      <c r="A36" s="29">
        <v>601</v>
      </c>
      <c r="B36" s="22" t="s">
        <v>313</v>
      </c>
      <c r="C36" s="28">
        <v>401000052</v>
      </c>
      <c r="D36" s="27" t="s">
        <v>74</v>
      </c>
      <c r="E36" s="20" t="s">
        <v>314</v>
      </c>
      <c r="F36" s="204"/>
      <c r="G36" s="204"/>
      <c r="H36" s="195">
        <v>3</v>
      </c>
      <c r="I36" s="204"/>
      <c r="J36" s="195">
        <v>16</v>
      </c>
      <c r="K36" s="195">
        <v>1</v>
      </c>
      <c r="L36" s="195">
        <v>33</v>
      </c>
      <c r="M36" s="205"/>
      <c r="N36" s="205"/>
      <c r="O36" s="205"/>
      <c r="P36" s="196" t="s">
        <v>109</v>
      </c>
      <c r="Q36" s="21" t="s">
        <v>315</v>
      </c>
      <c r="R36" s="195"/>
      <c r="S36" s="195"/>
      <c r="T36" s="195"/>
      <c r="U36" s="195"/>
      <c r="V36" s="195" t="s">
        <v>316</v>
      </c>
      <c r="W36" s="195"/>
      <c r="X36" s="195"/>
      <c r="Y36" s="195"/>
      <c r="Z36" s="195"/>
      <c r="AA36" s="195"/>
      <c r="AB36" s="196" t="s">
        <v>317</v>
      </c>
      <c r="AC36" s="21" t="s">
        <v>323</v>
      </c>
      <c r="AD36" s="197"/>
      <c r="AE36" s="197"/>
      <c r="AF36" s="197"/>
      <c r="AG36" s="197"/>
      <c r="AH36" s="197"/>
      <c r="AI36" s="197"/>
      <c r="AJ36" s="197" t="s">
        <v>45</v>
      </c>
      <c r="AK36" s="267"/>
      <c r="AL36" s="197"/>
      <c r="AM36" s="198"/>
      <c r="AN36" s="196" t="s">
        <v>324</v>
      </c>
      <c r="AO36" s="199" t="s">
        <v>69</v>
      </c>
      <c r="AP36" s="199" t="s">
        <v>46</v>
      </c>
      <c r="AQ36" s="199">
        <v>1210160130</v>
      </c>
      <c r="AR36" s="26" t="s">
        <v>325</v>
      </c>
      <c r="AS36" s="422" t="s">
        <v>326</v>
      </c>
      <c r="AT36" s="419">
        <v>400000</v>
      </c>
      <c r="AU36" s="419">
        <v>400000</v>
      </c>
      <c r="AV36" s="419">
        <v>0</v>
      </c>
      <c r="AW36" s="419">
        <v>0</v>
      </c>
      <c r="AX36" s="419">
        <v>0</v>
      </c>
      <c r="AY36" s="419">
        <v>0</v>
      </c>
      <c r="AZ36" s="419">
        <v>0</v>
      </c>
      <c r="BA36" s="419">
        <v>0</v>
      </c>
      <c r="BB36" s="418">
        <v>400000</v>
      </c>
      <c r="BC36" s="418">
        <v>400000</v>
      </c>
      <c r="BD36" s="419">
        <v>0</v>
      </c>
      <c r="BE36" s="419">
        <v>0</v>
      </c>
      <c r="BF36" s="419">
        <v>0</v>
      </c>
      <c r="BG36" s="419">
        <v>0</v>
      </c>
      <c r="BH36" s="418">
        <v>0</v>
      </c>
      <c r="BI36" s="419">
        <v>0</v>
      </c>
      <c r="BJ36" s="419">
        <v>0</v>
      </c>
      <c r="BK36" s="419">
        <v>0</v>
      </c>
      <c r="BL36" s="419">
        <v>0</v>
      </c>
      <c r="BM36" s="419">
        <v>0</v>
      </c>
      <c r="BN36" s="419">
        <v>0</v>
      </c>
      <c r="BO36" s="419">
        <v>0</v>
      </c>
      <c r="BP36" s="419">
        <v>0</v>
      </c>
      <c r="BQ36" s="419">
        <v>0</v>
      </c>
      <c r="BR36" s="419">
        <v>0</v>
      </c>
      <c r="BS36" s="419">
        <v>0</v>
      </c>
      <c r="BT36" s="419">
        <v>0</v>
      </c>
      <c r="BU36" s="419">
        <v>0</v>
      </c>
      <c r="BV36" s="419">
        <v>0</v>
      </c>
      <c r="BW36" s="419">
        <v>0</v>
      </c>
    </row>
    <row r="37" spans="1:16384" s="141" customFormat="1" ht="114" customHeight="1">
      <c r="A37" s="29">
        <v>601</v>
      </c>
      <c r="B37" s="22" t="s">
        <v>313</v>
      </c>
      <c r="C37" s="28">
        <v>401000052</v>
      </c>
      <c r="D37" s="27" t="s">
        <v>74</v>
      </c>
      <c r="E37" s="20" t="s">
        <v>314</v>
      </c>
      <c r="F37" s="204"/>
      <c r="G37" s="204"/>
      <c r="H37" s="195">
        <v>3</v>
      </c>
      <c r="I37" s="204"/>
      <c r="J37" s="195">
        <v>16</v>
      </c>
      <c r="K37" s="195">
        <v>1</v>
      </c>
      <c r="L37" s="195">
        <v>33</v>
      </c>
      <c r="M37" s="205"/>
      <c r="N37" s="205"/>
      <c r="O37" s="205"/>
      <c r="P37" s="196" t="s">
        <v>109</v>
      </c>
      <c r="Q37" s="21" t="s">
        <v>315</v>
      </c>
      <c r="R37" s="195"/>
      <c r="S37" s="195"/>
      <c r="T37" s="195"/>
      <c r="U37" s="195"/>
      <c r="V37" s="195" t="s">
        <v>316</v>
      </c>
      <c r="W37" s="195"/>
      <c r="X37" s="195"/>
      <c r="Y37" s="195"/>
      <c r="Z37" s="195"/>
      <c r="AA37" s="195"/>
      <c r="AB37" s="196" t="s">
        <v>317</v>
      </c>
      <c r="AC37" s="21" t="s">
        <v>327</v>
      </c>
      <c r="AD37" s="197"/>
      <c r="AE37" s="197"/>
      <c r="AF37" s="197"/>
      <c r="AG37" s="197"/>
      <c r="AH37" s="198"/>
      <c r="AI37" s="197"/>
      <c r="AJ37" s="198"/>
      <c r="AK37" s="197"/>
      <c r="AL37" s="197"/>
      <c r="AM37" s="198" t="s">
        <v>328</v>
      </c>
      <c r="AN37" s="196" t="s">
        <v>329</v>
      </c>
      <c r="AO37" s="199" t="s">
        <v>69</v>
      </c>
      <c r="AP37" s="199" t="s">
        <v>46</v>
      </c>
      <c r="AQ37" s="199">
        <v>1210220480</v>
      </c>
      <c r="AR37" s="26" t="s">
        <v>330</v>
      </c>
      <c r="AS37" s="422" t="s">
        <v>55</v>
      </c>
      <c r="AT37" s="419">
        <v>0</v>
      </c>
      <c r="AU37" s="419">
        <v>0</v>
      </c>
      <c r="AV37" s="419">
        <v>0</v>
      </c>
      <c r="AW37" s="419">
        <v>0</v>
      </c>
      <c r="AX37" s="419">
        <v>0</v>
      </c>
      <c r="AY37" s="419">
        <v>0</v>
      </c>
      <c r="AZ37" s="419">
        <v>0</v>
      </c>
      <c r="BA37" s="419">
        <v>0</v>
      </c>
      <c r="BB37" s="418">
        <v>0</v>
      </c>
      <c r="BC37" s="418">
        <v>0</v>
      </c>
      <c r="BD37" s="419">
        <v>0</v>
      </c>
      <c r="BE37" s="419">
        <v>0</v>
      </c>
      <c r="BF37" s="419">
        <v>0</v>
      </c>
      <c r="BG37" s="419">
        <v>0</v>
      </c>
      <c r="BH37" s="418">
        <v>0</v>
      </c>
      <c r="BI37" s="419">
        <v>0</v>
      </c>
      <c r="BJ37" s="419">
        <v>0</v>
      </c>
      <c r="BK37" s="419">
        <v>0</v>
      </c>
      <c r="BL37" s="419">
        <v>0</v>
      </c>
      <c r="BM37" s="419">
        <v>0</v>
      </c>
      <c r="BN37" s="419">
        <v>0</v>
      </c>
      <c r="BO37" s="419">
        <v>0</v>
      </c>
      <c r="BP37" s="419">
        <v>0</v>
      </c>
      <c r="BQ37" s="419">
        <v>0</v>
      </c>
      <c r="BR37" s="419">
        <v>0</v>
      </c>
      <c r="BS37" s="419">
        <v>0</v>
      </c>
      <c r="BT37" s="419">
        <v>0</v>
      </c>
      <c r="BU37" s="419">
        <v>0</v>
      </c>
      <c r="BV37" s="419">
        <v>0</v>
      </c>
      <c r="BW37" s="419">
        <v>0</v>
      </c>
    </row>
    <row r="38" spans="1:16384" s="141" customFormat="1" ht="121.5" customHeight="1">
      <c r="A38" s="29">
        <v>601</v>
      </c>
      <c r="B38" s="22" t="s">
        <v>313</v>
      </c>
      <c r="C38" s="28">
        <v>401000052</v>
      </c>
      <c r="D38" s="27" t="s">
        <v>74</v>
      </c>
      <c r="E38" s="20" t="s">
        <v>314</v>
      </c>
      <c r="F38" s="204"/>
      <c r="G38" s="204"/>
      <c r="H38" s="195">
        <v>3</v>
      </c>
      <c r="I38" s="204"/>
      <c r="J38" s="195">
        <v>16</v>
      </c>
      <c r="K38" s="195">
        <v>1</v>
      </c>
      <c r="L38" s="195">
        <v>33</v>
      </c>
      <c r="M38" s="205"/>
      <c r="N38" s="205"/>
      <c r="O38" s="205"/>
      <c r="P38" s="196" t="s">
        <v>109</v>
      </c>
      <c r="Q38" s="21" t="s">
        <v>315</v>
      </c>
      <c r="R38" s="195"/>
      <c r="S38" s="195"/>
      <c r="T38" s="195"/>
      <c r="U38" s="195"/>
      <c r="V38" s="195" t="s">
        <v>316</v>
      </c>
      <c r="W38" s="195"/>
      <c r="X38" s="195"/>
      <c r="Y38" s="195"/>
      <c r="Z38" s="195"/>
      <c r="AA38" s="195"/>
      <c r="AB38" s="196" t="s">
        <v>317</v>
      </c>
      <c r="AC38" s="21" t="s">
        <v>327</v>
      </c>
      <c r="AD38" s="197"/>
      <c r="AE38" s="197"/>
      <c r="AF38" s="197"/>
      <c r="AG38" s="197"/>
      <c r="AH38" s="198"/>
      <c r="AI38" s="197"/>
      <c r="AJ38" s="198"/>
      <c r="AK38" s="267"/>
      <c r="AL38" s="197"/>
      <c r="AM38" s="198" t="s">
        <v>328</v>
      </c>
      <c r="AN38" s="196" t="s">
        <v>329</v>
      </c>
      <c r="AO38" s="199" t="s">
        <v>69</v>
      </c>
      <c r="AP38" s="199" t="s">
        <v>46</v>
      </c>
      <c r="AQ38" s="199">
        <v>1210220480</v>
      </c>
      <c r="AR38" s="26" t="s">
        <v>330</v>
      </c>
      <c r="AS38" s="422" t="s">
        <v>331</v>
      </c>
      <c r="AT38" s="419">
        <v>4700000</v>
      </c>
      <c r="AU38" s="419">
        <v>4700000</v>
      </c>
      <c r="AV38" s="419">
        <v>0</v>
      </c>
      <c r="AW38" s="419">
        <v>0</v>
      </c>
      <c r="AX38" s="419">
        <v>0</v>
      </c>
      <c r="AY38" s="419">
        <v>0</v>
      </c>
      <c r="AZ38" s="419">
        <v>0</v>
      </c>
      <c r="BA38" s="419">
        <v>0</v>
      </c>
      <c r="BB38" s="418">
        <v>4700000</v>
      </c>
      <c r="BC38" s="418">
        <v>4700000</v>
      </c>
      <c r="BD38" s="419">
        <v>882951</v>
      </c>
      <c r="BE38" s="419">
        <v>0</v>
      </c>
      <c r="BF38" s="419">
        <v>0</v>
      </c>
      <c r="BG38" s="419">
        <v>0</v>
      </c>
      <c r="BH38" s="418">
        <v>882951</v>
      </c>
      <c r="BI38" s="419">
        <v>0</v>
      </c>
      <c r="BJ38" s="419">
        <v>0</v>
      </c>
      <c r="BK38" s="419">
        <v>0</v>
      </c>
      <c r="BL38" s="419">
        <v>0</v>
      </c>
      <c r="BM38" s="419">
        <v>0</v>
      </c>
      <c r="BN38" s="419">
        <v>0</v>
      </c>
      <c r="BO38" s="419">
        <v>0</v>
      </c>
      <c r="BP38" s="419">
        <v>0</v>
      </c>
      <c r="BQ38" s="419">
        <v>0</v>
      </c>
      <c r="BR38" s="419">
        <v>0</v>
      </c>
      <c r="BS38" s="419">
        <v>0</v>
      </c>
      <c r="BT38" s="419">
        <v>0</v>
      </c>
      <c r="BU38" s="419">
        <v>0</v>
      </c>
      <c r="BV38" s="419">
        <v>0</v>
      </c>
      <c r="BW38" s="419">
        <v>0</v>
      </c>
    </row>
    <row r="39" spans="1:16384" s="141" customFormat="1" ht="90.75" customHeight="1">
      <c r="A39" s="29">
        <v>601</v>
      </c>
      <c r="B39" s="22" t="s">
        <v>313</v>
      </c>
      <c r="C39" s="28">
        <v>401000052</v>
      </c>
      <c r="D39" s="27" t="s">
        <v>74</v>
      </c>
      <c r="E39" s="20" t="s">
        <v>314</v>
      </c>
      <c r="F39" s="204"/>
      <c r="G39" s="204"/>
      <c r="H39" s="195">
        <v>3</v>
      </c>
      <c r="I39" s="204"/>
      <c r="J39" s="195">
        <v>16</v>
      </c>
      <c r="K39" s="195">
        <v>1</v>
      </c>
      <c r="L39" s="195">
        <v>33</v>
      </c>
      <c r="M39" s="205"/>
      <c r="N39" s="205"/>
      <c r="O39" s="205"/>
      <c r="P39" s="196" t="s">
        <v>109</v>
      </c>
      <c r="Q39" s="21" t="s">
        <v>315</v>
      </c>
      <c r="R39" s="195"/>
      <c r="S39" s="195"/>
      <c r="T39" s="195"/>
      <c r="U39" s="195"/>
      <c r="V39" s="195" t="s">
        <v>316</v>
      </c>
      <c r="W39" s="195"/>
      <c r="X39" s="195"/>
      <c r="Y39" s="195"/>
      <c r="Z39" s="195"/>
      <c r="AA39" s="195"/>
      <c r="AB39" s="196" t="s">
        <v>317</v>
      </c>
      <c r="AC39" s="21" t="s">
        <v>327</v>
      </c>
      <c r="AD39" s="197"/>
      <c r="AE39" s="197"/>
      <c r="AF39" s="197"/>
      <c r="AG39" s="197"/>
      <c r="AH39" s="198"/>
      <c r="AI39" s="197"/>
      <c r="AJ39" s="198"/>
      <c r="AK39" s="197"/>
      <c r="AL39" s="197"/>
      <c r="AM39" s="198" t="s">
        <v>328</v>
      </c>
      <c r="AN39" s="196" t="s">
        <v>329</v>
      </c>
      <c r="AO39" s="199" t="s">
        <v>69</v>
      </c>
      <c r="AP39" s="199" t="s">
        <v>46</v>
      </c>
      <c r="AQ39" s="199">
        <v>1210320480</v>
      </c>
      <c r="AR39" s="26" t="s">
        <v>330</v>
      </c>
      <c r="AS39" s="422" t="s">
        <v>55</v>
      </c>
      <c r="AT39" s="419">
        <v>59700</v>
      </c>
      <c r="AU39" s="419">
        <v>59700</v>
      </c>
      <c r="AV39" s="419">
        <v>0</v>
      </c>
      <c r="AW39" s="419">
        <v>0</v>
      </c>
      <c r="AX39" s="419">
        <v>0</v>
      </c>
      <c r="AY39" s="419">
        <v>0</v>
      </c>
      <c r="AZ39" s="419">
        <v>0</v>
      </c>
      <c r="BA39" s="419">
        <v>0</v>
      </c>
      <c r="BB39" s="418">
        <v>59700</v>
      </c>
      <c r="BC39" s="418">
        <v>59700</v>
      </c>
      <c r="BD39" s="419">
        <v>0</v>
      </c>
      <c r="BE39" s="419">
        <v>0</v>
      </c>
      <c r="BF39" s="419">
        <v>0</v>
      </c>
      <c r="BG39" s="419">
        <v>0</v>
      </c>
      <c r="BH39" s="418">
        <v>0</v>
      </c>
      <c r="BI39" s="419">
        <v>0</v>
      </c>
      <c r="BJ39" s="419">
        <v>0</v>
      </c>
      <c r="BK39" s="419">
        <v>0</v>
      </c>
      <c r="BL39" s="419">
        <v>0</v>
      </c>
      <c r="BM39" s="419">
        <v>0</v>
      </c>
      <c r="BN39" s="419">
        <v>0</v>
      </c>
      <c r="BO39" s="419">
        <v>0</v>
      </c>
      <c r="BP39" s="419">
        <v>0</v>
      </c>
      <c r="BQ39" s="419">
        <v>0</v>
      </c>
      <c r="BR39" s="419">
        <v>0</v>
      </c>
      <c r="BS39" s="419">
        <v>0</v>
      </c>
      <c r="BT39" s="419">
        <v>0</v>
      </c>
      <c r="BU39" s="419">
        <v>0</v>
      </c>
      <c r="BV39" s="419">
        <v>0</v>
      </c>
      <c r="BW39" s="419">
        <v>0</v>
      </c>
    </row>
    <row r="40" spans="1:16384" s="141" customFormat="1" ht="90.75" customHeight="1">
      <c r="A40" s="29">
        <v>601</v>
      </c>
      <c r="B40" s="22" t="s">
        <v>313</v>
      </c>
      <c r="C40" s="28">
        <v>401000052</v>
      </c>
      <c r="D40" s="108" t="s">
        <v>74</v>
      </c>
      <c r="E40" s="20" t="s">
        <v>314</v>
      </c>
      <c r="F40" s="204"/>
      <c r="G40" s="204"/>
      <c r="H40" s="195">
        <v>3</v>
      </c>
      <c r="I40" s="204"/>
      <c r="J40" s="195">
        <v>16</v>
      </c>
      <c r="K40" s="195">
        <v>1</v>
      </c>
      <c r="L40" s="195">
        <v>33</v>
      </c>
      <c r="M40" s="205"/>
      <c r="N40" s="205"/>
      <c r="O40" s="205"/>
      <c r="P40" s="196" t="s">
        <v>109</v>
      </c>
      <c r="Q40" s="21" t="s">
        <v>315</v>
      </c>
      <c r="R40" s="195"/>
      <c r="S40" s="195"/>
      <c r="T40" s="195"/>
      <c r="U40" s="195"/>
      <c r="V40" s="195" t="s">
        <v>316</v>
      </c>
      <c r="W40" s="195"/>
      <c r="X40" s="195"/>
      <c r="Y40" s="195"/>
      <c r="Z40" s="195"/>
      <c r="AA40" s="195"/>
      <c r="AB40" s="196" t="s">
        <v>317</v>
      </c>
      <c r="AC40" s="21" t="s">
        <v>327</v>
      </c>
      <c r="AD40" s="197"/>
      <c r="AE40" s="197"/>
      <c r="AF40" s="197"/>
      <c r="AG40" s="197"/>
      <c r="AH40" s="197"/>
      <c r="AI40" s="197"/>
      <c r="AJ40" s="197"/>
      <c r="AK40" s="197"/>
      <c r="AL40" s="197"/>
      <c r="AM40" s="198" t="s">
        <v>332</v>
      </c>
      <c r="AN40" s="196" t="s">
        <v>329</v>
      </c>
      <c r="AO40" s="199" t="s">
        <v>69</v>
      </c>
      <c r="AP40" s="199" t="s">
        <v>46</v>
      </c>
      <c r="AQ40" s="199">
        <v>1220120650</v>
      </c>
      <c r="AR40" s="26" t="s">
        <v>333</v>
      </c>
      <c r="AS40" s="422" t="s">
        <v>55</v>
      </c>
      <c r="AT40" s="419">
        <v>53600</v>
      </c>
      <c r="AU40" s="419">
        <v>53600</v>
      </c>
      <c r="AV40" s="419">
        <v>0</v>
      </c>
      <c r="AW40" s="419">
        <v>0</v>
      </c>
      <c r="AX40" s="419">
        <v>0</v>
      </c>
      <c r="AY40" s="419">
        <v>0</v>
      </c>
      <c r="AZ40" s="419">
        <v>0</v>
      </c>
      <c r="BA40" s="419">
        <v>0</v>
      </c>
      <c r="BB40" s="418">
        <v>53600</v>
      </c>
      <c r="BC40" s="418">
        <v>53600</v>
      </c>
      <c r="BD40" s="419">
        <v>0</v>
      </c>
      <c r="BE40" s="419">
        <v>0</v>
      </c>
      <c r="BF40" s="419">
        <v>0</v>
      </c>
      <c r="BG40" s="419">
        <v>0</v>
      </c>
      <c r="BH40" s="418">
        <v>0</v>
      </c>
      <c r="BI40" s="419">
        <v>0</v>
      </c>
      <c r="BJ40" s="419">
        <v>0</v>
      </c>
      <c r="BK40" s="419">
        <v>0</v>
      </c>
      <c r="BL40" s="419">
        <v>0</v>
      </c>
      <c r="BM40" s="419">
        <v>0</v>
      </c>
      <c r="BN40" s="419">
        <v>0</v>
      </c>
      <c r="BO40" s="419">
        <v>0</v>
      </c>
      <c r="BP40" s="419">
        <v>0</v>
      </c>
      <c r="BQ40" s="419">
        <v>0</v>
      </c>
      <c r="BR40" s="419">
        <v>0</v>
      </c>
      <c r="BS40" s="419">
        <v>0</v>
      </c>
      <c r="BT40" s="419">
        <v>0</v>
      </c>
      <c r="BU40" s="419">
        <v>0</v>
      </c>
      <c r="BV40" s="419">
        <v>0</v>
      </c>
      <c r="BW40" s="419">
        <v>0</v>
      </c>
    </row>
    <row r="41" spans="1:16384" s="141" customFormat="1" ht="98.25" customHeight="1">
      <c r="A41" s="29">
        <v>601</v>
      </c>
      <c r="B41" s="22" t="s">
        <v>313</v>
      </c>
      <c r="C41" s="28">
        <v>403010007</v>
      </c>
      <c r="D41" s="27" t="s">
        <v>88</v>
      </c>
      <c r="E41" s="20" t="s">
        <v>314</v>
      </c>
      <c r="F41" s="204"/>
      <c r="G41" s="204"/>
      <c r="H41" s="195">
        <v>3</v>
      </c>
      <c r="I41" s="204"/>
      <c r="J41" s="195" t="s">
        <v>334</v>
      </c>
      <c r="K41" s="195">
        <v>1</v>
      </c>
      <c r="L41" s="195">
        <v>9</v>
      </c>
      <c r="M41" s="205"/>
      <c r="N41" s="205"/>
      <c r="O41" s="205"/>
      <c r="P41" s="196" t="s">
        <v>109</v>
      </c>
      <c r="Q41" s="21" t="s">
        <v>335</v>
      </c>
      <c r="R41" s="195"/>
      <c r="S41" s="195"/>
      <c r="T41" s="195" t="s">
        <v>47</v>
      </c>
      <c r="U41" s="195"/>
      <c r="V41" s="195" t="s">
        <v>76</v>
      </c>
      <c r="W41" s="195" t="s">
        <v>45</v>
      </c>
      <c r="X41" s="195"/>
      <c r="Y41" s="195"/>
      <c r="Z41" s="195"/>
      <c r="AA41" s="195"/>
      <c r="AB41" s="196" t="s">
        <v>110</v>
      </c>
      <c r="AC41" s="21" t="s">
        <v>336</v>
      </c>
      <c r="AD41" s="197"/>
      <c r="AE41" s="197"/>
      <c r="AF41" s="197"/>
      <c r="AG41" s="197"/>
      <c r="AH41" s="197"/>
      <c r="AI41" s="197"/>
      <c r="AJ41" s="197"/>
      <c r="AK41" s="197"/>
      <c r="AL41" s="197"/>
      <c r="AM41" s="268" t="s">
        <v>337</v>
      </c>
      <c r="AN41" s="196" t="s">
        <v>329</v>
      </c>
      <c r="AO41" s="199" t="s">
        <v>69</v>
      </c>
      <c r="AP41" s="199" t="s">
        <v>46</v>
      </c>
      <c r="AQ41" s="199">
        <v>1220220640</v>
      </c>
      <c r="AR41" s="26" t="s">
        <v>338</v>
      </c>
      <c r="AS41" s="422" t="s">
        <v>55</v>
      </c>
      <c r="AT41" s="419">
        <v>531900</v>
      </c>
      <c r="AU41" s="419">
        <v>531900</v>
      </c>
      <c r="AV41" s="419">
        <v>0</v>
      </c>
      <c r="AW41" s="419">
        <v>0</v>
      </c>
      <c r="AX41" s="419">
        <v>0</v>
      </c>
      <c r="AY41" s="419">
        <v>0</v>
      </c>
      <c r="AZ41" s="419">
        <v>0</v>
      </c>
      <c r="BA41" s="419">
        <v>0</v>
      </c>
      <c r="BB41" s="418">
        <v>531900</v>
      </c>
      <c r="BC41" s="418">
        <v>531900</v>
      </c>
      <c r="BD41" s="419">
        <v>0</v>
      </c>
      <c r="BE41" s="419">
        <v>0</v>
      </c>
      <c r="BF41" s="419">
        <v>0</v>
      </c>
      <c r="BG41" s="419">
        <v>0</v>
      </c>
      <c r="BH41" s="418">
        <v>0</v>
      </c>
      <c r="BI41" s="419">
        <v>0</v>
      </c>
      <c r="BJ41" s="419">
        <v>0</v>
      </c>
      <c r="BK41" s="419">
        <v>0</v>
      </c>
      <c r="BL41" s="419">
        <v>0</v>
      </c>
      <c r="BM41" s="419">
        <v>0</v>
      </c>
      <c r="BN41" s="419">
        <v>0</v>
      </c>
      <c r="BO41" s="419">
        <v>0</v>
      </c>
      <c r="BP41" s="419">
        <v>0</v>
      </c>
      <c r="BQ41" s="419">
        <v>0</v>
      </c>
      <c r="BR41" s="419">
        <v>0</v>
      </c>
      <c r="BS41" s="419">
        <v>0</v>
      </c>
      <c r="BT41" s="419">
        <v>0</v>
      </c>
      <c r="BU41" s="419">
        <v>0</v>
      </c>
      <c r="BV41" s="419">
        <v>0</v>
      </c>
      <c r="BW41" s="419">
        <v>0</v>
      </c>
    </row>
    <row r="42" spans="1:16384" s="141" customFormat="1" ht="93.75" customHeight="1">
      <c r="A42" s="29">
        <v>601</v>
      </c>
      <c r="B42" s="22" t="s">
        <v>313</v>
      </c>
      <c r="C42" s="28">
        <v>403010007</v>
      </c>
      <c r="D42" s="27" t="s">
        <v>88</v>
      </c>
      <c r="E42" s="20" t="s">
        <v>314</v>
      </c>
      <c r="F42" s="204"/>
      <c r="G42" s="204"/>
      <c r="H42" s="195">
        <v>3</v>
      </c>
      <c r="I42" s="204"/>
      <c r="J42" s="195" t="s">
        <v>334</v>
      </c>
      <c r="K42" s="195">
        <v>1</v>
      </c>
      <c r="L42" s="195">
        <v>9</v>
      </c>
      <c r="M42" s="205"/>
      <c r="N42" s="205"/>
      <c r="O42" s="205"/>
      <c r="P42" s="196" t="s">
        <v>109</v>
      </c>
      <c r="Q42" s="21" t="s">
        <v>335</v>
      </c>
      <c r="R42" s="195"/>
      <c r="S42" s="195"/>
      <c r="T42" s="195" t="s">
        <v>47</v>
      </c>
      <c r="U42" s="195"/>
      <c r="V42" s="195" t="s">
        <v>76</v>
      </c>
      <c r="W42" s="195" t="s">
        <v>45</v>
      </c>
      <c r="X42" s="195"/>
      <c r="Y42" s="195"/>
      <c r="Z42" s="195"/>
      <c r="AA42" s="195"/>
      <c r="AB42" s="196" t="s">
        <v>110</v>
      </c>
      <c r="AC42" s="21" t="s">
        <v>336</v>
      </c>
      <c r="AD42" s="197"/>
      <c r="AE42" s="197"/>
      <c r="AF42" s="197"/>
      <c r="AG42" s="197"/>
      <c r="AH42" s="197"/>
      <c r="AI42" s="197"/>
      <c r="AJ42" s="197"/>
      <c r="AK42" s="197"/>
      <c r="AL42" s="197"/>
      <c r="AM42" s="198" t="s">
        <v>337</v>
      </c>
      <c r="AN42" s="196" t="s">
        <v>329</v>
      </c>
      <c r="AO42" s="199" t="s">
        <v>69</v>
      </c>
      <c r="AP42" s="199" t="s">
        <v>46</v>
      </c>
      <c r="AQ42" s="199">
        <v>1220220640</v>
      </c>
      <c r="AR42" s="26" t="s">
        <v>338</v>
      </c>
      <c r="AS42" s="422" t="s">
        <v>326</v>
      </c>
      <c r="AT42" s="419">
        <v>200000</v>
      </c>
      <c r="AU42" s="419">
        <v>200000</v>
      </c>
      <c r="AV42" s="419">
        <v>0</v>
      </c>
      <c r="AW42" s="419">
        <v>0</v>
      </c>
      <c r="AX42" s="419">
        <v>0</v>
      </c>
      <c r="AY42" s="419">
        <v>0</v>
      </c>
      <c r="AZ42" s="419">
        <v>0</v>
      </c>
      <c r="BA42" s="419">
        <v>0</v>
      </c>
      <c r="BB42" s="418">
        <v>200000</v>
      </c>
      <c r="BC42" s="418">
        <v>200000</v>
      </c>
      <c r="BD42" s="419">
        <v>0</v>
      </c>
      <c r="BE42" s="419">
        <v>0</v>
      </c>
      <c r="BF42" s="419">
        <v>0</v>
      </c>
      <c r="BG42" s="419">
        <v>0</v>
      </c>
      <c r="BH42" s="419">
        <v>0</v>
      </c>
      <c r="BI42" s="419">
        <v>0</v>
      </c>
      <c r="BJ42" s="419">
        <v>0</v>
      </c>
      <c r="BK42" s="419">
        <v>0</v>
      </c>
      <c r="BL42" s="419">
        <v>0</v>
      </c>
      <c r="BM42" s="419">
        <v>0</v>
      </c>
      <c r="BN42" s="419">
        <v>0</v>
      </c>
      <c r="BO42" s="419">
        <v>0</v>
      </c>
      <c r="BP42" s="419">
        <v>0</v>
      </c>
      <c r="BQ42" s="419">
        <v>0</v>
      </c>
      <c r="BR42" s="419">
        <v>0</v>
      </c>
      <c r="BS42" s="419">
        <v>0</v>
      </c>
      <c r="BT42" s="419">
        <v>0</v>
      </c>
      <c r="BU42" s="419">
        <v>0</v>
      </c>
      <c r="BV42" s="419">
        <v>0</v>
      </c>
      <c r="BW42" s="419">
        <v>0</v>
      </c>
    </row>
    <row r="43" spans="1:16384" s="141" customFormat="1" ht="135.75" customHeight="1">
      <c r="A43" s="29">
        <v>601</v>
      </c>
      <c r="B43" s="22" t="s">
        <v>313</v>
      </c>
      <c r="C43" s="28">
        <v>401000001</v>
      </c>
      <c r="D43" s="108" t="s">
        <v>44</v>
      </c>
      <c r="E43" s="20" t="s">
        <v>314</v>
      </c>
      <c r="F43" s="204"/>
      <c r="G43" s="204"/>
      <c r="H43" s="195">
        <v>3</v>
      </c>
      <c r="I43" s="204"/>
      <c r="J43" s="195">
        <v>16</v>
      </c>
      <c r="K43" s="195">
        <v>1</v>
      </c>
      <c r="L43" s="195">
        <v>1</v>
      </c>
      <c r="M43" s="205"/>
      <c r="N43" s="205"/>
      <c r="O43" s="205"/>
      <c r="P43" s="196" t="s">
        <v>109</v>
      </c>
      <c r="Q43" s="21" t="s">
        <v>335</v>
      </c>
      <c r="R43" s="195"/>
      <c r="S43" s="195"/>
      <c r="T43" s="195" t="s">
        <v>47</v>
      </c>
      <c r="U43" s="195"/>
      <c r="V43" s="195">
        <v>9</v>
      </c>
      <c r="W43" s="195" t="s">
        <v>45</v>
      </c>
      <c r="X43" s="195"/>
      <c r="Y43" s="195"/>
      <c r="Z43" s="195"/>
      <c r="AA43" s="195"/>
      <c r="AB43" s="196" t="s">
        <v>110</v>
      </c>
      <c r="AC43" s="21" t="s">
        <v>327</v>
      </c>
      <c r="AD43" s="269"/>
      <c r="AE43" s="269"/>
      <c r="AF43" s="269"/>
      <c r="AG43" s="269"/>
      <c r="AH43" s="270"/>
      <c r="AI43" s="196"/>
      <c r="AJ43" s="270"/>
      <c r="AK43" s="271"/>
      <c r="AL43" s="269"/>
      <c r="AM43" s="196" t="s">
        <v>339</v>
      </c>
      <c r="AN43" s="196" t="s">
        <v>340</v>
      </c>
      <c r="AO43" s="199" t="s">
        <v>53</v>
      </c>
      <c r="AP43" s="199" t="s">
        <v>54</v>
      </c>
      <c r="AQ43" s="199">
        <v>1220320040</v>
      </c>
      <c r="AR43" s="26" t="s">
        <v>341</v>
      </c>
      <c r="AS43" s="422" t="s">
        <v>61</v>
      </c>
      <c r="AT43" s="419">
        <v>1455238</v>
      </c>
      <c r="AU43" s="419">
        <v>1455238</v>
      </c>
      <c r="AV43" s="419">
        <v>0</v>
      </c>
      <c r="AW43" s="419">
        <v>0</v>
      </c>
      <c r="AX43" s="419">
        <v>0</v>
      </c>
      <c r="AY43" s="419">
        <v>0</v>
      </c>
      <c r="AZ43" s="419">
        <v>0</v>
      </c>
      <c r="BA43" s="419">
        <v>0</v>
      </c>
      <c r="BB43" s="418">
        <v>1455238</v>
      </c>
      <c r="BC43" s="418">
        <v>1455238</v>
      </c>
      <c r="BD43" s="419">
        <v>1528327</v>
      </c>
      <c r="BE43" s="419">
        <v>0</v>
      </c>
      <c r="BF43" s="419">
        <v>0</v>
      </c>
      <c r="BG43" s="419">
        <v>0</v>
      </c>
      <c r="BH43" s="418">
        <v>1528327</v>
      </c>
      <c r="BI43" s="419">
        <v>1455240</v>
      </c>
      <c r="BJ43" s="419">
        <v>0</v>
      </c>
      <c r="BK43" s="419">
        <v>0</v>
      </c>
      <c r="BL43" s="419">
        <v>0</v>
      </c>
      <c r="BM43" s="418">
        <v>1455240</v>
      </c>
      <c r="BN43" s="419">
        <v>1455240</v>
      </c>
      <c r="BO43" s="419">
        <v>0</v>
      </c>
      <c r="BP43" s="419">
        <v>0</v>
      </c>
      <c r="BQ43" s="419">
        <v>0</v>
      </c>
      <c r="BR43" s="418">
        <v>1455240</v>
      </c>
      <c r="BS43" s="419">
        <v>1455240</v>
      </c>
      <c r="BT43" s="419">
        <v>0</v>
      </c>
      <c r="BU43" s="419">
        <v>0</v>
      </c>
      <c r="BV43" s="419">
        <v>0</v>
      </c>
      <c r="BW43" s="418">
        <v>1455240</v>
      </c>
    </row>
    <row r="44" spans="1:16384" s="141" customFormat="1" ht="125.25" customHeight="1">
      <c r="A44" s="29">
        <v>601</v>
      </c>
      <c r="B44" s="22" t="s">
        <v>313</v>
      </c>
      <c r="C44" s="28">
        <v>401000001</v>
      </c>
      <c r="D44" s="108" t="s">
        <v>44</v>
      </c>
      <c r="E44" s="20" t="s">
        <v>314</v>
      </c>
      <c r="F44" s="204"/>
      <c r="G44" s="204"/>
      <c r="H44" s="195">
        <v>3</v>
      </c>
      <c r="I44" s="204"/>
      <c r="J44" s="195">
        <v>17</v>
      </c>
      <c r="K44" s="195">
        <v>1</v>
      </c>
      <c r="L44" s="203">
        <v>8.9</v>
      </c>
      <c r="M44" s="205"/>
      <c r="N44" s="205"/>
      <c r="O44" s="205"/>
      <c r="P44" s="196" t="s">
        <v>109</v>
      </c>
      <c r="Q44" s="21" t="s">
        <v>335</v>
      </c>
      <c r="R44" s="195"/>
      <c r="S44" s="195"/>
      <c r="T44" s="195" t="s">
        <v>47</v>
      </c>
      <c r="U44" s="195"/>
      <c r="V44" s="195">
        <v>9</v>
      </c>
      <c r="W44" s="195" t="s">
        <v>45</v>
      </c>
      <c r="X44" s="195"/>
      <c r="Y44" s="195"/>
      <c r="Z44" s="195"/>
      <c r="AA44" s="195"/>
      <c r="AB44" s="196" t="s">
        <v>110</v>
      </c>
      <c r="AC44" s="21" t="s">
        <v>342</v>
      </c>
      <c r="AD44" s="269"/>
      <c r="AE44" s="269"/>
      <c r="AF44" s="269"/>
      <c r="AG44" s="269"/>
      <c r="AH44" s="271"/>
      <c r="AI44" s="271"/>
      <c r="AJ44" s="197"/>
      <c r="AK44" s="272"/>
      <c r="AL44" s="271"/>
      <c r="AM44" s="196" t="s">
        <v>343</v>
      </c>
      <c r="AN44" s="196" t="s">
        <v>228</v>
      </c>
      <c r="AO44" s="199" t="s">
        <v>53</v>
      </c>
      <c r="AP44" s="199" t="s">
        <v>54</v>
      </c>
      <c r="AQ44" s="199">
        <v>1220320090</v>
      </c>
      <c r="AR44" s="26" t="s">
        <v>344</v>
      </c>
      <c r="AS44" s="422" t="s">
        <v>55</v>
      </c>
      <c r="AT44" s="419">
        <v>0</v>
      </c>
      <c r="AU44" s="419">
        <v>0</v>
      </c>
      <c r="AV44" s="419">
        <v>0</v>
      </c>
      <c r="AW44" s="419">
        <v>0</v>
      </c>
      <c r="AX44" s="419">
        <v>0</v>
      </c>
      <c r="AY44" s="419">
        <v>0</v>
      </c>
      <c r="AZ44" s="419">
        <v>0</v>
      </c>
      <c r="BA44" s="419">
        <v>0</v>
      </c>
      <c r="BB44" s="418">
        <v>0</v>
      </c>
      <c r="BC44" s="418">
        <v>0</v>
      </c>
      <c r="BD44" s="419">
        <v>581633</v>
      </c>
      <c r="BE44" s="419">
        <v>0</v>
      </c>
      <c r="BF44" s="419">
        <v>0</v>
      </c>
      <c r="BG44" s="419">
        <v>0</v>
      </c>
      <c r="BH44" s="418">
        <v>581633</v>
      </c>
      <c r="BI44" s="419">
        <v>790000</v>
      </c>
      <c r="BJ44" s="419">
        <v>0</v>
      </c>
      <c r="BK44" s="419">
        <v>0</v>
      </c>
      <c r="BL44" s="419">
        <v>0</v>
      </c>
      <c r="BM44" s="418">
        <v>790000</v>
      </c>
      <c r="BN44" s="419">
        <v>790000</v>
      </c>
      <c r="BO44" s="419">
        <v>0</v>
      </c>
      <c r="BP44" s="419">
        <v>0</v>
      </c>
      <c r="BQ44" s="419">
        <v>0</v>
      </c>
      <c r="BR44" s="418">
        <v>790000</v>
      </c>
      <c r="BS44" s="419">
        <v>790000</v>
      </c>
      <c r="BT44" s="419">
        <v>0</v>
      </c>
      <c r="BU44" s="419">
        <v>0</v>
      </c>
      <c r="BV44" s="419">
        <v>0</v>
      </c>
      <c r="BW44" s="418">
        <v>790000</v>
      </c>
    </row>
    <row r="45" spans="1:16384" s="141" customFormat="1" ht="132" customHeight="1">
      <c r="A45" s="29">
        <v>601</v>
      </c>
      <c r="B45" s="22" t="s">
        <v>313</v>
      </c>
      <c r="C45" s="28">
        <v>401000001</v>
      </c>
      <c r="D45" s="27" t="s">
        <v>44</v>
      </c>
      <c r="E45" s="20" t="s">
        <v>314</v>
      </c>
      <c r="F45" s="204"/>
      <c r="G45" s="204"/>
      <c r="H45" s="195">
        <v>3</v>
      </c>
      <c r="I45" s="204"/>
      <c r="J45" s="195">
        <v>17</v>
      </c>
      <c r="K45" s="195">
        <v>1</v>
      </c>
      <c r="L45" s="195">
        <v>3</v>
      </c>
      <c r="M45" s="205"/>
      <c r="N45" s="205"/>
      <c r="O45" s="205"/>
      <c r="P45" s="196" t="s">
        <v>109</v>
      </c>
      <c r="Q45" s="21" t="s">
        <v>335</v>
      </c>
      <c r="R45" s="195"/>
      <c r="S45" s="195"/>
      <c r="T45" s="195" t="s">
        <v>47</v>
      </c>
      <c r="U45" s="195"/>
      <c r="V45" s="195" t="s">
        <v>46</v>
      </c>
      <c r="W45" s="195" t="s">
        <v>45</v>
      </c>
      <c r="X45" s="195" t="s">
        <v>47</v>
      </c>
      <c r="Y45" s="195"/>
      <c r="Z45" s="195"/>
      <c r="AA45" s="195"/>
      <c r="AB45" s="196" t="s">
        <v>110</v>
      </c>
      <c r="AC45" s="21" t="s">
        <v>336</v>
      </c>
      <c r="AD45" s="197"/>
      <c r="AE45" s="197"/>
      <c r="AF45" s="197"/>
      <c r="AG45" s="198"/>
      <c r="AH45" s="198"/>
      <c r="AI45" s="198"/>
      <c r="AJ45" s="198"/>
      <c r="AK45" s="198"/>
      <c r="AL45" s="198"/>
      <c r="AM45" s="198" t="s">
        <v>345</v>
      </c>
      <c r="AN45" s="196" t="s">
        <v>329</v>
      </c>
      <c r="AO45" s="199" t="s">
        <v>53</v>
      </c>
      <c r="AP45" s="199" t="s">
        <v>54</v>
      </c>
      <c r="AQ45" s="199">
        <v>1410120630</v>
      </c>
      <c r="AR45" s="26" t="s">
        <v>346</v>
      </c>
      <c r="AS45" s="422" t="s">
        <v>55</v>
      </c>
      <c r="AT45" s="419">
        <v>15639828.4</v>
      </c>
      <c r="AU45" s="419">
        <v>15077431.369999999</v>
      </c>
      <c r="AV45" s="419">
        <v>0</v>
      </c>
      <c r="AW45" s="419">
        <v>0</v>
      </c>
      <c r="AX45" s="419">
        <v>0</v>
      </c>
      <c r="AY45" s="419">
        <v>0</v>
      </c>
      <c r="AZ45" s="419">
        <v>0</v>
      </c>
      <c r="BA45" s="419">
        <v>0</v>
      </c>
      <c r="BB45" s="418">
        <v>15639828.4</v>
      </c>
      <c r="BC45" s="418">
        <v>15077431.369999999</v>
      </c>
      <c r="BD45" s="419">
        <v>30336488.800000001</v>
      </c>
      <c r="BE45" s="419">
        <v>0</v>
      </c>
      <c r="BF45" s="419">
        <v>0</v>
      </c>
      <c r="BG45" s="419">
        <v>0</v>
      </c>
      <c r="BH45" s="418">
        <v>30336488.800000001</v>
      </c>
      <c r="BI45" s="419">
        <v>16250850</v>
      </c>
      <c r="BJ45" s="419">
        <v>0</v>
      </c>
      <c r="BK45" s="419">
        <v>0</v>
      </c>
      <c r="BL45" s="419">
        <v>0</v>
      </c>
      <c r="BM45" s="418">
        <v>16250850</v>
      </c>
      <c r="BN45" s="419">
        <v>16250850</v>
      </c>
      <c r="BO45" s="419">
        <v>0</v>
      </c>
      <c r="BP45" s="419">
        <v>0</v>
      </c>
      <c r="BQ45" s="419">
        <v>0</v>
      </c>
      <c r="BR45" s="418">
        <v>16250850</v>
      </c>
      <c r="BS45" s="419">
        <v>16250850</v>
      </c>
      <c r="BT45" s="419">
        <v>0</v>
      </c>
      <c r="BU45" s="419">
        <v>0</v>
      </c>
      <c r="BV45" s="419">
        <v>0</v>
      </c>
      <c r="BW45" s="418">
        <v>16250850</v>
      </c>
    </row>
    <row r="46" spans="1:16384" s="141" customFormat="1" ht="195.75" customHeight="1">
      <c r="A46" s="29">
        <v>601</v>
      </c>
      <c r="B46" s="22" t="s">
        <v>313</v>
      </c>
      <c r="C46" s="28">
        <v>402000008</v>
      </c>
      <c r="D46" s="27" t="s">
        <v>347</v>
      </c>
      <c r="E46" s="20" t="s">
        <v>314</v>
      </c>
      <c r="F46" s="204"/>
      <c r="G46" s="204"/>
      <c r="H46" s="195">
        <v>3</v>
      </c>
      <c r="I46" s="204"/>
      <c r="J46" s="195">
        <v>17</v>
      </c>
      <c r="K46" s="195">
        <v>1</v>
      </c>
      <c r="L46" s="195">
        <v>3</v>
      </c>
      <c r="M46" s="205"/>
      <c r="N46" s="205"/>
      <c r="O46" s="205"/>
      <c r="P46" s="196" t="s">
        <v>109</v>
      </c>
      <c r="Q46" s="21" t="s">
        <v>335</v>
      </c>
      <c r="R46" s="195"/>
      <c r="S46" s="195"/>
      <c r="T46" s="195" t="s">
        <v>47</v>
      </c>
      <c r="U46" s="195"/>
      <c r="V46" s="195" t="s">
        <v>46</v>
      </c>
      <c r="W46" s="195" t="s">
        <v>45</v>
      </c>
      <c r="X46" s="195" t="s">
        <v>47</v>
      </c>
      <c r="Y46" s="195"/>
      <c r="Z46" s="195"/>
      <c r="AA46" s="195"/>
      <c r="AB46" s="196" t="s">
        <v>110</v>
      </c>
      <c r="AC46" s="21" t="s">
        <v>336</v>
      </c>
      <c r="AD46" s="197"/>
      <c r="AE46" s="197"/>
      <c r="AF46" s="197"/>
      <c r="AG46" s="198"/>
      <c r="AH46" s="198"/>
      <c r="AI46" s="198"/>
      <c r="AJ46" s="198"/>
      <c r="AK46" s="198"/>
      <c r="AL46" s="198"/>
      <c r="AM46" s="198" t="s">
        <v>345</v>
      </c>
      <c r="AN46" s="196" t="s">
        <v>329</v>
      </c>
      <c r="AO46" s="199" t="s">
        <v>53</v>
      </c>
      <c r="AP46" s="199" t="s">
        <v>54</v>
      </c>
      <c r="AQ46" s="199">
        <v>1410220630</v>
      </c>
      <c r="AR46" s="26" t="s">
        <v>346</v>
      </c>
      <c r="AS46" s="422" t="s">
        <v>55</v>
      </c>
      <c r="AT46" s="419">
        <v>4612270</v>
      </c>
      <c r="AU46" s="419">
        <v>4612270</v>
      </c>
      <c r="AV46" s="419">
        <v>0</v>
      </c>
      <c r="AW46" s="419">
        <v>0</v>
      </c>
      <c r="AX46" s="419">
        <v>0</v>
      </c>
      <c r="AY46" s="419">
        <v>0</v>
      </c>
      <c r="AZ46" s="419">
        <v>0</v>
      </c>
      <c r="BA46" s="419">
        <v>0</v>
      </c>
      <c r="BB46" s="418">
        <v>4612270</v>
      </c>
      <c r="BC46" s="418">
        <v>4612270</v>
      </c>
      <c r="BD46" s="419">
        <v>5289010</v>
      </c>
      <c r="BE46" s="419">
        <v>0</v>
      </c>
      <c r="BF46" s="419">
        <v>0</v>
      </c>
      <c r="BG46" s="419">
        <v>0</v>
      </c>
      <c r="BH46" s="418">
        <v>5289010</v>
      </c>
      <c r="BI46" s="419">
        <v>4422160</v>
      </c>
      <c r="BJ46" s="419">
        <v>0</v>
      </c>
      <c r="BK46" s="419">
        <v>0</v>
      </c>
      <c r="BL46" s="419">
        <v>0</v>
      </c>
      <c r="BM46" s="418">
        <v>4422160</v>
      </c>
      <c r="BN46" s="419">
        <v>4422160</v>
      </c>
      <c r="BO46" s="419">
        <v>0</v>
      </c>
      <c r="BP46" s="419">
        <v>0</v>
      </c>
      <c r="BQ46" s="419">
        <v>0</v>
      </c>
      <c r="BR46" s="418">
        <v>4422160</v>
      </c>
      <c r="BS46" s="419">
        <v>4422160</v>
      </c>
      <c r="BT46" s="419">
        <v>0</v>
      </c>
      <c r="BU46" s="419">
        <v>0</v>
      </c>
      <c r="BV46" s="419">
        <v>0</v>
      </c>
      <c r="BW46" s="418">
        <v>4422160</v>
      </c>
    </row>
    <row r="47" spans="1:16384" s="141" customFormat="1" ht="228" customHeight="1">
      <c r="A47" s="29">
        <v>601</v>
      </c>
      <c r="B47" s="22" t="s">
        <v>313</v>
      </c>
      <c r="C47" s="28">
        <v>402000017</v>
      </c>
      <c r="D47" s="27" t="s">
        <v>52</v>
      </c>
      <c r="E47" s="20" t="s">
        <v>314</v>
      </c>
      <c r="F47" s="204"/>
      <c r="G47" s="204"/>
      <c r="H47" s="195">
        <v>3</v>
      </c>
      <c r="I47" s="204"/>
      <c r="J47" s="195">
        <v>17</v>
      </c>
      <c r="K47" s="195">
        <v>1</v>
      </c>
      <c r="L47" s="195">
        <v>7</v>
      </c>
      <c r="M47" s="205"/>
      <c r="N47" s="205"/>
      <c r="O47" s="205"/>
      <c r="P47" s="196" t="s">
        <v>109</v>
      </c>
      <c r="Q47" s="21" t="s">
        <v>335</v>
      </c>
      <c r="R47" s="195"/>
      <c r="S47" s="195"/>
      <c r="T47" s="195" t="s">
        <v>47</v>
      </c>
      <c r="U47" s="195"/>
      <c r="V47" s="195" t="s">
        <v>46</v>
      </c>
      <c r="W47" s="195" t="s">
        <v>45</v>
      </c>
      <c r="X47" s="195" t="s">
        <v>84</v>
      </c>
      <c r="Y47" s="195"/>
      <c r="Z47" s="195"/>
      <c r="AA47" s="195"/>
      <c r="AB47" s="196" t="s">
        <v>110</v>
      </c>
      <c r="AC47" s="21" t="s">
        <v>348</v>
      </c>
      <c r="AD47" s="197"/>
      <c r="AE47" s="197"/>
      <c r="AF47" s="197"/>
      <c r="AG47" s="197"/>
      <c r="AH47" s="197"/>
      <c r="AI47" s="197"/>
      <c r="AJ47" s="197"/>
      <c r="AK47" s="197"/>
      <c r="AL47" s="197"/>
      <c r="AM47" s="198" t="s">
        <v>349</v>
      </c>
      <c r="AN47" s="196" t="s">
        <v>329</v>
      </c>
      <c r="AO47" s="199" t="s">
        <v>46</v>
      </c>
      <c r="AP47" s="199" t="s">
        <v>63</v>
      </c>
      <c r="AQ47" s="199">
        <v>1410398710</v>
      </c>
      <c r="AR47" s="26" t="s">
        <v>305</v>
      </c>
      <c r="AS47" s="422" t="s">
        <v>55</v>
      </c>
      <c r="AT47" s="419">
        <v>1799875</v>
      </c>
      <c r="AU47" s="419">
        <v>1799875</v>
      </c>
      <c r="AV47" s="419">
        <v>0</v>
      </c>
      <c r="AW47" s="419">
        <v>0</v>
      </c>
      <c r="AX47" s="419">
        <v>0</v>
      </c>
      <c r="AY47" s="419">
        <v>0</v>
      </c>
      <c r="AZ47" s="419">
        <v>0</v>
      </c>
      <c r="BA47" s="419">
        <v>0</v>
      </c>
      <c r="BB47" s="418">
        <v>1799875</v>
      </c>
      <c r="BC47" s="418">
        <v>1799875</v>
      </c>
      <c r="BD47" s="419">
        <v>1710625</v>
      </c>
      <c r="BE47" s="419">
        <v>0</v>
      </c>
      <c r="BF47" s="419">
        <v>0</v>
      </c>
      <c r="BG47" s="419">
        <v>0</v>
      </c>
      <c r="BH47" s="418">
        <v>1710625</v>
      </c>
      <c r="BI47" s="419">
        <v>1710625</v>
      </c>
      <c r="BJ47" s="419">
        <v>0</v>
      </c>
      <c r="BK47" s="419">
        <v>0</v>
      </c>
      <c r="BL47" s="419">
        <v>0</v>
      </c>
      <c r="BM47" s="419">
        <v>1710625</v>
      </c>
      <c r="BN47" s="419">
        <v>1710625</v>
      </c>
      <c r="BO47" s="419">
        <v>0</v>
      </c>
      <c r="BP47" s="419">
        <v>0</v>
      </c>
      <c r="BQ47" s="419">
        <v>0</v>
      </c>
      <c r="BR47" s="419">
        <v>1710625</v>
      </c>
      <c r="BS47" s="419">
        <v>1710625</v>
      </c>
      <c r="BT47" s="419">
        <v>0</v>
      </c>
      <c r="BU47" s="419">
        <v>0</v>
      </c>
      <c r="BV47" s="419">
        <v>0</v>
      </c>
      <c r="BW47" s="419">
        <v>1710625</v>
      </c>
    </row>
    <row r="48" spans="1:16384" s="141" customFormat="1" ht="227.25" customHeight="1">
      <c r="A48" s="29">
        <v>601</v>
      </c>
      <c r="B48" s="22" t="s">
        <v>313</v>
      </c>
      <c r="C48" s="28">
        <v>402000017</v>
      </c>
      <c r="D48" s="27" t="s">
        <v>52</v>
      </c>
      <c r="E48" s="20" t="s">
        <v>314</v>
      </c>
      <c r="F48" s="204"/>
      <c r="G48" s="204"/>
      <c r="H48" s="195">
        <v>3</v>
      </c>
      <c r="I48" s="204"/>
      <c r="J48" s="195">
        <v>17</v>
      </c>
      <c r="K48" s="195">
        <v>1</v>
      </c>
      <c r="L48" s="195">
        <v>7</v>
      </c>
      <c r="M48" s="205"/>
      <c r="N48" s="205"/>
      <c r="O48" s="205"/>
      <c r="P48" s="196" t="s">
        <v>109</v>
      </c>
      <c r="Q48" s="21" t="s">
        <v>335</v>
      </c>
      <c r="R48" s="195"/>
      <c r="S48" s="195"/>
      <c r="T48" s="195" t="s">
        <v>47</v>
      </c>
      <c r="U48" s="195"/>
      <c r="V48" s="195" t="s">
        <v>46</v>
      </c>
      <c r="W48" s="195" t="s">
        <v>45</v>
      </c>
      <c r="X48" s="195" t="s">
        <v>84</v>
      </c>
      <c r="Y48" s="195"/>
      <c r="Z48" s="195"/>
      <c r="AA48" s="195"/>
      <c r="AB48" s="196" t="s">
        <v>110</v>
      </c>
      <c r="AC48" s="21" t="s">
        <v>348</v>
      </c>
      <c r="AD48" s="197"/>
      <c r="AE48" s="197"/>
      <c r="AF48" s="197"/>
      <c r="AG48" s="197"/>
      <c r="AH48" s="197"/>
      <c r="AI48" s="197"/>
      <c r="AJ48" s="197"/>
      <c r="AK48" s="197"/>
      <c r="AL48" s="197"/>
      <c r="AM48" s="198" t="s">
        <v>349</v>
      </c>
      <c r="AN48" s="196" t="s">
        <v>329</v>
      </c>
      <c r="AO48" s="199" t="s">
        <v>46</v>
      </c>
      <c r="AP48" s="199" t="s">
        <v>63</v>
      </c>
      <c r="AQ48" s="199">
        <v>1410498720</v>
      </c>
      <c r="AR48" s="26" t="s">
        <v>350</v>
      </c>
      <c r="AS48" s="422" t="s">
        <v>322</v>
      </c>
      <c r="AT48" s="419">
        <v>13367000</v>
      </c>
      <c r="AU48" s="419">
        <v>13367000</v>
      </c>
      <c r="AV48" s="419">
        <v>0</v>
      </c>
      <c r="AW48" s="419">
        <v>0</v>
      </c>
      <c r="AX48" s="419">
        <v>0</v>
      </c>
      <c r="AY48" s="419">
        <v>0</v>
      </c>
      <c r="AZ48" s="419">
        <v>0</v>
      </c>
      <c r="BA48" s="419">
        <v>0</v>
      </c>
      <c r="BB48" s="418">
        <v>13367000</v>
      </c>
      <c r="BC48" s="418">
        <v>13367000</v>
      </c>
      <c r="BD48" s="419">
        <v>13367000</v>
      </c>
      <c r="BE48" s="419">
        <v>0</v>
      </c>
      <c r="BF48" s="419">
        <v>0</v>
      </c>
      <c r="BG48" s="419">
        <v>0</v>
      </c>
      <c r="BH48" s="419">
        <v>13367000</v>
      </c>
      <c r="BI48" s="419">
        <v>13367000</v>
      </c>
      <c r="BJ48" s="419">
        <v>0</v>
      </c>
      <c r="BK48" s="419">
        <v>0</v>
      </c>
      <c r="BL48" s="419">
        <v>0</v>
      </c>
      <c r="BM48" s="419">
        <v>13367000</v>
      </c>
      <c r="BN48" s="419">
        <v>13367000</v>
      </c>
      <c r="BO48" s="419">
        <v>0</v>
      </c>
      <c r="BP48" s="419">
        <v>0</v>
      </c>
      <c r="BQ48" s="419">
        <v>0</v>
      </c>
      <c r="BR48" s="419">
        <v>13367000</v>
      </c>
      <c r="BS48" s="419">
        <v>13367000</v>
      </c>
      <c r="BT48" s="419">
        <v>0</v>
      </c>
      <c r="BU48" s="419">
        <v>0</v>
      </c>
      <c r="BV48" s="419">
        <v>0</v>
      </c>
      <c r="BW48" s="419">
        <v>13367000</v>
      </c>
    </row>
    <row r="49" spans="1:75" s="141" customFormat="1" ht="267.75">
      <c r="A49" s="29">
        <v>601</v>
      </c>
      <c r="B49" s="22" t="s">
        <v>313</v>
      </c>
      <c r="C49" s="28">
        <v>401000001</v>
      </c>
      <c r="D49" s="108" t="s">
        <v>44</v>
      </c>
      <c r="E49" s="20" t="s">
        <v>3186</v>
      </c>
      <c r="F49" s="204"/>
      <c r="G49" s="204"/>
      <c r="H49" s="195" t="s">
        <v>3250</v>
      </c>
      <c r="I49" s="204"/>
      <c r="J49" s="195" t="s">
        <v>3251</v>
      </c>
      <c r="K49" s="203" t="s">
        <v>3252</v>
      </c>
      <c r="L49" s="195" t="s">
        <v>3252</v>
      </c>
      <c r="M49" s="205"/>
      <c r="N49" s="205"/>
      <c r="O49" s="205"/>
      <c r="P49" s="196" t="s">
        <v>3253</v>
      </c>
      <c r="Q49" s="21" t="s">
        <v>335</v>
      </c>
      <c r="R49" s="195"/>
      <c r="S49" s="195"/>
      <c r="T49" s="195" t="s">
        <v>47</v>
      </c>
      <c r="U49" s="195"/>
      <c r="V49" s="195">
        <v>9</v>
      </c>
      <c r="W49" s="195" t="s">
        <v>45</v>
      </c>
      <c r="X49" s="195"/>
      <c r="Y49" s="195"/>
      <c r="Z49" s="195"/>
      <c r="AA49" s="195"/>
      <c r="AB49" s="196" t="s">
        <v>110</v>
      </c>
      <c r="AC49" s="21" t="s">
        <v>327</v>
      </c>
      <c r="AD49" s="269"/>
      <c r="AE49" s="269"/>
      <c r="AF49" s="269"/>
      <c r="AG49" s="269"/>
      <c r="AH49" s="270"/>
      <c r="AI49" s="269"/>
      <c r="AJ49" s="271"/>
      <c r="AK49" s="271"/>
      <c r="AL49" s="269"/>
      <c r="AM49" s="196" t="s">
        <v>339</v>
      </c>
      <c r="AN49" s="196" t="s">
        <v>340</v>
      </c>
      <c r="AO49" s="199" t="s">
        <v>53</v>
      </c>
      <c r="AP49" s="199" t="s">
        <v>54</v>
      </c>
      <c r="AQ49" s="199">
        <v>1420120710</v>
      </c>
      <c r="AR49" s="26" t="s">
        <v>351</v>
      </c>
      <c r="AS49" s="422" t="s">
        <v>55</v>
      </c>
      <c r="AT49" s="419">
        <v>140000</v>
      </c>
      <c r="AU49" s="419">
        <v>140000</v>
      </c>
      <c r="AV49" s="419">
        <v>0</v>
      </c>
      <c r="AW49" s="419">
        <v>0</v>
      </c>
      <c r="AX49" s="419">
        <v>0</v>
      </c>
      <c r="AY49" s="419">
        <v>0</v>
      </c>
      <c r="AZ49" s="419">
        <v>0</v>
      </c>
      <c r="BA49" s="419">
        <v>0</v>
      </c>
      <c r="BB49" s="418">
        <v>140000</v>
      </c>
      <c r="BC49" s="418">
        <v>140000</v>
      </c>
      <c r="BD49" s="419">
        <v>0</v>
      </c>
      <c r="BE49" s="419">
        <v>0</v>
      </c>
      <c r="BF49" s="419">
        <v>0</v>
      </c>
      <c r="BG49" s="419">
        <v>0</v>
      </c>
      <c r="BH49" s="418">
        <v>0</v>
      </c>
      <c r="BI49" s="419">
        <v>0</v>
      </c>
      <c r="BJ49" s="419">
        <v>0</v>
      </c>
      <c r="BK49" s="419">
        <v>0</v>
      </c>
      <c r="BL49" s="419">
        <v>0</v>
      </c>
      <c r="BM49" s="419">
        <v>0</v>
      </c>
      <c r="BN49" s="419">
        <v>0</v>
      </c>
      <c r="BO49" s="419">
        <v>0</v>
      </c>
      <c r="BP49" s="419">
        <v>0</v>
      </c>
      <c r="BQ49" s="419">
        <v>0</v>
      </c>
      <c r="BR49" s="419">
        <v>0</v>
      </c>
      <c r="BS49" s="419">
        <v>0</v>
      </c>
      <c r="BT49" s="419">
        <v>0</v>
      </c>
      <c r="BU49" s="419">
        <v>0</v>
      </c>
      <c r="BV49" s="419">
        <v>0</v>
      </c>
      <c r="BW49" s="419">
        <v>0</v>
      </c>
    </row>
    <row r="50" spans="1:75" s="141" customFormat="1" ht="201.75" customHeight="1">
      <c r="A50" s="29">
        <v>601</v>
      </c>
      <c r="B50" s="22" t="s">
        <v>313</v>
      </c>
      <c r="C50" s="28">
        <v>402000008</v>
      </c>
      <c r="D50" s="27" t="s">
        <v>347</v>
      </c>
      <c r="E50" s="20" t="s">
        <v>352</v>
      </c>
      <c r="F50" s="204"/>
      <c r="G50" s="204"/>
      <c r="H50" s="195">
        <v>1</v>
      </c>
      <c r="I50" s="204"/>
      <c r="J50" s="195" t="s">
        <v>353</v>
      </c>
      <c r="K50" s="195"/>
      <c r="L50" s="195"/>
      <c r="M50" s="205"/>
      <c r="N50" s="205"/>
      <c r="O50" s="205"/>
      <c r="P50" s="196" t="s">
        <v>354</v>
      </c>
      <c r="Q50" s="21" t="s">
        <v>335</v>
      </c>
      <c r="R50" s="195"/>
      <c r="S50" s="195"/>
      <c r="T50" s="195" t="s">
        <v>47</v>
      </c>
      <c r="U50" s="195"/>
      <c r="V50" s="195" t="s">
        <v>46</v>
      </c>
      <c r="W50" s="195" t="s">
        <v>45</v>
      </c>
      <c r="X50" s="195" t="s">
        <v>47</v>
      </c>
      <c r="Y50" s="195"/>
      <c r="Z50" s="195"/>
      <c r="AA50" s="195"/>
      <c r="AB50" s="196" t="s">
        <v>110</v>
      </c>
      <c r="AC50" s="21" t="s">
        <v>355</v>
      </c>
      <c r="AD50" s="197"/>
      <c r="AE50" s="197"/>
      <c r="AF50" s="197"/>
      <c r="AG50" s="197"/>
      <c r="AH50" s="198"/>
      <c r="AI50" s="198"/>
      <c r="AJ50" s="198"/>
      <c r="AK50" s="197"/>
      <c r="AL50" s="197"/>
      <c r="AM50" s="198" t="s">
        <v>356</v>
      </c>
      <c r="AN50" s="196" t="s">
        <v>329</v>
      </c>
      <c r="AO50" s="199" t="s">
        <v>53</v>
      </c>
      <c r="AP50" s="199" t="s">
        <v>54</v>
      </c>
      <c r="AQ50" s="199">
        <v>1420411010</v>
      </c>
      <c r="AR50" s="26" t="s">
        <v>357</v>
      </c>
      <c r="AS50" s="422" t="s">
        <v>358</v>
      </c>
      <c r="AT50" s="419">
        <v>61293659.109999999</v>
      </c>
      <c r="AU50" s="419">
        <v>61293659.109999999</v>
      </c>
      <c r="AV50" s="419">
        <v>0</v>
      </c>
      <c r="AW50" s="419">
        <v>0</v>
      </c>
      <c r="AX50" s="419">
        <v>0</v>
      </c>
      <c r="AY50" s="419">
        <v>0</v>
      </c>
      <c r="AZ50" s="419">
        <v>0</v>
      </c>
      <c r="BA50" s="419">
        <v>0</v>
      </c>
      <c r="BB50" s="418">
        <v>61293659.109999999</v>
      </c>
      <c r="BC50" s="418">
        <v>61293659.109999999</v>
      </c>
      <c r="BD50" s="419">
        <v>0</v>
      </c>
      <c r="BE50" s="419">
        <v>0</v>
      </c>
      <c r="BF50" s="419">
        <v>0</v>
      </c>
      <c r="BG50" s="419">
        <v>0</v>
      </c>
      <c r="BH50" s="418">
        <v>0</v>
      </c>
      <c r="BI50" s="419">
        <v>0</v>
      </c>
      <c r="BJ50" s="419">
        <v>0</v>
      </c>
      <c r="BK50" s="419">
        <v>0</v>
      </c>
      <c r="BL50" s="419">
        <v>0</v>
      </c>
      <c r="BM50" s="419">
        <v>0</v>
      </c>
      <c r="BN50" s="419">
        <v>0</v>
      </c>
      <c r="BO50" s="419">
        <v>0</v>
      </c>
      <c r="BP50" s="419">
        <v>0</v>
      </c>
      <c r="BQ50" s="419">
        <v>0</v>
      </c>
      <c r="BR50" s="419">
        <v>0</v>
      </c>
      <c r="BS50" s="419">
        <v>0</v>
      </c>
      <c r="BT50" s="419">
        <v>0</v>
      </c>
      <c r="BU50" s="419">
        <v>0</v>
      </c>
      <c r="BV50" s="419">
        <v>0</v>
      </c>
      <c r="BW50" s="419">
        <v>0</v>
      </c>
    </row>
    <row r="51" spans="1:75" s="141" customFormat="1" ht="201" customHeight="1">
      <c r="A51" s="29">
        <v>601</v>
      </c>
      <c r="B51" s="22" t="s">
        <v>313</v>
      </c>
      <c r="C51" s="28">
        <v>402000008</v>
      </c>
      <c r="D51" s="27" t="s">
        <v>347</v>
      </c>
      <c r="E51" s="20" t="s">
        <v>352</v>
      </c>
      <c r="F51" s="204"/>
      <c r="G51" s="204"/>
      <c r="H51" s="195">
        <v>1</v>
      </c>
      <c r="I51" s="204"/>
      <c r="J51" s="195" t="s">
        <v>353</v>
      </c>
      <c r="K51" s="195"/>
      <c r="L51" s="195"/>
      <c r="M51" s="205"/>
      <c r="N51" s="205"/>
      <c r="O51" s="205"/>
      <c r="P51" s="196" t="s">
        <v>354</v>
      </c>
      <c r="Q51" s="21" t="s">
        <v>335</v>
      </c>
      <c r="R51" s="195"/>
      <c r="S51" s="195"/>
      <c r="T51" s="195" t="s">
        <v>47</v>
      </c>
      <c r="U51" s="195"/>
      <c r="V51" s="195" t="s">
        <v>46</v>
      </c>
      <c r="W51" s="195" t="s">
        <v>45</v>
      </c>
      <c r="X51" s="195" t="s">
        <v>47</v>
      </c>
      <c r="Y51" s="195"/>
      <c r="Z51" s="195"/>
      <c r="AA51" s="195"/>
      <c r="AB51" s="196" t="s">
        <v>110</v>
      </c>
      <c r="AC51" s="21" t="s">
        <v>355</v>
      </c>
      <c r="AD51" s="197"/>
      <c r="AE51" s="197"/>
      <c r="AF51" s="197"/>
      <c r="AG51" s="197"/>
      <c r="AH51" s="198"/>
      <c r="AI51" s="198"/>
      <c r="AJ51" s="198"/>
      <c r="AK51" s="197"/>
      <c r="AL51" s="197"/>
      <c r="AM51" s="198" t="s">
        <v>356</v>
      </c>
      <c r="AN51" s="196" t="s">
        <v>329</v>
      </c>
      <c r="AO51" s="199" t="s">
        <v>53</v>
      </c>
      <c r="AP51" s="199" t="s">
        <v>54</v>
      </c>
      <c r="AQ51" s="199">
        <v>1420411010</v>
      </c>
      <c r="AR51" s="26" t="s">
        <v>357</v>
      </c>
      <c r="AS51" s="422" t="s">
        <v>359</v>
      </c>
      <c r="AT51" s="419">
        <v>13656.87</v>
      </c>
      <c r="AU51" s="419">
        <v>13656.87</v>
      </c>
      <c r="AV51" s="419">
        <v>0</v>
      </c>
      <c r="AW51" s="419">
        <v>0</v>
      </c>
      <c r="AX51" s="419">
        <v>0</v>
      </c>
      <c r="AY51" s="419">
        <v>0</v>
      </c>
      <c r="AZ51" s="419">
        <v>0</v>
      </c>
      <c r="BA51" s="419">
        <v>0</v>
      </c>
      <c r="BB51" s="418">
        <v>13656.87</v>
      </c>
      <c r="BC51" s="418">
        <v>13656.87</v>
      </c>
      <c r="BD51" s="419">
        <v>0</v>
      </c>
      <c r="BE51" s="419">
        <v>0</v>
      </c>
      <c r="BF51" s="419">
        <v>0</v>
      </c>
      <c r="BG51" s="419">
        <v>0</v>
      </c>
      <c r="BH51" s="418">
        <v>0</v>
      </c>
      <c r="BI51" s="419">
        <v>0</v>
      </c>
      <c r="BJ51" s="419">
        <v>0</v>
      </c>
      <c r="BK51" s="419">
        <v>0</v>
      </c>
      <c r="BL51" s="419">
        <v>0</v>
      </c>
      <c r="BM51" s="419">
        <v>0</v>
      </c>
      <c r="BN51" s="419">
        <v>0</v>
      </c>
      <c r="BO51" s="419">
        <v>0</v>
      </c>
      <c r="BP51" s="419">
        <v>0</v>
      </c>
      <c r="BQ51" s="419">
        <v>0</v>
      </c>
      <c r="BR51" s="419">
        <v>0</v>
      </c>
      <c r="BS51" s="419">
        <v>0</v>
      </c>
      <c r="BT51" s="419">
        <v>0</v>
      </c>
      <c r="BU51" s="419">
        <v>0</v>
      </c>
      <c r="BV51" s="419">
        <v>0</v>
      </c>
      <c r="BW51" s="419">
        <v>0</v>
      </c>
    </row>
    <row r="52" spans="1:75" s="141" customFormat="1" ht="194.25" customHeight="1">
      <c r="A52" s="29">
        <v>601</v>
      </c>
      <c r="B52" s="22" t="s">
        <v>313</v>
      </c>
      <c r="C52" s="28">
        <v>402000008</v>
      </c>
      <c r="D52" s="27" t="s">
        <v>347</v>
      </c>
      <c r="E52" s="20" t="s">
        <v>352</v>
      </c>
      <c r="F52" s="204"/>
      <c r="G52" s="204"/>
      <c r="H52" s="195">
        <v>1</v>
      </c>
      <c r="I52" s="204"/>
      <c r="J52" s="195" t="s">
        <v>353</v>
      </c>
      <c r="K52" s="195"/>
      <c r="L52" s="195"/>
      <c r="M52" s="205"/>
      <c r="N52" s="205"/>
      <c r="O52" s="205"/>
      <c r="P52" s="196" t="s">
        <v>354</v>
      </c>
      <c r="Q52" s="21" t="s">
        <v>335</v>
      </c>
      <c r="R52" s="195"/>
      <c r="S52" s="195"/>
      <c r="T52" s="195" t="s">
        <v>47</v>
      </c>
      <c r="U52" s="195"/>
      <c r="V52" s="195" t="s">
        <v>46</v>
      </c>
      <c r="W52" s="195" t="s">
        <v>45</v>
      </c>
      <c r="X52" s="195" t="s">
        <v>47</v>
      </c>
      <c r="Y52" s="195"/>
      <c r="Z52" s="195"/>
      <c r="AA52" s="195"/>
      <c r="AB52" s="196" t="s">
        <v>110</v>
      </c>
      <c r="AC52" s="21" t="s">
        <v>355</v>
      </c>
      <c r="AD52" s="197"/>
      <c r="AE52" s="197"/>
      <c r="AF52" s="197"/>
      <c r="AG52" s="197"/>
      <c r="AH52" s="198"/>
      <c r="AI52" s="198"/>
      <c r="AJ52" s="198"/>
      <c r="AK52" s="197"/>
      <c r="AL52" s="197"/>
      <c r="AM52" s="198" t="s">
        <v>356</v>
      </c>
      <c r="AN52" s="196" t="s">
        <v>329</v>
      </c>
      <c r="AO52" s="199" t="s">
        <v>53</v>
      </c>
      <c r="AP52" s="199" t="s">
        <v>54</v>
      </c>
      <c r="AQ52" s="199">
        <v>1420411010</v>
      </c>
      <c r="AR52" s="26" t="s">
        <v>357</v>
      </c>
      <c r="AS52" s="422" t="s">
        <v>360</v>
      </c>
      <c r="AT52" s="419">
        <v>18402312.190000001</v>
      </c>
      <c r="AU52" s="419">
        <v>18402312.190000001</v>
      </c>
      <c r="AV52" s="419">
        <v>0</v>
      </c>
      <c r="AW52" s="419">
        <v>0</v>
      </c>
      <c r="AX52" s="419">
        <v>0</v>
      </c>
      <c r="AY52" s="419">
        <v>0</v>
      </c>
      <c r="AZ52" s="419">
        <v>0</v>
      </c>
      <c r="BA52" s="419">
        <v>0</v>
      </c>
      <c r="BB52" s="418">
        <v>18402312.190000001</v>
      </c>
      <c r="BC52" s="418">
        <v>18402312.190000001</v>
      </c>
      <c r="BD52" s="419">
        <v>0</v>
      </c>
      <c r="BE52" s="419">
        <v>0</v>
      </c>
      <c r="BF52" s="419">
        <v>0</v>
      </c>
      <c r="BG52" s="419">
        <v>0</v>
      </c>
      <c r="BH52" s="418">
        <v>0</v>
      </c>
      <c r="BI52" s="419">
        <v>0</v>
      </c>
      <c r="BJ52" s="419">
        <v>0</v>
      </c>
      <c r="BK52" s="419">
        <v>0</v>
      </c>
      <c r="BL52" s="419">
        <v>0</v>
      </c>
      <c r="BM52" s="419">
        <v>0</v>
      </c>
      <c r="BN52" s="419">
        <v>0</v>
      </c>
      <c r="BO52" s="419">
        <v>0</v>
      </c>
      <c r="BP52" s="419">
        <v>0</v>
      </c>
      <c r="BQ52" s="419">
        <v>0</v>
      </c>
      <c r="BR52" s="419">
        <v>0</v>
      </c>
      <c r="BS52" s="419">
        <v>0</v>
      </c>
      <c r="BT52" s="419">
        <v>0</v>
      </c>
      <c r="BU52" s="419">
        <v>0</v>
      </c>
      <c r="BV52" s="419">
        <v>0</v>
      </c>
      <c r="BW52" s="419">
        <v>0</v>
      </c>
    </row>
    <row r="53" spans="1:75" s="141" customFormat="1" ht="198.75" customHeight="1">
      <c r="A53" s="29">
        <v>601</v>
      </c>
      <c r="B53" s="22" t="s">
        <v>313</v>
      </c>
      <c r="C53" s="28">
        <v>402000008</v>
      </c>
      <c r="D53" s="27" t="s">
        <v>347</v>
      </c>
      <c r="E53" s="20" t="s">
        <v>352</v>
      </c>
      <c r="F53" s="204"/>
      <c r="G53" s="204"/>
      <c r="H53" s="195">
        <v>1</v>
      </c>
      <c r="I53" s="204"/>
      <c r="J53" s="195" t="s">
        <v>353</v>
      </c>
      <c r="K53" s="195"/>
      <c r="L53" s="195"/>
      <c r="M53" s="205"/>
      <c r="N53" s="205"/>
      <c r="O53" s="205"/>
      <c r="P53" s="196" t="s">
        <v>354</v>
      </c>
      <c r="Q53" s="21" t="s">
        <v>335</v>
      </c>
      <c r="R53" s="195"/>
      <c r="S53" s="195"/>
      <c r="T53" s="195" t="s">
        <v>47</v>
      </c>
      <c r="U53" s="195"/>
      <c r="V53" s="195" t="s">
        <v>46</v>
      </c>
      <c r="W53" s="195" t="s">
        <v>45</v>
      </c>
      <c r="X53" s="195" t="s">
        <v>47</v>
      </c>
      <c r="Y53" s="195"/>
      <c r="Z53" s="195"/>
      <c r="AA53" s="195"/>
      <c r="AB53" s="196" t="s">
        <v>110</v>
      </c>
      <c r="AC53" s="21" t="s">
        <v>355</v>
      </c>
      <c r="AD53" s="197"/>
      <c r="AE53" s="197"/>
      <c r="AF53" s="197"/>
      <c r="AG53" s="197"/>
      <c r="AH53" s="198"/>
      <c r="AI53" s="198"/>
      <c r="AJ53" s="198"/>
      <c r="AK53" s="197"/>
      <c r="AL53" s="197"/>
      <c r="AM53" s="198" t="s">
        <v>356</v>
      </c>
      <c r="AN53" s="196" t="s">
        <v>329</v>
      </c>
      <c r="AO53" s="199" t="s">
        <v>53</v>
      </c>
      <c r="AP53" s="199" t="s">
        <v>54</v>
      </c>
      <c r="AQ53" s="199">
        <v>1420411010</v>
      </c>
      <c r="AR53" s="26" t="s">
        <v>357</v>
      </c>
      <c r="AS53" s="422" t="s">
        <v>55</v>
      </c>
      <c r="AT53" s="419">
        <v>18438106.289999999</v>
      </c>
      <c r="AU53" s="419">
        <v>18403829.73</v>
      </c>
      <c r="AV53" s="419">
        <v>0</v>
      </c>
      <c r="AW53" s="419">
        <v>0</v>
      </c>
      <c r="AX53" s="419">
        <v>0</v>
      </c>
      <c r="AY53" s="419">
        <v>0</v>
      </c>
      <c r="AZ53" s="419">
        <v>0</v>
      </c>
      <c r="BA53" s="419">
        <v>0</v>
      </c>
      <c r="BB53" s="418">
        <v>18438106.289999999</v>
      </c>
      <c r="BC53" s="418">
        <v>18403829.73</v>
      </c>
      <c r="BD53" s="419">
        <v>0</v>
      </c>
      <c r="BE53" s="419">
        <v>0</v>
      </c>
      <c r="BF53" s="419">
        <v>0</v>
      </c>
      <c r="BG53" s="419">
        <v>0</v>
      </c>
      <c r="BH53" s="418">
        <v>0</v>
      </c>
      <c r="BI53" s="419">
        <v>0</v>
      </c>
      <c r="BJ53" s="419">
        <v>0</v>
      </c>
      <c r="BK53" s="419">
        <v>0</v>
      </c>
      <c r="BL53" s="419">
        <v>0</v>
      </c>
      <c r="BM53" s="419">
        <v>0</v>
      </c>
      <c r="BN53" s="419">
        <v>0</v>
      </c>
      <c r="BO53" s="419">
        <v>0</v>
      </c>
      <c r="BP53" s="419">
        <v>0</v>
      </c>
      <c r="BQ53" s="419">
        <v>0</v>
      </c>
      <c r="BR53" s="419">
        <v>0</v>
      </c>
      <c r="BS53" s="419">
        <v>0</v>
      </c>
      <c r="BT53" s="419">
        <v>0</v>
      </c>
      <c r="BU53" s="419">
        <v>0</v>
      </c>
      <c r="BV53" s="419">
        <v>0</v>
      </c>
      <c r="BW53" s="419">
        <v>0</v>
      </c>
    </row>
    <row r="54" spans="1:75" s="141" customFormat="1" ht="198" customHeight="1">
      <c r="A54" s="29">
        <v>601</v>
      </c>
      <c r="B54" s="22" t="s">
        <v>313</v>
      </c>
      <c r="C54" s="28">
        <v>402000008</v>
      </c>
      <c r="D54" s="27" t="s">
        <v>347</v>
      </c>
      <c r="E54" s="20" t="s">
        <v>352</v>
      </c>
      <c r="F54" s="204"/>
      <c r="G54" s="204"/>
      <c r="H54" s="195">
        <v>1</v>
      </c>
      <c r="I54" s="204"/>
      <c r="J54" s="195" t="s">
        <v>353</v>
      </c>
      <c r="K54" s="195"/>
      <c r="L54" s="195"/>
      <c r="M54" s="205"/>
      <c r="N54" s="205"/>
      <c r="O54" s="205"/>
      <c r="P54" s="196" t="s">
        <v>354</v>
      </c>
      <c r="Q54" s="21" t="s">
        <v>335</v>
      </c>
      <c r="R54" s="195"/>
      <c r="S54" s="195"/>
      <c r="T54" s="195" t="s">
        <v>47</v>
      </c>
      <c r="U54" s="195"/>
      <c r="V54" s="195" t="s">
        <v>46</v>
      </c>
      <c r="W54" s="195" t="s">
        <v>45</v>
      </c>
      <c r="X54" s="195" t="s">
        <v>47</v>
      </c>
      <c r="Y54" s="195"/>
      <c r="Z54" s="195"/>
      <c r="AA54" s="195"/>
      <c r="AB54" s="196" t="s">
        <v>110</v>
      </c>
      <c r="AC54" s="21" t="s">
        <v>355</v>
      </c>
      <c r="AD54" s="197"/>
      <c r="AE54" s="197"/>
      <c r="AF54" s="197"/>
      <c r="AG54" s="197"/>
      <c r="AH54" s="198"/>
      <c r="AI54" s="198"/>
      <c r="AJ54" s="198"/>
      <c r="AK54" s="197"/>
      <c r="AL54" s="197"/>
      <c r="AM54" s="198" t="s">
        <v>356</v>
      </c>
      <c r="AN54" s="196" t="s">
        <v>329</v>
      </c>
      <c r="AO54" s="199" t="s">
        <v>53</v>
      </c>
      <c r="AP54" s="199" t="s">
        <v>54</v>
      </c>
      <c r="AQ54" s="199">
        <v>1420411010</v>
      </c>
      <c r="AR54" s="26" t="s">
        <v>357</v>
      </c>
      <c r="AS54" s="422" t="s">
        <v>286</v>
      </c>
      <c r="AT54" s="419">
        <v>1289000</v>
      </c>
      <c r="AU54" s="419">
        <v>1289000</v>
      </c>
      <c r="AV54" s="419">
        <v>0</v>
      </c>
      <c r="AW54" s="419">
        <v>0</v>
      </c>
      <c r="AX54" s="419">
        <v>0</v>
      </c>
      <c r="AY54" s="419">
        <v>0</v>
      </c>
      <c r="AZ54" s="419">
        <v>0</v>
      </c>
      <c r="BA54" s="419">
        <v>0</v>
      </c>
      <c r="BB54" s="418">
        <v>1289000</v>
      </c>
      <c r="BC54" s="418">
        <v>1289000</v>
      </c>
      <c r="BD54" s="419">
        <v>0</v>
      </c>
      <c r="BE54" s="419">
        <v>0</v>
      </c>
      <c r="BF54" s="419">
        <v>0</v>
      </c>
      <c r="BG54" s="419">
        <v>0</v>
      </c>
      <c r="BH54" s="418">
        <v>0</v>
      </c>
      <c r="BI54" s="419">
        <v>0</v>
      </c>
      <c r="BJ54" s="419">
        <v>0</v>
      </c>
      <c r="BK54" s="419">
        <v>0</v>
      </c>
      <c r="BL54" s="419">
        <v>0</v>
      </c>
      <c r="BM54" s="419">
        <v>0</v>
      </c>
      <c r="BN54" s="419">
        <v>0</v>
      </c>
      <c r="BO54" s="419">
        <v>0</v>
      </c>
      <c r="BP54" s="419">
        <v>0</v>
      </c>
      <c r="BQ54" s="419">
        <v>0</v>
      </c>
      <c r="BR54" s="419">
        <v>0</v>
      </c>
      <c r="BS54" s="419">
        <v>0</v>
      </c>
      <c r="BT54" s="419">
        <v>0</v>
      </c>
      <c r="BU54" s="419">
        <v>0</v>
      </c>
      <c r="BV54" s="419">
        <v>0</v>
      </c>
      <c r="BW54" s="419">
        <v>0</v>
      </c>
    </row>
    <row r="55" spans="1:75" s="141" customFormat="1" ht="201.75" customHeight="1">
      <c r="A55" s="29">
        <v>601</v>
      </c>
      <c r="B55" s="22" t="s">
        <v>313</v>
      </c>
      <c r="C55" s="28">
        <v>402000008</v>
      </c>
      <c r="D55" s="27" t="s">
        <v>347</v>
      </c>
      <c r="E55" s="20" t="s">
        <v>352</v>
      </c>
      <c r="F55" s="204"/>
      <c r="G55" s="204"/>
      <c r="H55" s="195">
        <v>1</v>
      </c>
      <c r="I55" s="204"/>
      <c r="J55" s="195" t="s">
        <v>353</v>
      </c>
      <c r="K55" s="195"/>
      <c r="L55" s="195"/>
      <c r="M55" s="205"/>
      <c r="N55" s="205"/>
      <c r="O55" s="205"/>
      <c r="P55" s="196" t="s">
        <v>354</v>
      </c>
      <c r="Q55" s="21" t="s">
        <v>335</v>
      </c>
      <c r="R55" s="195"/>
      <c r="S55" s="195"/>
      <c r="T55" s="195" t="s">
        <v>47</v>
      </c>
      <c r="U55" s="195"/>
      <c r="V55" s="195" t="s">
        <v>46</v>
      </c>
      <c r="W55" s="195" t="s">
        <v>45</v>
      </c>
      <c r="X55" s="195" t="s">
        <v>47</v>
      </c>
      <c r="Y55" s="195"/>
      <c r="Z55" s="195"/>
      <c r="AA55" s="195"/>
      <c r="AB55" s="196" t="s">
        <v>110</v>
      </c>
      <c r="AC55" s="21" t="s">
        <v>355</v>
      </c>
      <c r="AD55" s="197"/>
      <c r="AE55" s="197"/>
      <c r="AF55" s="197"/>
      <c r="AG55" s="197"/>
      <c r="AH55" s="198"/>
      <c r="AI55" s="198"/>
      <c r="AJ55" s="198"/>
      <c r="AK55" s="197"/>
      <c r="AL55" s="197"/>
      <c r="AM55" s="198" t="s">
        <v>356</v>
      </c>
      <c r="AN55" s="196" t="s">
        <v>329</v>
      </c>
      <c r="AO55" s="199" t="s">
        <v>53</v>
      </c>
      <c r="AP55" s="199" t="s">
        <v>54</v>
      </c>
      <c r="AQ55" s="199">
        <v>1420411010</v>
      </c>
      <c r="AR55" s="26" t="s">
        <v>357</v>
      </c>
      <c r="AS55" s="422" t="s">
        <v>60</v>
      </c>
      <c r="AT55" s="419">
        <v>4550</v>
      </c>
      <c r="AU55" s="419">
        <v>4550</v>
      </c>
      <c r="AV55" s="419">
        <v>0</v>
      </c>
      <c r="AW55" s="419">
        <v>0</v>
      </c>
      <c r="AX55" s="419">
        <v>0</v>
      </c>
      <c r="AY55" s="419">
        <v>0</v>
      </c>
      <c r="AZ55" s="419">
        <v>0</v>
      </c>
      <c r="BA55" s="419">
        <v>0</v>
      </c>
      <c r="BB55" s="418">
        <v>4550</v>
      </c>
      <c r="BC55" s="418">
        <v>4550</v>
      </c>
      <c r="BD55" s="419">
        <v>0</v>
      </c>
      <c r="BE55" s="419">
        <v>0</v>
      </c>
      <c r="BF55" s="419">
        <v>0</v>
      </c>
      <c r="BG55" s="419">
        <v>0</v>
      </c>
      <c r="BH55" s="418">
        <v>0</v>
      </c>
      <c r="BI55" s="419">
        <v>0</v>
      </c>
      <c r="BJ55" s="419">
        <v>0</v>
      </c>
      <c r="BK55" s="419">
        <v>0</v>
      </c>
      <c r="BL55" s="419">
        <v>0</v>
      </c>
      <c r="BM55" s="419">
        <v>0</v>
      </c>
      <c r="BN55" s="419">
        <v>0</v>
      </c>
      <c r="BO55" s="419">
        <v>0</v>
      </c>
      <c r="BP55" s="419">
        <v>0</v>
      </c>
      <c r="BQ55" s="419">
        <v>0</v>
      </c>
      <c r="BR55" s="419">
        <v>0</v>
      </c>
      <c r="BS55" s="419">
        <v>0</v>
      </c>
      <c r="BT55" s="419">
        <v>0</v>
      </c>
      <c r="BU55" s="419">
        <v>0</v>
      </c>
      <c r="BV55" s="419">
        <v>0</v>
      </c>
      <c r="BW55" s="419">
        <v>0</v>
      </c>
    </row>
    <row r="56" spans="1:75" s="141" customFormat="1" ht="197.25" customHeight="1">
      <c r="A56" s="29">
        <v>601</v>
      </c>
      <c r="B56" s="22" t="s">
        <v>313</v>
      </c>
      <c r="C56" s="28">
        <v>402000008</v>
      </c>
      <c r="D56" s="27" t="s">
        <v>347</v>
      </c>
      <c r="E56" s="20" t="s">
        <v>352</v>
      </c>
      <c r="F56" s="204"/>
      <c r="G56" s="204"/>
      <c r="H56" s="195">
        <v>1</v>
      </c>
      <c r="I56" s="204"/>
      <c r="J56" s="195" t="s">
        <v>353</v>
      </c>
      <c r="K56" s="195"/>
      <c r="L56" s="195"/>
      <c r="M56" s="205"/>
      <c r="N56" s="205"/>
      <c r="O56" s="205"/>
      <c r="P56" s="196" t="s">
        <v>354</v>
      </c>
      <c r="Q56" s="21" t="s">
        <v>335</v>
      </c>
      <c r="R56" s="195"/>
      <c r="S56" s="195"/>
      <c r="T56" s="195" t="s">
        <v>47</v>
      </c>
      <c r="U56" s="195"/>
      <c r="V56" s="195" t="s">
        <v>46</v>
      </c>
      <c r="W56" s="195" t="s">
        <v>45</v>
      </c>
      <c r="X56" s="195" t="s">
        <v>47</v>
      </c>
      <c r="Y56" s="195"/>
      <c r="Z56" s="195"/>
      <c r="AA56" s="195"/>
      <c r="AB56" s="196" t="s">
        <v>110</v>
      </c>
      <c r="AC56" s="21" t="s">
        <v>355</v>
      </c>
      <c r="AD56" s="197"/>
      <c r="AE56" s="197"/>
      <c r="AF56" s="197"/>
      <c r="AG56" s="197"/>
      <c r="AH56" s="198"/>
      <c r="AI56" s="198"/>
      <c r="AJ56" s="198"/>
      <c r="AK56" s="197"/>
      <c r="AL56" s="197"/>
      <c r="AM56" s="198" t="s">
        <v>361</v>
      </c>
      <c r="AN56" s="196" t="s">
        <v>329</v>
      </c>
      <c r="AO56" s="199" t="s">
        <v>53</v>
      </c>
      <c r="AP56" s="199" t="s">
        <v>54</v>
      </c>
      <c r="AQ56" s="199">
        <v>1420411010</v>
      </c>
      <c r="AR56" s="26" t="s">
        <v>357</v>
      </c>
      <c r="AS56" s="422" t="s">
        <v>61</v>
      </c>
      <c r="AT56" s="419">
        <v>25965</v>
      </c>
      <c r="AU56" s="419">
        <v>25165.18</v>
      </c>
      <c r="AV56" s="419">
        <v>0</v>
      </c>
      <c r="AW56" s="419">
        <v>0</v>
      </c>
      <c r="AX56" s="419">
        <v>0</v>
      </c>
      <c r="AY56" s="419">
        <v>0</v>
      </c>
      <c r="AZ56" s="419">
        <v>0</v>
      </c>
      <c r="BA56" s="419">
        <v>0</v>
      </c>
      <c r="BB56" s="418">
        <v>25965</v>
      </c>
      <c r="BC56" s="418">
        <v>25165.18</v>
      </c>
      <c r="BD56" s="419">
        <v>0</v>
      </c>
      <c r="BE56" s="419">
        <v>0</v>
      </c>
      <c r="BF56" s="419">
        <v>0</v>
      </c>
      <c r="BG56" s="419">
        <v>0</v>
      </c>
      <c r="BH56" s="418">
        <v>0</v>
      </c>
      <c r="BI56" s="419">
        <v>0</v>
      </c>
      <c r="BJ56" s="419">
        <v>0</v>
      </c>
      <c r="BK56" s="419">
        <v>0</v>
      </c>
      <c r="BL56" s="419">
        <v>0</v>
      </c>
      <c r="BM56" s="419">
        <v>0</v>
      </c>
      <c r="BN56" s="419">
        <v>0</v>
      </c>
      <c r="BO56" s="419">
        <v>0</v>
      </c>
      <c r="BP56" s="419">
        <v>0</v>
      </c>
      <c r="BQ56" s="419">
        <v>0</v>
      </c>
      <c r="BR56" s="419">
        <v>0</v>
      </c>
      <c r="BS56" s="419">
        <v>0</v>
      </c>
      <c r="BT56" s="419">
        <v>0</v>
      </c>
      <c r="BU56" s="419">
        <v>0</v>
      </c>
      <c r="BV56" s="419">
        <v>0</v>
      </c>
      <c r="BW56" s="419">
        <v>0</v>
      </c>
    </row>
    <row r="57" spans="1:75" s="141" customFormat="1" ht="115.5" customHeight="1">
      <c r="A57" s="29">
        <v>601</v>
      </c>
      <c r="B57" s="22" t="s">
        <v>313</v>
      </c>
      <c r="C57" s="28">
        <v>401000014</v>
      </c>
      <c r="D57" s="27" t="s">
        <v>70</v>
      </c>
      <c r="E57" s="20" t="s">
        <v>314</v>
      </c>
      <c r="F57" s="204"/>
      <c r="G57" s="204"/>
      <c r="H57" s="195">
        <v>3</v>
      </c>
      <c r="I57" s="204"/>
      <c r="J57" s="195">
        <v>16</v>
      </c>
      <c r="K57" s="195">
        <v>1</v>
      </c>
      <c r="L57" s="206" t="s">
        <v>362</v>
      </c>
      <c r="M57" s="205"/>
      <c r="N57" s="205"/>
      <c r="O57" s="205"/>
      <c r="P57" s="196" t="s">
        <v>109</v>
      </c>
      <c r="Q57" s="21" t="s">
        <v>335</v>
      </c>
      <c r="R57" s="195"/>
      <c r="S57" s="195"/>
      <c r="T57" s="195" t="s">
        <v>47</v>
      </c>
      <c r="U57" s="195"/>
      <c r="V57" s="195">
        <v>9</v>
      </c>
      <c r="W57" s="195" t="s">
        <v>45</v>
      </c>
      <c r="X57" s="195"/>
      <c r="Y57" s="195"/>
      <c r="Z57" s="195"/>
      <c r="AA57" s="195"/>
      <c r="AB57" s="196" t="s">
        <v>110</v>
      </c>
      <c r="AC57" s="21" t="s">
        <v>327</v>
      </c>
      <c r="AD57" s="197"/>
      <c r="AE57" s="197"/>
      <c r="AF57" s="197"/>
      <c r="AG57" s="197"/>
      <c r="AH57" s="197"/>
      <c r="AI57" s="197"/>
      <c r="AJ57" s="197"/>
      <c r="AK57" s="197"/>
      <c r="AL57" s="197"/>
      <c r="AM57" s="198" t="s">
        <v>363</v>
      </c>
      <c r="AN57" s="196" t="s">
        <v>329</v>
      </c>
      <c r="AO57" s="199" t="s">
        <v>53</v>
      </c>
      <c r="AP57" s="199" t="s">
        <v>54</v>
      </c>
      <c r="AQ57" s="199">
        <v>1510120350</v>
      </c>
      <c r="AR57" s="26" t="s">
        <v>364</v>
      </c>
      <c r="AS57" s="422" t="s">
        <v>55</v>
      </c>
      <c r="AT57" s="419">
        <v>0</v>
      </c>
      <c r="AU57" s="419">
        <v>0</v>
      </c>
      <c r="AV57" s="419">
        <v>0</v>
      </c>
      <c r="AW57" s="419">
        <v>0</v>
      </c>
      <c r="AX57" s="419">
        <v>0</v>
      </c>
      <c r="AY57" s="419">
        <v>0</v>
      </c>
      <c r="AZ57" s="419">
        <v>0</v>
      </c>
      <c r="BA57" s="419">
        <v>0</v>
      </c>
      <c r="BB57" s="418">
        <v>0</v>
      </c>
      <c r="BC57" s="418">
        <v>0</v>
      </c>
      <c r="BD57" s="419">
        <v>0</v>
      </c>
      <c r="BE57" s="419">
        <v>0</v>
      </c>
      <c r="BF57" s="419">
        <v>0</v>
      </c>
      <c r="BG57" s="419">
        <v>0</v>
      </c>
      <c r="BH57" s="418">
        <v>0</v>
      </c>
      <c r="BI57" s="419">
        <v>100000</v>
      </c>
      <c r="BJ57" s="419">
        <v>0</v>
      </c>
      <c r="BK57" s="419">
        <v>0</v>
      </c>
      <c r="BL57" s="419">
        <v>0</v>
      </c>
      <c r="BM57" s="418">
        <v>100000</v>
      </c>
      <c r="BN57" s="419">
        <v>100000</v>
      </c>
      <c r="BO57" s="419">
        <v>0</v>
      </c>
      <c r="BP57" s="419">
        <v>0</v>
      </c>
      <c r="BQ57" s="419">
        <v>0</v>
      </c>
      <c r="BR57" s="418">
        <v>100000</v>
      </c>
      <c r="BS57" s="419">
        <v>100000</v>
      </c>
      <c r="BT57" s="419">
        <v>0</v>
      </c>
      <c r="BU57" s="419">
        <v>0</v>
      </c>
      <c r="BV57" s="419">
        <v>0</v>
      </c>
      <c r="BW57" s="418">
        <v>100000</v>
      </c>
    </row>
    <row r="58" spans="1:75" s="141" customFormat="1" ht="122.25" customHeight="1">
      <c r="A58" s="29">
        <v>601</v>
      </c>
      <c r="B58" s="22" t="s">
        <v>313</v>
      </c>
      <c r="C58" s="28">
        <v>401000014</v>
      </c>
      <c r="D58" s="27" t="s">
        <v>70</v>
      </c>
      <c r="E58" s="20" t="s">
        <v>314</v>
      </c>
      <c r="F58" s="204"/>
      <c r="G58" s="204"/>
      <c r="H58" s="195">
        <v>3</v>
      </c>
      <c r="I58" s="204"/>
      <c r="J58" s="195">
        <v>16</v>
      </c>
      <c r="K58" s="195">
        <v>1</v>
      </c>
      <c r="L58" s="206" t="s">
        <v>362</v>
      </c>
      <c r="M58" s="205"/>
      <c r="N58" s="205"/>
      <c r="O58" s="205"/>
      <c r="P58" s="196" t="s">
        <v>109</v>
      </c>
      <c r="Q58" s="21" t="s">
        <v>335</v>
      </c>
      <c r="R58" s="195"/>
      <c r="S58" s="195"/>
      <c r="T58" s="195" t="s">
        <v>47</v>
      </c>
      <c r="U58" s="195"/>
      <c r="V58" s="195">
        <v>9</v>
      </c>
      <c r="W58" s="195" t="s">
        <v>45</v>
      </c>
      <c r="X58" s="195"/>
      <c r="Y58" s="195"/>
      <c r="Z58" s="195"/>
      <c r="AA58" s="195"/>
      <c r="AB58" s="196" t="s">
        <v>110</v>
      </c>
      <c r="AC58" s="21" t="s">
        <v>327</v>
      </c>
      <c r="AD58" s="197"/>
      <c r="AE58" s="197"/>
      <c r="AF58" s="197"/>
      <c r="AG58" s="197"/>
      <c r="AH58" s="197"/>
      <c r="AI58" s="197"/>
      <c r="AJ58" s="197"/>
      <c r="AK58" s="197"/>
      <c r="AL58" s="197"/>
      <c r="AM58" s="198" t="s">
        <v>363</v>
      </c>
      <c r="AN58" s="196" t="s">
        <v>329</v>
      </c>
      <c r="AO58" s="199" t="s">
        <v>53</v>
      </c>
      <c r="AP58" s="199" t="s">
        <v>54</v>
      </c>
      <c r="AQ58" s="199">
        <v>1510220350</v>
      </c>
      <c r="AR58" s="26" t="s">
        <v>364</v>
      </c>
      <c r="AS58" s="422" t="s">
        <v>55</v>
      </c>
      <c r="AT58" s="419">
        <v>0</v>
      </c>
      <c r="AU58" s="419">
        <v>0</v>
      </c>
      <c r="AV58" s="419">
        <v>0</v>
      </c>
      <c r="AW58" s="419">
        <v>0</v>
      </c>
      <c r="AX58" s="419">
        <v>0</v>
      </c>
      <c r="AY58" s="419">
        <v>0</v>
      </c>
      <c r="AZ58" s="419">
        <v>0</v>
      </c>
      <c r="BA58" s="419">
        <v>0</v>
      </c>
      <c r="BB58" s="418">
        <v>0</v>
      </c>
      <c r="BC58" s="418">
        <v>0</v>
      </c>
      <c r="BD58" s="419">
        <v>145000</v>
      </c>
      <c r="BE58" s="419">
        <v>0</v>
      </c>
      <c r="BF58" s="419">
        <v>0</v>
      </c>
      <c r="BG58" s="419">
        <v>0</v>
      </c>
      <c r="BH58" s="418">
        <v>145000</v>
      </c>
      <c r="BI58" s="419">
        <v>180036.84</v>
      </c>
      <c r="BJ58" s="419">
        <v>0</v>
      </c>
      <c r="BK58" s="419">
        <v>0</v>
      </c>
      <c r="BL58" s="419">
        <v>0</v>
      </c>
      <c r="BM58" s="418">
        <v>180036.84</v>
      </c>
      <c r="BN58" s="419">
        <v>180036.84</v>
      </c>
      <c r="BO58" s="419">
        <v>0</v>
      </c>
      <c r="BP58" s="419">
        <v>0</v>
      </c>
      <c r="BQ58" s="419">
        <v>0</v>
      </c>
      <c r="BR58" s="418">
        <v>180036.84</v>
      </c>
      <c r="BS58" s="419">
        <v>180036.84</v>
      </c>
      <c r="BT58" s="419">
        <v>0</v>
      </c>
      <c r="BU58" s="419">
        <v>0</v>
      </c>
      <c r="BV58" s="419">
        <v>0</v>
      </c>
      <c r="BW58" s="418">
        <v>180036.84</v>
      </c>
    </row>
    <row r="59" spans="1:75" s="141" customFormat="1" ht="126" customHeight="1">
      <c r="A59" s="29">
        <v>601</v>
      </c>
      <c r="B59" s="22" t="s">
        <v>313</v>
      </c>
      <c r="C59" s="28">
        <v>401000014</v>
      </c>
      <c r="D59" s="27" t="s">
        <v>70</v>
      </c>
      <c r="E59" s="20" t="s">
        <v>314</v>
      </c>
      <c r="F59" s="204"/>
      <c r="G59" s="204"/>
      <c r="H59" s="195">
        <v>3</v>
      </c>
      <c r="I59" s="204"/>
      <c r="J59" s="195">
        <v>16</v>
      </c>
      <c r="K59" s="195">
        <v>1</v>
      </c>
      <c r="L59" s="206" t="s">
        <v>362</v>
      </c>
      <c r="M59" s="205"/>
      <c r="N59" s="205"/>
      <c r="O59" s="205"/>
      <c r="P59" s="196" t="s">
        <v>109</v>
      </c>
      <c r="Q59" s="21" t="s">
        <v>335</v>
      </c>
      <c r="R59" s="195"/>
      <c r="S59" s="195"/>
      <c r="T59" s="195" t="s">
        <v>47</v>
      </c>
      <c r="U59" s="195"/>
      <c r="V59" s="195">
        <v>9</v>
      </c>
      <c r="W59" s="195" t="s">
        <v>45</v>
      </c>
      <c r="X59" s="195"/>
      <c r="Y59" s="195"/>
      <c r="Z59" s="195"/>
      <c r="AA59" s="195"/>
      <c r="AB59" s="196" t="s">
        <v>110</v>
      </c>
      <c r="AC59" s="21" t="s">
        <v>327</v>
      </c>
      <c r="AD59" s="197"/>
      <c r="AE59" s="197"/>
      <c r="AF59" s="197"/>
      <c r="AG59" s="197"/>
      <c r="AH59" s="197"/>
      <c r="AI59" s="197"/>
      <c r="AJ59" s="197"/>
      <c r="AK59" s="197"/>
      <c r="AL59" s="197"/>
      <c r="AM59" s="198" t="s">
        <v>363</v>
      </c>
      <c r="AN59" s="196" t="s">
        <v>329</v>
      </c>
      <c r="AO59" s="199" t="s">
        <v>53</v>
      </c>
      <c r="AP59" s="199" t="s">
        <v>54</v>
      </c>
      <c r="AQ59" s="199">
        <v>1510320350</v>
      </c>
      <c r="AR59" s="26" t="s">
        <v>364</v>
      </c>
      <c r="AS59" s="422" t="s">
        <v>55</v>
      </c>
      <c r="AT59" s="419">
        <v>0</v>
      </c>
      <c r="AU59" s="419">
        <v>0</v>
      </c>
      <c r="AV59" s="419">
        <v>0</v>
      </c>
      <c r="AW59" s="419">
        <v>0</v>
      </c>
      <c r="AX59" s="419">
        <v>0</v>
      </c>
      <c r="AY59" s="419">
        <v>0</v>
      </c>
      <c r="AZ59" s="419">
        <v>0</v>
      </c>
      <c r="BA59" s="419">
        <v>0</v>
      </c>
      <c r="BB59" s="418">
        <v>0</v>
      </c>
      <c r="BC59" s="418">
        <v>0</v>
      </c>
      <c r="BD59" s="419">
        <v>0</v>
      </c>
      <c r="BE59" s="419">
        <v>0</v>
      </c>
      <c r="BF59" s="419">
        <v>0</v>
      </c>
      <c r="BG59" s="419">
        <v>0</v>
      </c>
      <c r="BH59" s="419">
        <v>0</v>
      </c>
      <c r="BI59" s="419">
        <v>51300</v>
      </c>
      <c r="BJ59" s="419">
        <v>0</v>
      </c>
      <c r="BK59" s="419">
        <v>0</v>
      </c>
      <c r="BL59" s="419">
        <v>0</v>
      </c>
      <c r="BM59" s="418">
        <v>51300</v>
      </c>
      <c r="BN59" s="419">
        <v>51300</v>
      </c>
      <c r="BO59" s="419">
        <v>0</v>
      </c>
      <c r="BP59" s="419">
        <v>0</v>
      </c>
      <c r="BQ59" s="419">
        <v>0</v>
      </c>
      <c r="BR59" s="418">
        <v>51300</v>
      </c>
      <c r="BS59" s="419">
        <v>51300</v>
      </c>
      <c r="BT59" s="419">
        <v>0</v>
      </c>
      <c r="BU59" s="419">
        <v>0</v>
      </c>
      <c r="BV59" s="419">
        <v>0</v>
      </c>
      <c r="BW59" s="418">
        <v>51300</v>
      </c>
    </row>
    <row r="60" spans="1:75" s="141" customFormat="1" ht="204">
      <c r="A60" s="29">
        <v>601</v>
      </c>
      <c r="B60" s="22" t="s">
        <v>313</v>
      </c>
      <c r="C60" s="28">
        <v>402000001</v>
      </c>
      <c r="D60" s="27" t="s">
        <v>48</v>
      </c>
      <c r="E60" s="20" t="s">
        <v>66</v>
      </c>
      <c r="F60" s="204"/>
      <c r="G60" s="204"/>
      <c r="H60" s="195">
        <v>6</v>
      </c>
      <c r="I60" s="204"/>
      <c r="J60" s="195">
        <v>22</v>
      </c>
      <c r="K60" s="195">
        <v>1</v>
      </c>
      <c r="L60" s="195"/>
      <c r="M60" s="205"/>
      <c r="N60" s="205"/>
      <c r="O60" s="205"/>
      <c r="P60" s="196" t="s">
        <v>103</v>
      </c>
      <c r="Q60" s="21" t="s">
        <v>365</v>
      </c>
      <c r="R60" s="195"/>
      <c r="S60" s="195"/>
      <c r="T60" s="195"/>
      <c r="U60" s="195"/>
      <c r="V60" s="195" t="s">
        <v>366</v>
      </c>
      <c r="W60" s="195"/>
      <c r="X60" s="195"/>
      <c r="Y60" s="195"/>
      <c r="Z60" s="195"/>
      <c r="AA60" s="195"/>
      <c r="AB60" s="196" t="s">
        <v>367</v>
      </c>
      <c r="AC60" s="21" t="s">
        <v>368</v>
      </c>
      <c r="AD60" s="197"/>
      <c r="AE60" s="197"/>
      <c r="AF60" s="197"/>
      <c r="AG60" s="197"/>
      <c r="AH60" s="197"/>
      <c r="AI60" s="197"/>
      <c r="AJ60" s="197"/>
      <c r="AK60" s="197"/>
      <c r="AL60" s="197"/>
      <c r="AM60" s="198" t="s">
        <v>293</v>
      </c>
      <c r="AN60" s="196" t="s">
        <v>226</v>
      </c>
      <c r="AO60" s="199" t="s">
        <v>53</v>
      </c>
      <c r="AP60" s="199" t="s">
        <v>69</v>
      </c>
      <c r="AQ60" s="199">
        <v>7110010010</v>
      </c>
      <c r="AR60" s="26" t="s">
        <v>57</v>
      </c>
      <c r="AS60" s="422" t="s">
        <v>58</v>
      </c>
      <c r="AT60" s="419">
        <v>102120</v>
      </c>
      <c r="AU60" s="419">
        <v>102120</v>
      </c>
      <c r="AV60" s="419">
        <v>0</v>
      </c>
      <c r="AW60" s="419">
        <v>0</v>
      </c>
      <c r="AX60" s="419">
        <v>0</v>
      </c>
      <c r="AY60" s="419">
        <v>0</v>
      </c>
      <c r="AZ60" s="419">
        <v>0</v>
      </c>
      <c r="BA60" s="419">
        <v>0</v>
      </c>
      <c r="BB60" s="418">
        <v>102120</v>
      </c>
      <c r="BC60" s="418">
        <v>102120</v>
      </c>
      <c r="BD60" s="419">
        <v>102120</v>
      </c>
      <c r="BE60" s="419">
        <v>0</v>
      </c>
      <c r="BF60" s="419">
        <v>0</v>
      </c>
      <c r="BG60" s="419">
        <v>0</v>
      </c>
      <c r="BH60" s="418">
        <v>102120</v>
      </c>
      <c r="BI60" s="419">
        <v>102120</v>
      </c>
      <c r="BJ60" s="419">
        <v>0</v>
      </c>
      <c r="BK60" s="419">
        <v>0</v>
      </c>
      <c r="BL60" s="419">
        <v>0</v>
      </c>
      <c r="BM60" s="418">
        <v>102120</v>
      </c>
      <c r="BN60" s="419">
        <v>102120</v>
      </c>
      <c r="BO60" s="419">
        <v>0</v>
      </c>
      <c r="BP60" s="419">
        <v>0</v>
      </c>
      <c r="BQ60" s="419">
        <v>0</v>
      </c>
      <c r="BR60" s="418">
        <v>102120</v>
      </c>
      <c r="BS60" s="419">
        <v>102120</v>
      </c>
      <c r="BT60" s="419">
        <v>0</v>
      </c>
      <c r="BU60" s="419">
        <v>0</v>
      </c>
      <c r="BV60" s="419">
        <v>0</v>
      </c>
      <c r="BW60" s="418">
        <v>102120</v>
      </c>
    </row>
    <row r="61" spans="1:75" s="141" customFormat="1" ht="204">
      <c r="A61" s="29">
        <v>601</v>
      </c>
      <c r="B61" s="22" t="s">
        <v>313</v>
      </c>
      <c r="C61" s="28">
        <v>402000001</v>
      </c>
      <c r="D61" s="27" t="s">
        <v>48</v>
      </c>
      <c r="E61" s="20" t="s">
        <v>66</v>
      </c>
      <c r="F61" s="204"/>
      <c r="G61" s="204"/>
      <c r="H61" s="195">
        <v>6</v>
      </c>
      <c r="I61" s="204"/>
      <c r="J61" s="195">
        <v>23</v>
      </c>
      <c r="K61" s="195">
        <v>3</v>
      </c>
      <c r="L61" s="195"/>
      <c r="M61" s="205"/>
      <c r="N61" s="205"/>
      <c r="O61" s="205"/>
      <c r="P61" s="196" t="s">
        <v>103</v>
      </c>
      <c r="Q61" s="21" t="s">
        <v>365</v>
      </c>
      <c r="R61" s="195"/>
      <c r="S61" s="195"/>
      <c r="T61" s="195"/>
      <c r="U61" s="195"/>
      <c r="V61" s="195">
        <v>11</v>
      </c>
      <c r="W61" s="195">
        <v>1</v>
      </c>
      <c r="X61" s="195" t="s">
        <v>67</v>
      </c>
      <c r="Y61" s="195"/>
      <c r="Z61" s="195"/>
      <c r="AA61" s="195"/>
      <c r="AB61" s="196" t="s">
        <v>367</v>
      </c>
      <c r="AC61" s="21" t="s">
        <v>368</v>
      </c>
      <c r="AD61" s="197"/>
      <c r="AE61" s="197"/>
      <c r="AF61" s="197"/>
      <c r="AG61" s="197"/>
      <c r="AH61" s="197"/>
      <c r="AI61" s="197"/>
      <c r="AJ61" s="197"/>
      <c r="AK61" s="197"/>
      <c r="AL61" s="197"/>
      <c r="AM61" s="198" t="s">
        <v>293</v>
      </c>
      <c r="AN61" s="196" t="s">
        <v>226</v>
      </c>
      <c r="AO61" s="199" t="s">
        <v>53</v>
      </c>
      <c r="AP61" s="199" t="s">
        <v>69</v>
      </c>
      <c r="AQ61" s="199">
        <v>7110010010</v>
      </c>
      <c r="AR61" s="26" t="s">
        <v>57</v>
      </c>
      <c r="AS61" s="422" t="s">
        <v>58</v>
      </c>
      <c r="AT61" s="419">
        <v>2686793.57</v>
      </c>
      <c r="AU61" s="419">
        <v>2686793.57</v>
      </c>
      <c r="AV61" s="419">
        <v>0</v>
      </c>
      <c r="AW61" s="419">
        <v>0</v>
      </c>
      <c r="AX61" s="419">
        <v>0</v>
      </c>
      <c r="AY61" s="419">
        <v>0</v>
      </c>
      <c r="AZ61" s="419">
        <v>0</v>
      </c>
      <c r="BA61" s="419">
        <v>0</v>
      </c>
      <c r="BB61" s="418">
        <v>2686793.57</v>
      </c>
      <c r="BC61" s="418">
        <v>2686793.57</v>
      </c>
      <c r="BD61" s="419">
        <v>3217186.61</v>
      </c>
      <c r="BE61" s="419">
        <v>0</v>
      </c>
      <c r="BF61" s="419">
        <v>0</v>
      </c>
      <c r="BG61" s="419">
        <v>0</v>
      </c>
      <c r="BH61" s="418">
        <v>3217186.61</v>
      </c>
      <c r="BI61" s="419">
        <v>3352294.5</v>
      </c>
      <c r="BJ61" s="419">
        <v>0</v>
      </c>
      <c r="BK61" s="419">
        <v>0</v>
      </c>
      <c r="BL61" s="419">
        <v>0</v>
      </c>
      <c r="BM61" s="418">
        <v>3352294.5</v>
      </c>
      <c r="BN61" s="419">
        <v>3352294.5</v>
      </c>
      <c r="BO61" s="419">
        <v>0</v>
      </c>
      <c r="BP61" s="419">
        <v>0</v>
      </c>
      <c r="BQ61" s="419">
        <v>0</v>
      </c>
      <c r="BR61" s="418">
        <v>3352294.5</v>
      </c>
      <c r="BS61" s="419">
        <v>3352294.5</v>
      </c>
      <c r="BT61" s="419">
        <v>0</v>
      </c>
      <c r="BU61" s="419">
        <v>0</v>
      </c>
      <c r="BV61" s="419">
        <v>0</v>
      </c>
      <c r="BW61" s="418">
        <v>3352294.5</v>
      </c>
    </row>
    <row r="62" spans="1:75" s="141" customFormat="1" ht="204">
      <c r="A62" s="29">
        <v>601</v>
      </c>
      <c r="B62" s="22" t="s">
        <v>313</v>
      </c>
      <c r="C62" s="28">
        <v>402000001</v>
      </c>
      <c r="D62" s="27" t="s">
        <v>48</v>
      </c>
      <c r="E62" s="20" t="s">
        <v>66</v>
      </c>
      <c r="F62" s="204"/>
      <c r="G62" s="204"/>
      <c r="H62" s="195">
        <v>6</v>
      </c>
      <c r="I62" s="204"/>
      <c r="J62" s="195">
        <v>22</v>
      </c>
      <c r="K62" s="195">
        <v>1</v>
      </c>
      <c r="L62" s="195"/>
      <c r="M62" s="205"/>
      <c r="N62" s="205"/>
      <c r="O62" s="205"/>
      <c r="P62" s="196" t="s">
        <v>103</v>
      </c>
      <c r="Q62" s="21" t="s">
        <v>365</v>
      </c>
      <c r="R62" s="195"/>
      <c r="S62" s="195"/>
      <c r="T62" s="195"/>
      <c r="U62" s="195"/>
      <c r="V62" s="195" t="s">
        <v>366</v>
      </c>
      <c r="W62" s="195"/>
      <c r="X62" s="195"/>
      <c r="Y62" s="195"/>
      <c r="Z62" s="195"/>
      <c r="AA62" s="195"/>
      <c r="AB62" s="196" t="s">
        <v>367</v>
      </c>
      <c r="AC62" s="21" t="s">
        <v>368</v>
      </c>
      <c r="AD62" s="197"/>
      <c r="AE62" s="197"/>
      <c r="AF62" s="197"/>
      <c r="AG62" s="197"/>
      <c r="AH62" s="197"/>
      <c r="AI62" s="197"/>
      <c r="AJ62" s="197"/>
      <c r="AK62" s="197"/>
      <c r="AL62" s="197"/>
      <c r="AM62" s="198" t="s">
        <v>293</v>
      </c>
      <c r="AN62" s="196" t="s">
        <v>226</v>
      </c>
      <c r="AO62" s="199" t="s">
        <v>53</v>
      </c>
      <c r="AP62" s="199" t="s">
        <v>69</v>
      </c>
      <c r="AQ62" s="199">
        <v>7110010010</v>
      </c>
      <c r="AR62" s="26" t="s">
        <v>57</v>
      </c>
      <c r="AS62" s="422" t="s">
        <v>59</v>
      </c>
      <c r="AT62" s="419">
        <v>30840</v>
      </c>
      <c r="AU62" s="419">
        <v>30840</v>
      </c>
      <c r="AV62" s="419">
        <v>0</v>
      </c>
      <c r="AW62" s="419">
        <v>0</v>
      </c>
      <c r="AX62" s="419">
        <v>0</v>
      </c>
      <c r="AY62" s="419">
        <v>0</v>
      </c>
      <c r="AZ62" s="419">
        <v>0</v>
      </c>
      <c r="BA62" s="419">
        <v>0</v>
      </c>
      <c r="BB62" s="418">
        <v>30840</v>
      </c>
      <c r="BC62" s="418">
        <v>30840</v>
      </c>
      <c r="BD62" s="419">
        <v>30840</v>
      </c>
      <c r="BE62" s="419">
        <v>0</v>
      </c>
      <c r="BF62" s="419">
        <v>0</v>
      </c>
      <c r="BG62" s="419">
        <v>0</v>
      </c>
      <c r="BH62" s="418">
        <v>30840</v>
      </c>
      <c r="BI62" s="419">
        <v>30840</v>
      </c>
      <c r="BJ62" s="419">
        <v>0</v>
      </c>
      <c r="BK62" s="419">
        <v>0</v>
      </c>
      <c r="BL62" s="419">
        <v>0</v>
      </c>
      <c r="BM62" s="418">
        <v>30840</v>
      </c>
      <c r="BN62" s="419">
        <v>30840</v>
      </c>
      <c r="BO62" s="419">
        <v>0</v>
      </c>
      <c r="BP62" s="419">
        <v>0</v>
      </c>
      <c r="BQ62" s="419">
        <v>0</v>
      </c>
      <c r="BR62" s="418">
        <v>30840</v>
      </c>
      <c r="BS62" s="419">
        <v>30840</v>
      </c>
      <c r="BT62" s="419">
        <v>0</v>
      </c>
      <c r="BU62" s="419">
        <v>0</v>
      </c>
      <c r="BV62" s="419">
        <v>0</v>
      </c>
      <c r="BW62" s="418">
        <v>30840</v>
      </c>
    </row>
    <row r="63" spans="1:75" s="141" customFormat="1" ht="204">
      <c r="A63" s="29">
        <v>601</v>
      </c>
      <c r="B63" s="22" t="s">
        <v>313</v>
      </c>
      <c r="C63" s="28">
        <v>402000001</v>
      </c>
      <c r="D63" s="27" t="s">
        <v>48</v>
      </c>
      <c r="E63" s="20" t="s">
        <v>66</v>
      </c>
      <c r="F63" s="204"/>
      <c r="G63" s="204"/>
      <c r="H63" s="195">
        <v>6</v>
      </c>
      <c r="I63" s="204"/>
      <c r="J63" s="195">
        <v>22</v>
      </c>
      <c r="K63" s="195">
        <v>1</v>
      </c>
      <c r="L63" s="195"/>
      <c r="M63" s="205"/>
      <c r="N63" s="205"/>
      <c r="O63" s="205"/>
      <c r="P63" s="196" t="s">
        <v>103</v>
      </c>
      <c r="Q63" s="21" t="s">
        <v>365</v>
      </c>
      <c r="R63" s="195"/>
      <c r="S63" s="195"/>
      <c r="T63" s="195"/>
      <c r="U63" s="195"/>
      <c r="V63" s="195" t="s">
        <v>369</v>
      </c>
      <c r="W63" s="195"/>
      <c r="X63" s="195"/>
      <c r="Y63" s="195"/>
      <c r="Z63" s="195"/>
      <c r="AA63" s="195"/>
      <c r="AB63" s="196" t="s">
        <v>367</v>
      </c>
      <c r="AC63" s="21" t="s">
        <v>368</v>
      </c>
      <c r="AD63" s="197"/>
      <c r="AE63" s="197"/>
      <c r="AF63" s="197"/>
      <c r="AG63" s="197"/>
      <c r="AH63" s="197"/>
      <c r="AI63" s="197"/>
      <c r="AJ63" s="197"/>
      <c r="AK63" s="197"/>
      <c r="AL63" s="197"/>
      <c r="AM63" s="198" t="s">
        <v>293</v>
      </c>
      <c r="AN63" s="196" t="s">
        <v>226</v>
      </c>
      <c r="AO63" s="199" t="s">
        <v>53</v>
      </c>
      <c r="AP63" s="199" t="s">
        <v>69</v>
      </c>
      <c r="AQ63" s="199">
        <v>7110010010</v>
      </c>
      <c r="AR63" s="26" t="s">
        <v>57</v>
      </c>
      <c r="AS63" s="422" t="s">
        <v>59</v>
      </c>
      <c r="AT63" s="419">
        <v>627495.96</v>
      </c>
      <c r="AU63" s="419">
        <v>627495.96</v>
      </c>
      <c r="AV63" s="419">
        <v>0</v>
      </c>
      <c r="AW63" s="419">
        <v>0</v>
      </c>
      <c r="AX63" s="419">
        <v>0</v>
      </c>
      <c r="AY63" s="419">
        <v>0</v>
      </c>
      <c r="AZ63" s="419">
        <v>0</v>
      </c>
      <c r="BA63" s="419">
        <v>0</v>
      </c>
      <c r="BB63" s="418">
        <v>627495.96</v>
      </c>
      <c r="BC63" s="418">
        <v>627495.96</v>
      </c>
      <c r="BD63" s="419">
        <v>595441.93999999994</v>
      </c>
      <c r="BE63" s="419">
        <v>0</v>
      </c>
      <c r="BF63" s="419">
        <v>0</v>
      </c>
      <c r="BG63" s="419">
        <v>0</v>
      </c>
      <c r="BH63" s="418">
        <v>595441.93999999994</v>
      </c>
      <c r="BI63" s="419">
        <v>583394.5</v>
      </c>
      <c r="BJ63" s="419">
        <v>0</v>
      </c>
      <c r="BK63" s="419">
        <v>0</v>
      </c>
      <c r="BL63" s="419">
        <v>0</v>
      </c>
      <c r="BM63" s="418">
        <v>583394.5</v>
      </c>
      <c r="BN63" s="419">
        <v>583394.5</v>
      </c>
      <c r="BO63" s="419">
        <v>0</v>
      </c>
      <c r="BP63" s="419">
        <v>0</v>
      </c>
      <c r="BQ63" s="419">
        <v>0</v>
      </c>
      <c r="BR63" s="418">
        <v>583394.5</v>
      </c>
      <c r="BS63" s="419">
        <v>583394.5</v>
      </c>
      <c r="BT63" s="419">
        <v>0</v>
      </c>
      <c r="BU63" s="419">
        <v>0</v>
      </c>
      <c r="BV63" s="419">
        <v>0</v>
      </c>
      <c r="BW63" s="418">
        <v>583394.5</v>
      </c>
    </row>
    <row r="64" spans="1:75" s="141" customFormat="1" ht="116.25" customHeight="1">
      <c r="A64" s="29">
        <v>601</v>
      </c>
      <c r="B64" s="22" t="s">
        <v>313</v>
      </c>
      <c r="C64" s="28">
        <v>402000001</v>
      </c>
      <c r="D64" s="27" t="s">
        <v>48</v>
      </c>
      <c r="E64" s="20" t="s">
        <v>314</v>
      </c>
      <c r="F64" s="204"/>
      <c r="G64" s="204"/>
      <c r="H64" s="195">
        <v>3</v>
      </c>
      <c r="I64" s="204"/>
      <c r="J64" s="195">
        <v>17</v>
      </c>
      <c r="K64" s="195">
        <v>1</v>
      </c>
      <c r="L64" s="195">
        <v>15</v>
      </c>
      <c r="M64" s="205"/>
      <c r="N64" s="205"/>
      <c r="O64" s="205"/>
      <c r="P64" s="196" t="s">
        <v>109</v>
      </c>
      <c r="Q64" s="21" t="s">
        <v>335</v>
      </c>
      <c r="R64" s="195"/>
      <c r="S64" s="195"/>
      <c r="T64" s="195">
        <v>3</v>
      </c>
      <c r="U64" s="195"/>
      <c r="V64" s="195">
        <v>9</v>
      </c>
      <c r="W64" s="195">
        <v>1</v>
      </c>
      <c r="X64" s="195"/>
      <c r="Y64" s="195"/>
      <c r="Z64" s="195"/>
      <c r="AA64" s="195"/>
      <c r="AB64" s="196" t="s">
        <v>110</v>
      </c>
      <c r="AC64" s="21" t="s">
        <v>370</v>
      </c>
      <c r="AD64" s="197"/>
      <c r="AE64" s="197"/>
      <c r="AF64" s="197"/>
      <c r="AG64" s="197"/>
      <c r="AH64" s="197"/>
      <c r="AI64" s="197"/>
      <c r="AJ64" s="197"/>
      <c r="AK64" s="198"/>
      <c r="AL64" s="197"/>
      <c r="AM64" s="198" t="s">
        <v>371</v>
      </c>
      <c r="AN64" s="196" t="s">
        <v>299</v>
      </c>
      <c r="AO64" s="199" t="s">
        <v>53</v>
      </c>
      <c r="AP64" s="199" t="s">
        <v>69</v>
      </c>
      <c r="AQ64" s="199">
        <v>7110010010</v>
      </c>
      <c r="AR64" s="26" t="s">
        <v>57</v>
      </c>
      <c r="AS64" s="422" t="s">
        <v>55</v>
      </c>
      <c r="AT64" s="419">
        <v>100000</v>
      </c>
      <c r="AU64" s="419">
        <v>100000</v>
      </c>
      <c r="AV64" s="419">
        <v>0</v>
      </c>
      <c r="AW64" s="419">
        <v>0</v>
      </c>
      <c r="AX64" s="419">
        <v>0</v>
      </c>
      <c r="AY64" s="419">
        <v>0</v>
      </c>
      <c r="AZ64" s="419">
        <v>0</v>
      </c>
      <c r="BA64" s="419">
        <v>0</v>
      </c>
      <c r="BB64" s="418">
        <v>100000</v>
      </c>
      <c r="BC64" s="418">
        <v>100000</v>
      </c>
      <c r="BD64" s="419">
        <v>100000</v>
      </c>
      <c r="BE64" s="419">
        <v>0</v>
      </c>
      <c r="BF64" s="419">
        <v>0</v>
      </c>
      <c r="BG64" s="419">
        <v>0</v>
      </c>
      <c r="BH64" s="418">
        <v>100000</v>
      </c>
      <c r="BI64" s="419">
        <v>100000</v>
      </c>
      <c r="BJ64" s="419">
        <v>0</v>
      </c>
      <c r="BK64" s="419">
        <v>0</v>
      </c>
      <c r="BL64" s="419">
        <v>0</v>
      </c>
      <c r="BM64" s="418">
        <v>100000</v>
      </c>
      <c r="BN64" s="419">
        <v>100000</v>
      </c>
      <c r="BO64" s="419">
        <v>0</v>
      </c>
      <c r="BP64" s="419">
        <v>0</v>
      </c>
      <c r="BQ64" s="419">
        <v>0</v>
      </c>
      <c r="BR64" s="418">
        <v>100000</v>
      </c>
      <c r="BS64" s="419">
        <v>100000</v>
      </c>
      <c r="BT64" s="419">
        <v>0</v>
      </c>
      <c r="BU64" s="419">
        <v>0</v>
      </c>
      <c r="BV64" s="419">
        <v>0</v>
      </c>
      <c r="BW64" s="418">
        <v>100000</v>
      </c>
    </row>
    <row r="65" spans="1:75" s="141" customFormat="1" ht="113.25" customHeight="1">
      <c r="A65" s="29">
        <v>601</v>
      </c>
      <c r="B65" s="22" t="s">
        <v>313</v>
      </c>
      <c r="C65" s="28">
        <v>402000001</v>
      </c>
      <c r="D65" s="27" t="s">
        <v>48</v>
      </c>
      <c r="E65" s="20" t="s">
        <v>314</v>
      </c>
      <c r="F65" s="204"/>
      <c r="G65" s="204"/>
      <c r="H65" s="195">
        <v>3</v>
      </c>
      <c r="I65" s="204"/>
      <c r="J65" s="195">
        <v>17</v>
      </c>
      <c r="K65" s="195">
        <v>1</v>
      </c>
      <c r="L65" s="195">
        <v>15</v>
      </c>
      <c r="M65" s="205"/>
      <c r="N65" s="205"/>
      <c r="O65" s="205"/>
      <c r="P65" s="196" t="s">
        <v>109</v>
      </c>
      <c r="Q65" s="21" t="s">
        <v>335</v>
      </c>
      <c r="R65" s="195"/>
      <c r="S65" s="195"/>
      <c r="T65" s="195">
        <v>3</v>
      </c>
      <c r="U65" s="195"/>
      <c r="V65" s="195">
        <v>9</v>
      </c>
      <c r="W65" s="195">
        <v>1</v>
      </c>
      <c r="X65" s="195"/>
      <c r="Y65" s="195"/>
      <c r="Z65" s="195"/>
      <c r="AA65" s="195"/>
      <c r="AB65" s="196" t="s">
        <v>110</v>
      </c>
      <c r="AC65" s="21" t="s">
        <v>370</v>
      </c>
      <c r="AD65" s="197"/>
      <c r="AE65" s="197"/>
      <c r="AF65" s="197"/>
      <c r="AG65" s="197"/>
      <c r="AH65" s="197"/>
      <c r="AI65" s="197"/>
      <c r="AJ65" s="197"/>
      <c r="AK65" s="198"/>
      <c r="AL65" s="197"/>
      <c r="AM65" s="198" t="s">
        <v>371</v>
      </c>
      <c r="AN65" s="196" t="s">
        <v>299</v>
      </c>
      <c r="AO65" s="199" t="s">
        <v>53</v>
      </c>
      <c r="AP65" s="199" t="s">
        <v>69</v>
      </c>
      <c r="AQ65" s="199">
        <v>7110010010</v>
      </c>
      <c r="AR65" s="26" t="s">
        <v>57</v>
      </c>
      <c r="AS65" s="422" t="s">
        <v>55</v>
      </c>
      <c r="AT65" s="419">
        <v>7265367.8700000001</v>
      </c>
      <c r="AU65" s="419">
        <v>7265367.8700000001</v>
      </c>
      <c r="AV65" s="419">
        <v>0</v>
      </c>
      <c r="AW65" s="419">
        <v>0</v>
      </c>
      <c r="AX65" s="419">
        <v>0</v>
      </c>
      <c r="AY65" s="419">
        <v>0</v>
      </c>
      <c r="AZ65" s="419">
        <v>0</v>
      </c>
      <c r="BA65" s="419">
        <v>0</v>
      </c>
      <c r="BB65" s="418">
        <v>7265367.8700000001</v>
      </c>
      <c r="BC65" s="418">
        <v>7265367.8700000001</v>
      </c>
      <c r="BD65" s="419">
        <v>6796289.4699999997</v>
      </c>
      <c r="BE65" s="419">
        <v>0</v>
      </c>
      <c r="BF65" s="419">
        <v>0</v>
      </c>
      <c r="BG65" s="419">
        <v>0</v>
      </c>
      <c r="BH65" s="418">
        <v>6796289.4699999997</v>
      </c>
      <c r="BI65" s="419">
        <v>7344860</v>
      </c>
      <c r="BJ65" s="419">
        <v>0</v>
      </c>
      <c r="BK65" s="419">
        <v>0</v>
      </c>
      <c r="BL65" s="419">
        <v>0</v>
      </c>
      <c r="BM65" s="418">
        <v>7344860</v>
      </c>
      <c r="BN65" s="419">
        <v>7344860</v>
      </c>
      <c r="BO65" s="419">
        <v>0</v>
      </c>
      <c r="BP65" s="419">
        <v>0</v>
      </c>
      <c r="BQ65" s="419">
        <v>0</v>
      </c>
      <c r="BR65" s="418">
        <v>7344860</v>
      </c>
      <c r="BS65" s="419">
        <v>7344860</v>
      </c>
      <c r="BT65" s="419">
        <v>0</v>
      </c>
      <c r="BU65" s="419">
        <v>0</v>
      </c>
      <c r="BV65" s="419">
        <v>0</v>
      </c>
      <c r="BW65" s="418">
        <v>7344860</v>
      </c>
    </row>
    <row r="66" spans="1:75" s="141" customFormat="1" ht="121.5" customHeight="1">
      <c r="A66" s="29">
        <v>601</v>
      </c>
      <c r="B66" s="22" t="s">
        <v>313</v>
      </c>
      <c r="C66" s="28">
        <v>402000001</v>
      </c>
      <c r="D66" s="27" t="s">
        <v>48</v>
      </c>
      <c r="E66" s="20" t="s">
        <v>314</v>
      </c>
      <c r="F66" s="204"/>
      <c r="G66" s="204"/>
      <c r="H66" s="195">
        <v>3</v>
      </c>
      <c r="I66" s="204"/>
      <c r="J66" s="195">
        <v>17</v>
      </c>
      <c r="K66" s="195">
        <v>1</v>
      </c>
      <c r="L66" s="195">
        <v>15</v>
      </c>
      <c r="M66" s="205"/>
      <c r="N66" s="205"/>
      <c r="O66" s="205"/>
      <c r="P66" s="196" t="s">
        <v>109</v>
      </c>
      <c r="Q66" s="21" t="s">
        <v>335</v>
      </c>
      <c r="R66" s="195"/>
      <c r="S66" s="195"/>
      <c r="T66" s="195">
        <v>3</v>
      </c>
      <c r="U66" s="195"/>
      <c r="V66" s="195">
        <v>9</v>
      </c>
      <c r="W66" s="195">
        <v>1</v>
      </c>
      <c r="X66" s="195"/>
      <c r="Y66" s="195"/>
      <c r="Z66" s="195"/>
      <c r="AA66" s="195"/>
      <c r="AB66" s="196" t="s">
        <v>110</v>
      </c>
      <c r="AC66" s="21" t="s">
        <v>370</v>
      </c>
      <c r="AD66" s="197"/>
      <c r="AE66" s="197"/>
      <c r="AF66" s="197"/>
      <c r="AG66" s="197"/>
      <c r="AH66" s="197"/>
      <c r="AI66" s="197"/>
      <c r="AJ66" s="197"/>
      <c r="AK66" s="198"/>
      <c r="AL66" s="197"/>
      <c r="AM66" s="198" t="s">
        <v>371</v>
      </c>
      <c r="AN66" s="196" t="s">
        <v>299</v>
      </c>
      <c r="AO66" s="199" t="s">
        <v>53</v>
      </c>
      <c r="AP66" s="199" t="s">
        <v>69</v>
      </c>
      <c r="AQ66" s="199">
        <v>7110010010</v>
      </c>
      <c r="AR66" s="26" t="s">
        <v>57</v>
      </c>
      <c r="AS66" s="422" t="s">
        <v>55</v>
      </c>
      <c r="AT66" s="419">
        <v>500000</v>
      </c>
      <c r="AU66" s="419">
        <v>500000</v>
      </c>
      <c r="AV66" s="419">
        <v>0</v>
      </c>
      <c r="AW66" s="419">
        <v>0</v>
      </c>
      <c r="AX66" s="419">
        <v>0</v>
      </c>
      <c r="AY66" s="419">
        <v>0</v>
      </c>
      <c r="AZ66" s="419">
        <v>0</v>
      </c>
      <c r="BA66" s="419">
        <v>0</v>
      </c>
      <c r="BB66" s="418">
        <v>500000</v>
      </c>
      <c r="BC66" s="418">
        <v>500000</v>
      </c>
      <c r="BD66" s="419">
        <v>0</v>
      </c>
      <c r="BE66" s="419">
        <v>0</v>
      </c>
      <c r="BF66" s="419">
        <v>0</v>
      </c>
      <c r="BG66" s="419">
        <v>0</v>
      </c>
      <c r="BH66" s="419">
        <v>0</v>
      </c>
      <c r="BI66" s="419">
        <v>0</v>
      </c>
      <c r="BJ66" s="419">
        <v>0</v>
      </c>
      <c r="BK66" s="419">
        <v>0</v>
      </c>
      <c r="BL66" s="419">
        <v>0</v>
      </c>
      <c r="BM66" s="419">
        <v>0</v>
      </c>
      <c r="BN66" s="419">
        <v>0</v>
      </c>
      <c r="BO66" s="419">
        <v>0</v>
      </c>
      <c r="BP66" s="419">
        <v>0</v>
      </c>
      <c r="BQ66" s="419">
        <v>0</v>
      </c>
      <c r="BR66" s="419">
        <v>0</v>
      </c>
      <c r="BS66" s="419">
        <v>0</v>
      </c>
      <c r="BT66" s="419">
        <v>0</v>
      </c>
      <c r="BU66" s="419">
        <v>0</v>
      </c>
      <c r="BV66" s="419">
        <v>0</v>
      </c>
      <c r="BW66" s="419">
        <v>0</v>
      </c>
    </row>
    <row r="67" spans="1:75" s="141" customFormat="1" ht="116.25" customHeight="1">
      <c r="A67" s="29">
        <v>601</v>
      </c>
      <c r="B67" s="22" t="s">
        <v>313</v>
      </c>
      <c r="C67" s="28">
        <v>402000001</v>
      </c>
      <c r="D67" s="27" t="s">
        <v>48</v>
      </c>
      <c r="E67" s="20" t="s">
        <v>314</v>
      </c>
      <c r="F67" s="204"/>
      <c r="G67" s="204"/>
      <c r="H67" s="195">
        <v>3</v>
      </c>
      <c r="I67" s="204"/>
      <c r="J67" s="195">
        <v>17</v>
      </c>
      <c r="K67" s="195">
        <v>1</v>
      </c>
      <c r="L67" s="195">
        <v>15</v>
      </c>
      <c r="M67" s="205"/>
      <c r="N67" s="205"/>
      <c r="O67" s="205"/>
      <c r="P67" s="196" t="s">
        <v>109</v>
      </c>
      <c r="Q67" s="21" t="s">
        <v>335</v>
      </c>
      <c r="R67" s="195"/>
      <c r="S67" s="195"/>
      <c r="T67" s="195">
        <v>3</v>
      </c>
      <c r="U67" s="195"/>
      <c r="V67" s="195">
        <v>9</v>
      </c>
      <c r="W67" s="195">
        <v>1</v>
      </c>
      <c r="X67" s="195"/>
      <c r="Y67" s="195"/>
      <c r="Z67" s="195"/>
      <c r="AA67" s="195"/>
      <c r="AB67" s="196" t="s">
        <v>110</v>
      </c>
      <c r="AC67" s="21" t="s">
        <v>370</v>
      </c>
      <c r="AD67" s="197"/>
      <c r="AE67" s="197"/>
      <c r="AF67" s="197"/>
      <c r="AG67" s="197"/>
      <c r="AH67" s="197"/>
      <c r="AI67" s="197"/>
      <c r="AJ67" s="197"/>
      <c r="AK67" s="198"/>
      <c r="AL67" s="197"/>
      <c r="AM67" s="198" t="s">
        <v>372</v>
      </c>
      <c r="AN67" s="196" t="s">
        <v>373</v>
      </c>
      <c r="AO67" s="199" t="s">
        <v>53</v>
      </c>
      <c r="AP67" s="199" t="s">
        <v>69</v>
      </c>
      <c r="AQ67" s="199">
        <v>7110010010</v>
      </c>
      <c r="AR67" s="26" t="s">
        <v>57</v>
      </c>
      <c r="AS67" s="422" t="s">
        <v>60</v>
      </c>
      <c r="AT67" s="419">
        <v>0</v>
      </c>
      <c r="AU67" s="419">
        <v>0</v>
      </c>
      <c r="AV67" s="419">
        <v>0</v>
      </c>
      <c r="AW67" s="419">
        <v>0</v>
      </c>
      <c r="AX67" s="419">
        <v>0</v>
      </c>
      <c r="AY67" s="419">
        <v>0</v>
      </c>
      <c r="AZ67" s="419">
        <v>0</v>
      </c>
      <c r="BA67" s="419">
        <v>0</v>
      </c>
      <c r="BB67" s="418">
        <v>0</v>
      </c>
      <c r="BC67" s="418">
        <v>0</v>
      </c>
      <c r="BD67" s="419">
        <v>14000</v>
      </c>
      <c r="BE67" s="419">
        <v>0</v>
      </c>
      <c r="BF67" s="419">
        <v>0</v>
      </c>
      <c r="BG67" s="419">
        <v>0</v>
      </c>
      <c r="BH67" s="418">
        <v>14000</v>
      </c>
      <c r="BI67" s="419">
        <v>24000</v>
      </c>
      <c r="BJ67" s="419">
        <v>0</v>
      </c>
      <c r="BK67" s="419">
        <v>0</v>
      </c>
      <c r="BL67" s="419">
        <v>0</v>
      </c>
      <c r="BM67" s="418">
        <v>24000</v>
      </c>
      <c r="BN67" s="419">
        <v>24000</v>
      </c>
      <c r="BO67" s="419">
        <v>0</v>
      </c>
      <c r="BP67" s="419">
        <v>0</v>
      </c>
      <c r="BQ67" s="419">
        <v>0</v>
      </c>
      <c r="BR67" s="418">
        <v>24000</v>
      </c>
      <c r="BS67" s="419">
        <v>24000</v>
      </c>
      <c r="BT67" s="419">
        <v>0</v>
      </c>
      <c r="BU67" s="419">
        <v>0</v>
      </c>
      <c r="BV67" s="419">
        <v>0</v>
      </c>
      <c r="BW67" s="418">
        <v>24000</v>
      </c>
    </row>
    <row r="68" spans="1:75" s="141" customFormat="1" ht="125.25" customHeight="1">
      <c r="A68" s="29">
        <v>601</v>
      </c>
      <c r="B68" s="22" t="s">
        <v>313</v>
      </c>
      <c r="C68" s="28">
        <v>402000001</v>
      </c>
      <c r="D68" s="27" t="s">
        <v>48</v>
      </c>
      <c r="E68" s="20" t="s">
        <v>374</v>
      </c>
      <c r="F68" s="204"/>
      <c r="G68" s="204"/>
      <c r="H68" s="195" t="s">
        <v>375</v>
      </c>
      <c r="I68" s="204"/>
      <c r="J68" s="195" t="s">
        <v>376</v>
      </c>
      <c r="K68" s="195" t="s">
        <v>377</v>
      </c>
      <c r="L68" s="195" t="s">
        <v>378</v>
      </c>
      <c r="M68" s="205"/>
      <c r="N68" s="205"/>
      <c r="O68" s="205"/>
      <c r="P68" s="196" t="s">
        <v>379</v>
      </c>
      <c r="Q68" s="21" t="s">
        <v>380</v>
      </c>
      <c r="R68" s="195"/>
      <c r="S68" s="195"/>
      <c r="T68" s="195"/>
      <c r="U68" s="195"/>
      <c r="V68" s="195" t="s">
        <v>366</v>
      </c>
      <c r="W68" s="195"/>
      <c r="X68" s="195"/>
      <c r="Y68" s="195"/>
      <c r="Z68" s="195"/>
      <c r="AA68" s="195"/>
      <c r="AB68" s="196" t="s">
        <v>105</v>
      </c>
      <c r="AC68" s="21" t="s">
        <v>381</v>
      </c>
      <c r="AD68" s="197"/>
      <c r="AE68" s="197"/>
      <c r="AF68" s="197"/>
      <c r="AG68" s="197"/>
      <c r="AH68" s="197"/>
      <c r="AI68" s="197"/>
      <c r="AJ68" s="198" t="s">
        <v>382</v>
      </c>
      <c r="AK68" s="197"/>
      <c r="AL68" s="197"/>
      <c r="AM68" s="198"/>
      <c r="AN68" s="196" t="s">
        <v>383</v>
      </c>
      <c r="AO68" s="199" t="s">
        <v>53</v>
      </c>
      <c r="AP68" s="199" t="s">
        <v>69</v>
      </c>
      <c r="AQ68" s="199">
        <v>7110010020</v>
      </c>
      <c r="AR68" s="26" t="s">
        <v>79</v>
      </c>
      <c r="AS68" s="422" t="s">
        <v>59</v>
      </c>
      <c r="AT68" s="419">
        <v>756127.07</v>
      </c>
      <c r="AU68" s="419">
        <v>756127.07</v>
      </c>
      <c r="AV68" s="419">
        <v>0</v>
      </c>
      <c r="AW68" s="419">
        <v>0</v>
      </c>
      <c r="AX68" s="419">
        <v>0</v>
      </c>
      <c r="AY68" s="419">
        <v>0</v>
      </c>
      <c r="AZ68" s="419">
        <v>0</v>
      </c>
      <c r="BA68" s="419">
        <v>0</v>
      </c>
      <c r="BB68" s="418">
        <v>756127.07</v>
      </c>
      <c r="BC68" s="418">
        <v>756127.07</v>
      </c>
      <c r="BD68" s="419">
        <v>756127.07</v>
      </c>
      <c r="BE68" s="419">
        <v>0</v>
      </c>
      <c r="BF68" s="419">
        <v>0</v>
      </c>
      <c r="BG68" s="419">
        <v>0</v>
      </c>
      <c r="BH68" s="418">
        <v>756127.07</v>
      </c>
      <c r="BI68" s="419">
        <v>756127.07</v>
      </c>
      <c r="BJ68" s="419">
        <v>0</v>
      </c>
      <c r="BK68" s="419">
        <v>0</v>
      </c>
      <c r="BL68" s="419">
        <v>0</v>
      </c>
      <c r="BM68" s="418">
        <v>756127.07</v>
      </c>
      <c r="BN68" s="419">
        <v>756127.07</v>
      </c>
      <c r="BO68" s="419">
        <v>0</v>
      </c>
      <c r="BP68" s="419">
        <v>0</v>
      </c>
      <c r="BQ68" s="419">
        <v>0</v>
      </c>
      <c r="BR68" s="418">
        <v>756127.07</v>
      </c>
      <c r="BS68" s="419">
        <v>756127.07</v>
      </c>
      <c r="BT68" s="419">
        <v>0</v>
      </c>
      <c r="BU68" s="419">
        <v>0</v>
      </c>
      <c r="BV68" s="419">
        <v>0</v>
      </c>
      <c r="BW68" s="418">
        <v>756127.07</v>
      </c>
    </row>
    <row r="69" spans="1:75" s="141" customFormat="1" ht="204">
      <c r="A69" s="29">
        <v>601</v>
      </c>
      <c r="B69" s="22" t="s">
        <v>313</v>
      </c>
      <c r="C69" s="28">
        <v>402000001</v>
      </c>
      <c r="D69" s="27" t="s">
        <v>48</v>
      </c>
      <c r="E69" s="20" t="s">
        <v>374</v>
      </c>
      <c r="F69" s="204"/>
      <c r="G69" s="204"/>
      <c r="H69" s="195" t="s">
        <v>375</v>
      </c>
      <c r="I69" s="204"/>
      <c r="J69" s="195" t="s">
        <v>376</v>
      </c>
      <c r="K69" s="195" t="s">
        <v>377</v>
      </c>
      <c r="L69" s="195" t="s">
        <v>378</v>
      </c>
      <c r="M69" s="205"/>
      <c r="N69" s="205"/>
      <c r="O69" s="205"/>
      <c r="P69" s="196" t="s">
        <v>379</v>
      </c>
      <c r="Q69" s="21" t="s">
        <v>380</v>
      </c>
      <c r="R69" s="195"/>
      <c r="S69" s="195"/>
      <c r="T69" s="195"/>
      <c r="U69" s="195"/>
      <c r="V69" s="195" t="s">
        <v>366</v>
      </c>
      <c r="W69" s="195"/>
      <c r="X69" s="195"/>
      <c r="Y69" s="195"/>
      <c r="Z69" s="195"/>
      <c r="AA69" s="195"/>
      <c r="AB69" s="196" t="s">
        <v>105</v>
      </c>
      <c r="AC69" s="21" t="s">
        <v>381</v>
      </c>
      <c r="AD69" s="197"/>
      <c r="AE69" s="197"/>
      <c r="AF69" s="197"/>
      <c r="AG69" s="197"/>
      <c r="AH69" s="197"/>
      <c r="AI69" s="197"/>
      <c r="AJ69" s="198" t="s">
        <v>382</v>
      </c>
      <c r="AK69" s="197"/>
      <c r="AL69" s="197"/>
      <c r="AM69" s="198"/>
      <c r="AN69" s="196" t="s">
        <v>383</v>
      </c>
      <c r="AO69" s="199" t="s">
        <v>53</v>
      </c>
      <c r="AP69" s="199" t="s">
        <v>69</v>
      </c>
      <c r="AQ69" s="199">
        <v>7110010020</v>
      </c>
      <c r="AR69" s="26" t="s">
        <v>79</v>
      </c>
      <c r="AS69" s="422" t="s">
        <v>59</v>
      </c>
      <c r="AT69" s="419">
        <v>26418511.010000002</v>
      </c>
      <c r="AU69" s="419">
        <v>26390610.629999999</v>
      </c>
      <c r="AV69" s="419">
        <v>0</v>
      </c>
      <c r="AW69" s="419">
        <v>0</v>
      </c>
      <c r="AX69" s="419">
        <v>0</v>
      </c>
      <c r="AY69" s="419">
        <v>0</v>
      </c>
      <c r="AZ69" s="419">
        <v>0</v>
      </c>
      <c r="BA69" s="419">
        <v>0</v>
      </c>
      <c r="BB69" s="418">
        <v>26418511.010000002</v>
      </c>
      <c r="BC69" s="418">
        <v>26390610.629999999</v>
      </c>
      <c r="BD69" s="419">
        <v>24505579.920000002</v>
      </c>
      <c r="BE69" s="419">
        <v>0</v>
      </c>
      <c r="BF69" s="419">
        <v>0</v>
      </c>
      <c r="BG69" s="419">
        <v>0</v>
      </c>
      <c r="BH69" s="418">
        <v>24505579.920000002</v>
      </c>
      <c r="BI69" s="419">
        <v>23913416.93</v>
      </c>
      <c r="BJ69" s="419">
        <v>0</v>
      </c>
      <c r="BK69" s="419">
        <v>0</v>
      </c>
      <c r="BL69" s="419">
        <v>0</v>
      </c>
      <c r="BM69" s="418">
        <v>23913416.93</v>
      </c>
      <c r="BN69" s="419">
        <v>23913416.93</v>
      </c>
      <c r="BO69" s="419">
        <v>0</v>
      </c>
      <c r="BP69" s="419">
        <v>0</v>
      </c>
      <c r="BQ69" s="419">
        <v>0</v>
      </c>
      <c r="BR69" s="418">
        <v>23913416.93</v>
      </c>
      <c r="BS69" s="419">
        <v>23913416.93</v>
      </c>
      <c r="BT69" s="419">
        <v>0</v>
      </c>
      <c r="BU69" s="419">
        <v>0</v>
      </c>
      <c r="BV69" s="419">
        <v>0</v>
      </c>
      <c r="BW69" s="418">
        <v>23913416.93</v>
      </c>
    </row>
    <row r="70" spans="1:75" s="141" customFormat="1" ht="204">
      <c r="A70" s="29">
        <v>601</v>
      </c>
      <c r="B70" s="22" t="s">
        <v>313</v>
      </c>
      <c r="C70" s="28">
        <v>402000001</v>
      </c>
      <c r="D70" s="27" t="s">
        <v>48</v>
      </c>
      <c r="E70" s="20" t="s">
        <v>374</v>
      </c>
      <c r="F70" s="204"/>
      <c r="G70" s="204"/>
      <c r="H70" s="195" t="s">
        <v>375</v>
      </c>
      <c r="I70" s="204"/>
      <c r="J70" s="195" t="s">
        <v>376</v>
      </c>
      <c r="K70" s="195" t="s">
        <v>377</v>
      </c>
      <c r="L70" s="195" t="s">
        <v>378</v>
      </c>
      <c r="M70" s="205"/>
      <c r="N70" s="205"/>
      <c r="O70" s="205"/>
      <c r="P70" s="196" t="s">
        <v>384</v>
      </c>
      <c r="Q70" s="21" t="s">
        <v>380</v>
      </c>
      <c r="R70" s="195"/>
      <c r="S70" s="195"/>
      <c r="T70" s="195"/>
      <c r="U70" s="195"/>
      <c r="V70" s="195" t="s">
        <v>366</v>
      </c>
      <c r="W70" s="195"/>
      <c r="X70" s="195"/>
      <c r="Y70" s="195"/>
      <c r="Z70" s="195"/>
      <c r="AA70" s="195"/>
      <c r="AB70" s="196" t="s">
        <v>105</v>
      </c>
      <c r="AC70" s="21" t="s">
        <v>381</v>
      </c>
      <c r="AD70" s="197"/>
      <c r="AE70" s="197"/>
      <c r="AF70" s="197"/>
      <c r="AG70" s="197"/>
      <c r="AH70" s="197"/>
      <c r="AI70" s="197"/>
      <c r="AJ70" s="198" t="s">
        <v>382</v>
      </c>
      <c r="AK70" s="197"/>
      <c r="AL70" s="197"/>
      <c r="AM70" s="198"/>
      <c r="AN70" s="196" t="s">
        <v>383</v>
      </c>
      <c r="AO70" s="199" t="s">
        <v>53</v>
      </c>
      <c r="AP70" s="199" t="s">
        <v>69</v>
      </c>
      <c r="AQ70" s="199">
        <v>7110010020</v>
      </c>
      <c r="AR70" s="26" t="s">
        <v>79</v>
      </c>
      <c r="AS70" s="422" t="s">
        <v>80</v>
      </c>
      <c r="AT70" s="419">
        <v>5405.22</v>
      </c>
      <c r="AU70" s="419">
        <v>5405.22</v>
      </c>
      <c r="AV70" s="419">
        <v>0</v>
      </c>
      <c r="AW70" s="419">
        <v>0</v>
      </c>
      <c r="AX70" s="419">
        <v>0</v>
      </c>
      <c r="AY70" s="419">
        <v>0</v>
      </c>
      <c r="AZ70" s="419">
        <v>0</v>
      </c>
      <c r="BA70" s="419">
        <v>0</v>
      </c>
      <c r="BB70" s="418">
        <v>5405.22</v>
      </c>
      <c r="BC70" s="418">
        <v>5405.22</v>
      </c>
      <c r="BD70" s="419">
        <v>2509.44</v>
      </c>
      <c r="BE70" s="419">
        <v>0</v>
      </c>
      <c r="BF70" s="419">
        <v>0</v>
      </c>
      <c r="BG70" s="419">
        <v>0</v>
      </c>
      <c r="BH70" s="418">
        <v>2509.44</v>
      </c>
      <c r="BI70" s="419">
        <v>0</v>
      </c>
      <c r="BJ70" s="419">
        <v>0</v>
      </c>
      <c r="BK70" s="419">
        <v>0</v>
      </c>
      <c r="BL70" s="419">
        <v>0</v>
      </c>
      <c r="BM70" s="419">
        <v>0</v>
      </c>
      <c r="BN70" s="419">
        <v>0</v>
      </c>
      <c r="BO70" s="419">
        <v>0</v>
      </c>
      <c r="BP70" s="419">
        <v>0</v>
      </c>
      <c r="BQ70" s="419">
        <v>0</v>
      </c>
      <c r="BR70" s="419">
        <v>0</v>
      </c>
      <c r="BS70" s="419">
        <v>0</v>
      </c>
      <c r="BT70" s="419">
        <v>0</v>
      </c>
      <c r="BU70" s="419">
        <v>0</v>
      </c>
      <c r="BV70" s="419">
        <v>0</v>
      </c>
      <c r="BW70" s="419">
        <v>0</v>
      </c>
    </row>
    <row r="71" spans="1:75" s="141" customFormat="1" ht="204">
      <c r="A71" s="29">
        <v>601</v>
      </c>
      <c r="B71" s="22" t="s">
        <v>313</v>
      </c>
      <c r="C71" s="28">
        <v>402000002</v>
      </c>
      <c r="D71" s="27" t="s">
        <v>51</v>
      </c>
      <c r="E71" s="20" t="s">
        <v>385</v>
      </c>
      <c r="F71" s="204"/>
      <c r="G71" s="204"/>
      <c r="H71" s="195" t="s">
        <v>375</v>
      </c>
      <c r="I71" s="204"/>
      <c r="J71" s="195" t="s">
        <v>376</v>
      </c>
      <c r="K71" s="195" t="s">
        <v>377</v>
      </c>
      <c r="L71" s="195"/>
      <c r="M71" s="205"/>
      <c r="N71" s="205"/>
      <c r="O71" s="205"/>
      <c r="P71" s="196" t="s">
        <v>386</v>
      </c>
      <c r="Q71" s="21" t="s">
        <v>380</v>
      </c>
      <c r="R71" s="195"/>
      <c r="S71" s="195"/>
      <c r="T71" s="195" t="s">
        <v>378</v>
      </c>
      <c r="U71" s="195"/>
      <c r="V71" s="195" t="s">
        <v>366</v>
      </c>
      <c r="W71" s="195" t="s">
        <v>378</v>
      </c>
      <c r="X71" s="195"/>
      <c r="Y71" s="195"/>
      <c r="Z71" s="195"/>
      <c r="AA71" s="195"/>
      <c r="AB71" s="196" t="s">
        <v>367</v>
      </c>
      <c r="AC71" s="21" t="s">
        <v>381</v>
      </c>
      <c r="AD71" s="197"/>
      <c r="AE71" s="197"/>
      <c r="AF71" s="197"/>
      <c r="AG71" s="197"/>
      <c r="AH71" s="197"/>
      <c r="AI71" s="197"/>
      <c r="AJ71" s="198" t="s">
        <v>382</v>
      </c>
      <c r="AK71" s="197"/>
      <c r="AL71" s="197"/>
      <c r="AM71" s="198"/>
      <c r="AN71" s="196" t="s">
        <v>383</v>
      </c>
      <c r="AO71" s="199" t="s">
        <v>53</v>
      </c>
      <c r="AP71" s="199" t="s">
        <v>69</v>
      </c>
      <c r="AQ71" s="199">
        <v>7110010020</v>
      </c>
      <c r="AR71" s="26" t="s">
        <v>79</v>
      </c>
      <c r="AS71" s="422" t="s">
        <v>62</v>
      </c>
      <c r="AT71" s="419">
        <v>2503732</v>
      </c>
      <c r="AU71" s="419">
        <v>2503732</v>
      </c>
      <c r="AV71" s="419">
        <v>0</v>
      </c>
      <c r="AW71" s="419">
        <v>0</v>
      </c>
      <c r="AX71" s="419">
        <v>0</v>
      </c>
      <c r="AY71" s="419">
        <v>0</v>
      </c>
      <c r="AZ71" s="419">
        <v>0</v>
      </c>
      <c r="BA71" s="419">
        <v>0</v>
      </c>
      <c r="BB71" s="418">
        <v>2503732</v>
      </c>
      <c r="BC71" s="418">
        <v>2503732</v>
      </c>
      <c r="BD71" s="419">
        <v>2503732</v>
      </c>
      <c r="BE71" s="419">
        <v>0</v>
      </c>
      <c r="BF71" s="419">
        <v>0</v>
      </c>
      <c r="BG71" s="419">
        <v>0</v>
      </c>
      <c r="BH71" s="419">
        <v>2503732</v>
      </c>
      <c r="BI71" s="419">
        <v>2503732</v>
      </c>
      <c r="BJ71" s="419">
        <v>0</v>
      </c>
      <c r="BK71" s="419">
        <v>0</v>
      </c>
      <c r="BL71" s="419">
        <v>0</v>
      </c>
      <c r="BM71" s="418">
        <v>2503732</v>
      </c>
      <c r="BN71" s="419">
        <v>2503732</v>
      </c>
      <c r="BO71" s="419">
        <v>0</v>
      </c>
      <c r="BP71" s="419">
        <v>0</v>
      </c>
      <c r="BQ71" s="419">
        <v>0</v>
      </c>
      <c r="BR71" s="418">
        <v>2503732</v>
      </c>
      <c r="BS71" s="419">
        <v>2503732</v>
      </c>
      <c r="BT71" s="419">
        <v>0</v>
      </c>
      <c r="BU71" s="419">
        <v>0</v>
      </c>
      <c r="BV71" s="419">
        <v>0</v>
      </c>
      <c r="BW71" s="418">
        <v>2503732</v>
      </c>
    </row>
    <row r="72" spans="1:75" s="141" customFormat="1" ht="204">
      <c r="A72" s="29">
        <v>601</v>
      </c>
      <c r="B72" s="22" t="s">
        <v>313</v>
      </c>
      <c r="C72" s="28">
        <v>402000002</v>
      </c>
      <c r="D72" s="27" t="s">
        <v>51</v>
      </c>
      <c r="E72" s="20" t="s">
        <v>385</v>
      </c>
      <c r="F72" s="204"/>
      <c r="G72" s="204"/>
      <c r="H72" s="195" t="s">
        <v>375</v>
      </c>
      <c r="I72" s="204"/>
      <c r="J72" s="195" t="s">
        <v>376</v>
      </c>
      <c r="K72" s="195" t="s">
        <v>377</v>
      </c>
      <c r="L72" s="195"/>
      <c r="M72" s="205"/>
      <c r="N72" s="205"/>
      <c r="O72" s="205"/>
      <c r="P72" s="196" t="s">
        <v>386</v>
      </c>
      <c r="Q72" s="21" t="s">
        <v>380</v>
      </c>
      <c r="R72" s="195"/>
      <c r="S72" s="195"/>
      <c r="T72" s="195" t="s">
        <v>378</v>
      </c>
      <c r="U72" s="195"/>
      <c r="V72" s="195" t="s">
        <v>366</v>
      </c>
      <c r="W72" s="195" t="s">
        <v>378</v>
      </c>
      <c r="X72" s="195"/>
      <c r="Y72" s="195"/>
      <c r="Z72" s="195"/>
      <c r="AA72" s="195"/>
      <c r="AB72" s="196" t="s">
        <v>367</v>
      </c>
      <c r="AC72" s="21" t="s">
        <v>381</v>
      </c>
      <c r="AD72" s="197"/>
      <c r="AE72" s="197"/>
      <c r="AF72" s="197"/>
      <c r="AG72" s="197"/>
      <c r="AH72" s="197"/>
      <c r="AI72" s="197"/>
      <c r="AJ72" s="198" t="s">
        <v>382</v>
      </c>
      <c r="AK72" s="197"/>
      <c r="AL72" s="197"/>
      <c r="AM72" s="198"/>
      <c r="AN72" s="196" t="s">
        <v>383</v>
      </c>
      <c r="AO72" s="199" t="s">
        <v>53</v>
      </c>
      <c r="AP72" s="199" t="s">
        <v>69</v>
      </c>
      <c r="AQ72" s="199">
        <v>7110010020</v>
      </c>
      <c r="AR72" s="26" t="s">
        <v>79</v>
      </c>
      <c r="AS72" s="422" t="s">
        <v>62</v>
      </c>
      <c r="AT72" s="419">
        <v>89050635.590000004</v>
      </c>
      <c r="AU72" s="419">
        <v>89018798.170000002</v>
      </c>
      <c r="AV72" s="419">
        <v>0</v>
      </c>
      <c r="AW72" s="419">
        <v>0</v>
      </c>
      <c r="AX72" s="419">
        <v>0</v>
      </c>
      <c r="AY72" s="419">
        <v>0</v>
      </c>
      <c r="AZ72" s="419">
        <v>0</v>
      </c>
      <c r="BA72" s="419">
        <v>0</v>
      </c>
      <c r="BB72" s="418">
        <v>89050635.590000004</v>
      </c>
      <c r="BC72" s="418">
        <v>89018798.170000002</v>
      </c>
      <c r="BD72" s="419">
        <v>83066300.25</v>
      </c>
      <c r="BE72" s="419">
        <v>0</v>
      </c>
      <c r="BF72" s="419">
        <v>0</v>
      </c>
      <c r="BG72" s="419">
        <v>0</v>
      </c>
      <c r="BH72" s="419">
        <v>83066300.25</v>
      </c>
      <c r="BI72" s="419">
        <v>79183493</v>
      </c>
      <c r="BJ72" s="419">
        <v>0</v>
      </c>
      <c r="BK72" s="419">
        <v>0</v>
      </c>
      <c r="BL72" s="419">
        <v>0</v>
      </c>
      <c r="BM72" s="419">
        <v>79183493</v>
      </c>
      <c r="BN72" s="419">
        <v>79183493</v>
      </c>
      <c r="BO72" s="419">
        <v>0</v>
      </c>
      <c r="BP72" s="419">
        <v>0</v>
      </c>
      <c r="BQ72" s="419">
        <v>0</v>
      </c>
      <c r="BR72" s="418">
        <v>79183493</v>
      </c>
      <c r="BS72" s="419">
        <v>79183493</v>
      </c>
      <c r="BT72" s="419">
        <v>0</v>
      </c>
      <c r="BU72" s="419">
        <v>0</v>
      </c>
      <c r="BV72" s="419">
        <v>0</v>
      </c>
      <c r="BW72" s="418">
        <v>79183493</v>
      </c>
    </row>
    <row r="73" spans="1:75" s="141" customFormat="1" ht="267.75">
      <c r="A73" s="29">
        <v>601</v>
      </c>
      <c r="B73" s="22" t="s">
        <v>313</v>
      </c>
      <c r="C73" s="28">
        <v>402000001</v>
      </c>
      <c r="D73" s="108" t="s">
        <v>48</v>
      </c>
      <c r="E73" s="20" t="s">
        <v>66</v>
      </c>
      <c r="F73" s="204"/>
      <c r="G73" s="204"/>
      <c r="H73" s="195">
        <v>7</v>
      </c>
      <c r="I73" s="204"/>
      <c r="J73" s="195">
        <v>26</v>
      </c>
      <c r="K73" s="195"/>
      <c r="L73" s="195"/>
      <c r="M73" s="205"/>
      <c r="N73" s="205"/>
      <c r="O73" s="205"/>
      <c r="P73" s="196" t="s">
        <v>386</v>
      </c>
      <c r="Q73" s="21" t="s">
        <v>365</v>
      </c>
      <c r="R73" s="195"/>
      <c r="S73" s="195"/>
      <c r="T73" s="195"/>
      <c r="U73" s="195"/>
      <c r="V73" s="195" t="s">
        <v>54</v>
      </c>
      <c r="W73" s="195" t="s">
        <v>67</v>
      </c>
      <c r="X73" s="195"/>
      <c r="Y73" s="195"/>
      <c r="Z73" s="195"/>
      <c r="AA73" s="195"/>
      <c r="AB73" s="196" t="s">
        <v>367</v>
      </c>
      <c r="AC73" s="21" t="s">
        <v>387</v>
      </c>
      <c r="AD73" s="196"/>
      <c r="AE73" s="196"/>
      <c r="AF73" s="196"/>
      <c r="AG73" s="196"/>
      <c r="AH73" s="196"/>
      <c r="AI73" s="196"/>
      <c r="AJ73" s="198"/>
      <c r="AK73" s="196"/>
      <c r="AL73" s="196"/>
      <c r="AM73" s="196" t="s">
        <v>3306</v>
      </c>
      <c r="AN73" s="196" t="s">
        <v>3307</v>
      </c>
      <c r="AO73" s="199" t="s">
        <v>53</v>
      </c>
      <c r="AP73" s="199" t="s">
        <v>54</v>
      </c>
      <c r="AQ73" s="199">
        <v>7110010050</v>
      </c>
      <c r="AR73" s="26" t="s">
        <v>68</v>
      </c>
      <c r="AS73" s="422" t="s">
        <v>59</v>
      </c>
      <c r="AT73" s="419">
        <v>151783.69</v>
      </c>
      <c r="AU73" s="419">
        <v>151783.69</v>
      </c>
      <c r="AV73" s="419">
        <v>0</v>
      </c>
      <c r="AW73" s="419">
        <v>0</v>
      </c>
      <c r="AX73" s="419">
        <v>0</v>
      </c>
      <c r="AY73" s="419">
        <v>0</v>
      </c>
      <c r="AZ73" s="419">
        <v>0</v>
      </c>
      <c r="BA73" s="419">
        <v>0</v>
      </c>
      <c r="BB73" s="418">
        <v>151783.69</v>
      </c>
      <c r="BC73" s="418">
        <v>151783.69</v>
      </c>
      <c r="BD73" s="419">
        <v>31389.88</v>
      </c>
      <c r="BE73" s="419">
        <v>0</v>
      </c>
      <c r="BF73" s="419">
        <v>0</v>
      </c>
      <c r="BG73" s="419">
        <v>0</v>
      </c>
      <c r="BH73" s="418">
        <v>31389.88</v>
      </c>
      <c r="BI73" s="419">
        <v>0</v>
      </c>
      <c r="BJ73" s="419">
        <v>0</v>
      </c>
      <c r="BK73" s="419">
        <v>0</v>
      </c>
      <c r="BL73" s="419">
        <v>0</v>
      </c>
      <c r="BM73" s="419">
        <v>0</v>
      </c>
      <c r="BN73" s="419">
        <v>0</v>
      </c>
      <c r="BO73" s="419">
        <v>0</v>
      </c>
      <c r="BP73" s="419">
        <v>0</v>
      </c>
      <c r="BQ73" s="419">
        <v>0</v>
      </c>
      <c r="BR73" s="419">
        <v>0</v>
      </c>
      <c r="BS73" s="419">
        <v>0</v>
      </c>
      <c r="BT73" s="419">
        <v>0</v>
      </c>
      <c r="BU73" s="419">
        <v>0</v>
      </c>
      <c r="BV73" s="419">
        <v>0</v>
      </c>
      <c r="BW73" s="419">
        <v>0</v>
      </c>
    </row>
    <row r="74" spans="1:75" s="141" customFormat="1" ht="301.5" customHeight="1">
      <c r="A74" s="29">
        <v>601</v>
      </c>
      <c r="B74" s="22" t="s">
        <v>313</v>
      </c>
      <c r="C74" s="28">
        <v>401000036</v>
      </c>
      <c r="D74" s="27" t="s">
        <v>388</v>
      </c>
      <c r="E74" s="20" t="s">
        <v>389</v>
      </c>
      <c r="F74" s="204"/>
      <c r="G74" s="204"/>
      <c r="H74" s="195" t="s">
        <v>3254</v>
      </c>
      <c r="I74" s="204"/>
      <c r="J74" s="195" t="s">
        <v>3255</v>
      </c>
      <c r="K74" s="195" t="s">
        <v>377</v>
      </c>
      <c r="L74" s="195"/>
      <c r="M74" s="205"/>
      <c r="N74" s="205"/>
      <c r="O74" s="205"/>
      <c r="P74" s="196" t="s">
        <v>390</v>
      </c>
      <c r="Q74" s="21" t="s">
        <v>391</v>
      </c>
      <c r="R74" s="195"/>
      <c r="S74" s="195"/>
      <c r="T74" s="195" t="s">
        <v>3277</v>
      </c>
      <c r="U74" s="195"/>
      <c r="V74" s="195" t="s">
        <v>3278</v>
      </c>
      <c r="W74" s="195" t="s">
        <v>3279</v>
      </c>
      <c r="X74" s="195" t="s">
        <v>3280</v>
      </c>
      <c r="Y74" s="195"/>
      <c r="Z74" s="195"/>
      <c r="AA74" s="195"/>
      <c r="AB74" s="196" t="s">
        <v>3281</v>
      </c>
      <c r="AC74" s="21" t="s">
        <v>327</v>
      </c>
      <c r="AD74" s="197"/>
      <c r="AE74" s="197"/>
      <c r="AF74" s="197"/>
      <c r="AG74" s="197"/>
      <c r="AH74" s="198"/>
      <c r="AI74" s="198"/>
      <c r="AJ74" s="198"/>
      <c r="AK74" s="197"/>
      <c r="AL74" s="197"/>
      <c r="AM74" s="198" t="s">
        <v>392</v>
      </c>
      <c r="AN74" s="196" t="s">
        <v>340</v>
      </c>
      <c r="AO74" s="199" t="s">
        <v>53</v>
      </c>
      <c r="AP74" s="199" t="s">
        <v>54</v>
      </c>
      <c r="AQ74" s="199">
        <v>7110011010</v>
      </c>
      <c r="AR74" s="26" t="s">
        <v>357</v>
      </c>
      <c r="AS74" s="422" t="s">
        <v>358</v>
      </c>
      <c r="AT74" s="419">
        <v>125449</v>
      </c>
      <c r="AU74" s="419">
        <v>125449</v>
      </c>
      <c r="AV74" s="419">
        <v>0</v>
      </c>
      <c r="AW74" s="419">
        <v>0</v>
      </c>
      <c r="AX74" s="419">
        <v>0</v>
      </c>
      <c r="AY74" s="419">
        <v>0</v>
      </c>
      <c r="AZ74" s="419">
        <v>0</v>
      </c>
      <c r="BA74" s="419">
        <v>0</v>
      </c>
      <c r="BB74" s="418">
        <v>125449</v>
      </c>
      <c r="BC74" s="418">
        <v>125449</v>
      </c>
      <c r="BD74" s="419">
        <v>125449</v>
      </c>
      <c r="BE74" s="419">
        <v>0</v>
      </c>
      <c r="BF74" s="419">
        <v>0</v>
      </c>
      <c r="BG74" s="419">
        <v>0</v>
      </c>
      <c r="BH74" s="418">
        <v>125449</v>
      </c>
      <c r="BI74" s="419">
        <v>125449</v>
      </c>
      <c r="BJ74" s="419">
        <v>0</v>
      </c>
      <c r="BK74" s="419">
        <v>0</v>
      </c>
      <c r="BL74" s="419">
        <v>0</v>
      </c>
      <c r="BM74" s="418">
        <v>125449</v>
      </c>
      <c r="BN74" s="419">
        <v>125449</v>
      </c>
      <c r="BO74" s="419">
        <v>0</v>
      </c>
      <c r="BP74" s="419">
        <v>0</v>
      </c>
      <c r="BQ74" s="419">
        <v>0</v>
      </c>
      <c r="BR74" s="418">
        <v>125449</v>
      </c>
      <c r="BS74" s="419">
        <v>125449</v>
      </c>
      <c r="BT74" s="419">
        <v>0</v>
      </c>
      <c r="BU74" s="419">
        <v>0</v>
      </c>
      <c r="BV74" s="419">
        <v>0</v>
      </c>
      <c r="BW74" s="418">
        <v>125449</v>
      </c>
    </row>
    <row r="75" spans="1:75" s="141" customFormat="1" ht="304.5" customHeight="1">
      <c r="A75" s="29">
        <v>601</v>
      </c>
      <c r="B75" s="22" t="s">
        <v>313</v>
      </c>
      <c r="C75" s="28">
        <v>401000036</v>
      </c>
      <c r="D75" s="27" t="s">
        <v>73</v>
      </c>
      <c r="E75" s="20" t="s">
        <v>389</v>
      </c>
      <c r="F75" s="204"/>
      <c r="G75" s="204"/>
      <c r="H75" s="195" t="s">
        <v>3256</v>
      </c>
      <c r="I75" s="204"/>
      <c r="J75" s="195" t="s">
        <v>3257</v>
      </c>
      <c r="K75" s="195" t="s">
        <v>393</v>
      </c>
      <c r="L75" s="195"/>
      <c r="M75" s="205"/>
      <c r="N75" s="205"/>
      <c r="O75" s="205"/>
      <c r="P75" s="196" t="s">
        <v>394</v>
      </c>
      <c r="Q75" s="21" t="s">
        <v>391</v>
      </c>
      <c r="R75" s="195"/>
      <c r="S75" s="195"/>
      <c r="T75" s="195" t="s">
        <v>3282</v>
      </c>
      <c r="U75" s="195"/>
      <c r="V75" s="195" t="s">
        <v>3283</v>
      </c>
      <c r="W75" s="195" t="s">
        <v>3284</v>
      </c>
      <c r="X75" s="195" t="s">
        <v>3285</v>
      </c>
      <c r="Y75" s="195"/>
      <c r="Z75" s="195"/>
      <c r="AA75" s="195"/>
      <c r="AB75" s="196" t="s">
        <v>3281</v>
      </c>
      <c r="AC75" s="21" t="s">
        <v>327</v>
      </c>
      <c r="AD75" s="197"/>
      <c r="AE75" s="197"/>
      <c r="AF75" s="197"/>
      <c r="AG75" s="197"/>
      <c r="AH75" s="198"/>
      <c r="AI75" s="198"/>
      <c r="AJ75" s="198"/>
      <c r="AK75" s="197"/>
      <c r="AL75" s="197"/>
      <c r="AM75" s="198" t="s">
        <v>392</v>
      </c>
      <c r="AN75" s="196" t="s">
        <v>340</v>
      </c>
      <c r="AO75" s="199" t="s">
        <v>53</v>
      </c>
      <c r="AP75" s="199" t="s">
        <v>54</v>
      </c>
      <c r="AQ75" s="199">
        <v>7110011010</v>
      </c>
      <c r="AR75" s="26" t="s">
        <v>357</v>
      </c>
      <c r="AS75" s="422" t="s">
        <v>360</v>
      </c>
      <c r="AT75" s="419">
        <v>36677</v>
      </c>
      <c r="AU75" s="419">
        <v>36677</v>
      </c>
      <c r="AV75" s="419">
        <v>0</v>
      </c>
      <c r="AW75" s="419">
        <v>0</v>
      </c>
      <c r="AX75" s="419">
        <v>0</v>
      </c>
      <c r="AY75" s="419">
        <v>0</v>
      </c>
      <c r="AZ75" s="419">
        <v>0</v>
      </c>
      <c r="BA75" s="419">
        <v>0</v>
      </c>
      <c r="BB75" s="418">
        <v>36677</v>
      </c>
      <c r="BC75" s="418">
        <v>36677</v>
      </c>
      <c r="BD75" s="419">
        <v>36677</v>
      </c>
      <c r="BE75" s="419">
        <v>0</v>
      </c>
      <c r="BF75" s="419">
        <v>0</v>
      </c>
      <c r="BG75" s="419">
        <v>0</v>
      </c>
      <c r="BH75" s="418">
        <v>36677</v>
      </c>
      <c r="BI75" s="419">
        <v>36677</v>
      </c>
      <c r="BJ75" s="419">
        <v>0</v>
      </c>
      <c r="BK75" s="419">
        <v>0</v>
      </c>
      <c r="BL75" s="419">
        <v>0</v>
      </c>
      <c r="BM75" s="418">
        <v>36677</v>
      </c>
      <c r="BN75" s="419">
        <v>36677</v>
      </c>
      <c r="BO75" s="419">
        <v>0</v>
      </c>
      <c r="BP75" s="419">
        <v>0</v>
      </c>
      <c r="BQ75" s="419">
        <v>0</v>
      </c>
      <c r="BR75" s="418">
        <v>36677</v>
      </c>
      <c r="BS75" s="419">
        <v>36677</v>
      </c>
      <c r="BT75" s="419">
        <v>0</v>
      </c>
      <c r="BU75" s="419">
        <v>0</v>
      </c>
      <c r="BV75" s="419">
        <v>0</v>
      </c>
      <c r="BW75" s="418">
        <v>36677</v>
      </c>
    </row>
    <row r="76" spans="1:75" s="141" customFormat="1" ht="369.75">
      <c r="A76" s="29">
        <v>601</v>
      </c>
      <c r="B76" s="22" t="s">
        <v>313</v>
      </c>
      <c r="C76" s="28">
        <v>401000036</v>
      </c>
      <c r="D76" s="27" t="s">
        <v>73</v>
      </c>
      <c r="E76" s="20" t="s">
        <v>389</v>
      </c>
      <c r="F76" s="204"/>
      <c r="G76" s="204"/>
      <c r="H76" s="195" t="s">
        <v>3258</v>
      </c>
      <c r="I76" s="204"/>
      <c r="J76" s="195" t="s">
        <v>3259</v>
      </c>
      <c r="K76" s="195" t="s">
        <v>393</v>
      </c>
      <c r="L76" s="195"/>
      <c r="M76" s="205"/>
      <c r="N76" s="205"/>
      <c r="O76" s="205"/>
      <c r="P76" s="196" t="s">
        <v>395</v>
      </c>
      <c r="Q76" s="21" t="s">
        <v>391</v>
      </c>
      <c r="R76" s="195"/>
      <c r="S76" s="195"/>
      <c r="T76" s="195" t="s">
        <v>3286</v>
      </c>
      <c r="U76" s="195"/>
      <c r="V76" s="195" t="s">
        <v>3287</v>
      </c>
      <c r="W76" s="195" t="s">
        <v>3288</v>
      </c>
      <c r="X76" s="195" t="s">
        <v>3289</v>
      </c>
      <c r="Y76" s="195"/>
      <c r="Z76" s="195"/>
      <c r="AA76" s="195"/>
      <c r="AB76" s="196" t="s">
        <v>3290</v>
      </c>
      <c r="AC76" s="21" t="s">
        <v>327</v>
      </c>
      <c r="AD76" s="197"/>
      <c r="AE76" s="197"/>
      <c r="AF76" s="197"/>
      <c r="AG76" s="197"/>
      <c r="AH76" s="198"/>
      <c r="AI76" s="198"/>
      <c r="AJ76" s="198"/>
      <c r="AK76" s="197"/>
      <c r="AL76" s="197"/>
      <c r="AM76" s="198" t="s">
        <v>392</v>
      </c>
      <c r="AN76" s="196" t="s">
        <v>340</v>
      </c>
      <c r="AO76" s="199" t="s">
        <v>53</v>
      </c>
      <c r="AP76" s="199" t="s">
        <v>54</v>
      </c>
      <c r="AQ76" s="199">
        <v>7110011010</v>
      </c>
      <c r="AR76" s="26" t="s">
        <v>357</v>
      </c>
      <c r="AS76" s="422" t="s">
        <v>55</v>
      </c>
      <c r="AT76" s="419">
        <v>617137</v>
      </c>
      <c r="AU76" s="419">
        <v>617137</v>
      </c>
      <c r="AV76" s="419">
        <v>0</v>
      </c>
      <c r="AW76" s="419">
        <v>0</v>
      </c>
      <c r="AX76" s="419">
        <v>0</v>
      </c>
      <c r="AY76" s="419">
        <v>0</v>
      </c>
      <c r="AZ76" s="419">
        <v>0</v>
      </c>
      <c r="BA76" s="419">
        <v>0</v>
      </c>
      <c r="BB76" s="418">
        <v>617137</v>
      </c>
      <c r="BC76" s="418">
        <v>617137</v>
      </c>
      <c r="BD76" s="419">
        <v>617137</v>
      </c>
      <c r="BE76" s="419">
        <v>0</v>
      </c>
      <c r="BF76" s="419">
        <v>0</v>
      </c>
      <c r="BG76" s="419">
        <v>0</v>
      </c>
      <c r="BH76" s="418">
        <v>617137</v>
      </c>
      <c r="BI76" s="419">
        <v>617137</v>
      </c>
      <c r="BJ76" s="419">
        <v>0</v>
      </c>
      <c r="BK76" s="419">
        <v>0</v>
      </c>
      <c r="BL76" s="419">
        <v>0</v>
      </c>
      <c r="BM76" s="418">
        <v>617137</v>
      </c>
      <c r="BN76" s="419">
        <v>617137</v>
      </c>
      <c r="BO76" s="419">
        <v>0</v>
      </c>
      <c r="BP76" s="419">
        <v>0</v>
      </c>
      <c r="BQ76" s="419">
        <v>0</v>
      </c>
      <c r="BR76" s="418">
        <v>617137</v>
      </c>
      <c r="BS76" s="419">
        <v>617137</v>
      </c>
      <c r="BT76" s="419">
        <v>0</v>
      </c>
      <c r="BU76" s="419">
        <v>0</v>
      </c>
      <c r="BV76" s="419">
        <v>0</v>
      </c>
      <c r="BW76" s="418">
        <v>617137</v>
      </c>
    </row>
    <row r="77" spans="1:75" s="141" customFormat="1" ht="201.75" customHeight="1">
      <c r="A77" s="29">
        <v>601</v>
      </c>
      <c r="B77" s="22" t="s">
        <v>313</v>
      </c>
      <c r="C77" s="28">
        <v>402000008</v>
      </c>
      <c r="D77" s="27" t="s">
        <v>347</v>
      </c>
      <c r="E77" s="20" t="s">
        <v>314</v>
      </c>
      <c r="F77" s="204"/>
      <c r="G77" s="204"/>
      <c r="H77" s="195"/>
      <c r="I77" s="204"/>
      <c r="J77" s="195">
        <v>17</v>
      </c>
      <c r="K77" s="195">
        <v>1</v>
      </c>
      <c r="L77" s="195">
        <v>3</v>
      </c>
      <c r="M77" s="205"/>
      <c r="N77" s="205"/>
      <c r="O77" s="205"/>
      <c r="P77" s="196" t="s">
        <v>109</v>
      </c>
      <c r="Q77" s="21" t="s">
        <v>335</v>
      </c>
      <c r="R77" s="195"/>
      <c r="S77" s="195"/>
      <c r="T77" s="195" t="s">
        <v>47</v>
      </c>
      <c r="U77" s="195"/>
      <c r="V77" s="195" t="s">
        <v>46</v>
      </c>
      <c r="W77" s="195" t="s">
        <v>45</v>
      </c>
      <c r="X77" s="195" t="s">
        <v>47</v>
      </c>
      <c r="Y77" s="195"/>
      <c r="Z77" s="195"/>
      <c r="AA77" s="195"/>
      <c r="AB77" s="196" t="s">
        <v>110</v>
      </c>
      <c r="AC77" s="21" t="s">
        <v>355</v>
      </c>
      <c r="AD77" s="197"/>
      <c r="AE77" s="197"/>
      <c r="AF77" s="197"/>
      <c r="AG77" s="197"/>
      <c r="AH77" s="198"/>
      <c r="AI77" s="198"/>
      <c r="AJ77" s="198"/>
      <c r="AK77" s="197"/>
      <c r="AL77" s="197"/>
      <c r="AM77" s="198" t="s">
        <v>361</v>
      </c>
      <c r="AN77" s="196" t="s">
        <v>329</v>
      </c>
      <c r="AO77" s="199" t="s">
        <v>53</v>
      </c>
      <c r="AP77" s="199" t="s">
        <v>54</v>
      </c>
      <c r="AQ77" s="199">
        <v>7110011010</v>
      </c>
      <c r="AR77" s="26" t="s">
        <v>357</v>
      </c>
      <c r="AS77" s="422" t="s">
        <v>358</v>
      </c>
      <c r="AT77" s="419">
        <v>11589397.66</v>
      </c>
      <c r="AU77" s="419">
        <v>11589397.66</v>
      </c>
      <c r="AV77" s="419">
        <v>0</v>
      </c>
      <c r="AW77" s="419">
        <v>0</v>
      </c>
      <c r="AX77" s="419">
        <v>0</v>
      </c>
      <c r="AY77" s="419">
        <v>0</v>
      </c>
      <c r="AZ77" s="419">
        <v>0</v>
      </c>
      <c r="BA77" s="419">
        <v>0</v>
      </c>
      <c r="BB77" s="419">
        <v>11589397.66</v>
      </c>
      <c r="BC77" s="419">
        <v>11589397.66</v>
      </c>
      <c r="BD77" s="419">
        <v>11683911.199999999</v>
      </c>
      <c r="BE77" s="419">
        <v>0</v>
      </c>
      <c r="BF77" s="419">
        <v>0</v>
      </c>
      <c r="BG77" s="419">
        <v>0</v>
      </c>
      <c r="BH77" s="418">
        <v>11683911.199999999</v>
      </c>
      <c r="BI77" s="419">
        <v>11636122.199999999</v>
      </c>
      <c r="BJ77" s="419">
        <v>0</v>
      </c>
      <c r="BK77" s="419">
        <v>0</v>
      </c>
      <c r="BL77" s="419">
        <v>0</v>
      </c>
      <c r="BM77" s="418">
        <v>11636122.199999999</v>
      </c>
      <c r="BN77" s="419">
        <v>11636122.199999999</v>
      </c>
      <c r="BO77" s="419">
        <v>0</v>
      </c>
      <c r="BP77" s="419">
        <v>0</v>
      </c>
      <c r="BQ77" s="419">
        <v>0</v>
      </c>
      <c r="BR77" s="418">
        <v>11636122.199999999</v>
      </c>
      <c r="BS77" s="419">
        <v>11636122.199999999</v>
      </c>
      <c r="BT77" s="419">
        <v>0</v>
      </c>
      <c r="BU77" s="419">
        <v>0</v>
      </c>
      <c r="BV77" s="419">
        <v>0</v>
      </c>
      <c r="BW77" s="418">
        <v>11636122.199999999</v>
      </c>
    </row>
    <row r="78" spans="1:75" s="141" customFormat="1" ht="230.25" customHeight="1">
      <c r="A78" s="29">
        <v>601</v>
      </c>
      <c r="B78" s="22" t="s">
        <v>313</v>
      </c>
      <c r="C78" s="28">
        <v>402000008</v>
      </c>
      <c r="D78" s="27" t="s">
        <v>347</v>
      </c>
      <c r="E78" s="20" t="s">
        <v>314</v>
      </c>
      <c r="F78" s="204"/>
      <c r="G78" s="204"/>
      <c r="H78" s="195"/>
      <c r="I78" s="204"/>
      <c r="J78" s="195">
        <v>17</v>
      </c>
      <c r="K78" s="195">
        <v>1</v>
      </c>
      <c r="L78" s="195">
        <v>3</v>
      </c>
      <c r="M78" s="205"/>
      <c r="N78" s="205"/>
      <c r="O78" s="205"/>
      <c r="P78" s="196" t="s">
        <v>109</v>
      </c>
      <c r="Q78" s="21" t="s">
        <v>335</v>
      </c>
      <c r="R78" s="195"/>
      <c r="S78" s="195"/>
      <c r="T78" s="195" t="s">
        <v>47</v>
      </c>
      <c r="U78" s="195"/>
      <c r="V78" s="195" t="s">
        <v>46</v>
      </c>
      <c r="W78" s="195" t="s">
        <v>45</v>
      </c>
      <c r="X78" s="195" t="s">
        <v>47</v>
      </c>
      <c r="Y78" s="195"/>
      <c r="Z78" s="195"/>
      <c r="AA78" s="195"/>
      <c r="AB78" s="196" t="s">
        <v>110</v>
      </c>
      <c r="AC78" s="21" t="s">
        <v>396</v>
      </c>
      <c r="AD78" s="197"/>
      <c r="AE78" s="197"/>
      <c r="AF78" s="197"/>
      <c r="AG78" s="197"/>
      <c r="AH78" s="198" t="s">
        <v>397</v>
      </c>
      <c r="AI78" s="198" t="s">
        <v>3308</v>
      </c>
      <c r="AJ78" s="198" t="s">
        <v>398</v>
      </c>
      <c r="AK78" s="197"/>
      <c r="AL78" s="197"/>
      <c r="AM78" s="198" t="s">
        <v>356</v>
      </c>
      <c r="AN78" s="196" t="s">
        <v>399</v>
      </c>
      <c r="AO78" s="199" t="s">
        <v>53</v>
      </c>
      <c r="AP78" s="199" t="s">
        <v>54</v>
      </c>
      <c r="AQ78" s="199">
        <v>7110011010</v>
      </c>
      <c r="AR78" s="26" t="s">
        <v>357</v>
      </c>
      <c r="AS78" s="422" t="s">
        <v>359</v>
      </c>
      <c r="AT78" s="419">
        <v>55000</v>
      </c>
      <c r="AU78" s="419">
        <v>28500</v>
      </c>
      <c r="AV78" s="419">
        <v>0</v>
      </c>
      <c r="AW78" s="419">
        <v>0</v>
      </c>
      <c r="AX78" s="419">
        <v>0</v>
      </c>
      <c r="AY78" s="419">
        <v>0</v>
      </c>
      <c r="AZ78" s="419">
        <v>0</v>
      </c>
      <c r="BA78" s="419">
        <v>0</v>
      </c>
      <c r="BB78" s="418">
        <v>55000</v>
      </c>
      <c r="BC78" s="418">
        <v>28500</v>
      </c>
      <c r="BD78" s="419">
        <v>55000</v>
      </c>
      <c r="BE78" s="419">
        <v>0</v>
      </c>
      <c r="BF78" s="419">
        <v>0</v>
      </c>
      <c r="BG78" s="419">
        <v>0</v>
      </c>
      <c r="BH78" s="419">
        <v>55000</v>
      </c>
      <c r="BI78" s="419">
        <v>55000</v>
      </c>
      <c r="BJ78" s="419">
        <v>0</v>
      </c>
      <c r="BK78" s="419">
        <v>0</v>
      </c>
      <c r="BL78" s="419">
        <v>0</v>
      </c>
      <c r="BM78" s="419">
        <v>55000</v>
      </c>
      <c r="BN78" s="419">
        <v>55000</v>
      </c>
      <c r="BO78" s="419">
        <v>0</v>
      </c>
      <c r="BP78" s="419">
        <v>0</v>
      </c>
      <c r="BQ78" s="419">
        <v>0</v>
      </c>
      <c r="BR78" s="419">
        <v>55000</v>
      </c>
      <c r="BS78" s="419">
        <v>55000</v>
      </c>
      <c r="BT78" s="419">
        <v>0</v>
      </c>
      <c r="BU78" s="419">
        <v>0</v>
      </c>
      <c r="BV78" s="419">
        <v>0</v>
      </c>
      <c r="BW78" s="419">
        <v>55000</v>
      </c>
    </row>
    <row r="79" spans="1:75" s="141" customFormat="1" ht="239.25" customHeight="1">
      <c r="A79" s="29">
        <v>601</v>
      </c>
      <c r="B79" s="22" t="s">
        <v>313</v>
      </c>
      <c r="C79" s="28">
        <v>402000008</v>
      </c>
      <c r="D79" s="27" t="s">
        <v>347</v>
      </c>
      <c r="E79" s="20" t="s">
        <v>314</v>
      </c>
      <c r="F79" s="204"/>
      <c r="G79" s="204"/>
      <c r="H79" s="195"/>
      <c r="I79" s="204"/>
      <c r="J79" s="195">
        <v>17</v>
      </c>
      <c r="K79" s="195">
        <v>1</v>
      </c>
      <c r="L79" s="195">
        <v>3</v>
      </c>
      <c r="M79" s="205"/>
      <c r="N79" s="205"/>
      <c r="O79" s="205"/>
      <c r="P79" s="196" t="s">
        <v>109</v>
      </c>
      <c r="Q79" s="21" t="s">
        <v>335</v>
      </c>
      <c r="R79" s="195"/>
      <c r="S79" s="195"/>
      <c r="T79" s="195" t="s">
        <v>47</v>
      </c>
      <c r="U79" s="195"/>
      <c r="V79" s="195" t="s">
        <v>46</v>
      </c>
      <c r="W79" s="195" t="s">
        <v>45</v>
      </c>
      <c r="X79" s="195" t="s">
        <v>47</v>
      </c>
      <c r="Y79" s="195"/>
      <c r="Z79" s="195"/>
      <c r="AA79" s="195"/>
      <c r="AB79" s="196" t="s">
        <v>110</v>
      </c>
      <c r="AC79" s="21" t="s">
        <v>396</v>
      </c>
      <c r="AD79" s="197"/>
      <c r="AE79" s="197"/>
      <c r="AF79" s="197"/>
      <c r="AG79" s="197"/>
      <c r="AH79" s="198" t="s">
        <v>397</v>
      </c>
      <c r="AI79" s="198" t="s">
        <v>3308</v>
      </c>
      <c r="AJ79" s="198" t="s">
        <v>398</v>
      </c>
      <c r="AK79" s="197"/>
      <c r="AL79" s="197"/>
      <c r="AM79" s="198" t="s">
        <v>356</v>
      </c>
      <c r="AN79" s="196" t="s">
        <v>400</v>
      </c>
      <c r="AO79" s="199" t="s">
        <v>53</v>
      </c>
      <c r="AP79" s="199" t="s">
        <v>54</v>
      </c>
      <c r="AQ79" s="199">
        <v>7110011010</v>
      </c>
      <c r="AR79" s="26" t="s">
        <v>357</v>
      </c>
      <c r="AS79" s="422" t="s">
        <v>360</v>
      </c>
      <c r="AT79" s="419">
        <v>3428974.36</v>
      </c>
      <c r="AU79" s="419">
        <v>3428974.36</v>
      </c>
      <c r="AV79" s="419">
        <v>0</v>
      </c>
      <c r="AW79" s="419">
        <v>0</v>
      </c>
      <c r="AX79" s="419">
        <v>0</v>
      </c>
      <c r="AY79" s="419">
        <v>0</v>
      </c>
      <c r="AZ79" s="419">
        <v>0</v>
      </c>
      <c r="BA79" s="419">
        <v>0</v>
      </c>
      <c r="BB79" s="418">
        <v>3428974.36</v>
      </c>
      <c r="BC79" s="418">
        <v>3428974.36</v>
      </c>
      <c r="BD79" s="419">
        <v>3529746.02</v>
      </c>
      <c r="BE79" s="419">
        <v>0</v>
      </c>
      <c r="BF79" s="419">
        <v>0</v>
      </c>
      <c r="BG79" s="419">
        <v>0</v>
      </c>
      <c r="BH79" s="418">
        <v>3529746.02</v>
      </c>
      <c r="BI79" s="419">
        <v>3515313.74</v>
      </c>
      <c r="BJ79" s="419">
        <v>0</v>
      </c>
      <c r="BK79" s="419">
        <v>0</v>
      </c>
      <c r="BL79" s="419">
        <v>0</v>
      </c>
      <c r="BM79" s="418">
        <v>3515313.74</v>
      </c>
      <c r="BN79" s="419">
        <v>3515313.74</v>
      </c>
      <c r="BO79" s="419">
        <v>0</v>
      </c>
      <c r="BP79" s="419">
        <v>0</v>
      </c>
      <c r="BQ79" s="419">
        <v>0</v>
      </c>
      <c r="BR79" s="418">
        <v>3515313.74</v>
      </c>
      <c r="BS79" s="419">
        <v>3515313.74</v>
      </c>
      <c r="BT79" s="419">
        <v>0</v>
      </c>
      <c r="BU79" s="419">
        <v>0</v>
      </c>
      <c r="BV79" s="419">
        <v>0</v>
      </c>
      <c r="BW79" s="418">
        <v>3515313.74</v>
      </c>
    </row>
    <row r="80" spans="1:75" s="141" customFormat="1" ht="248.25" customHeight="1">
      <c r="A80" s="29" t="s">
        <v>401</v>
      </c>
      <c r="B80" s="22" t="s">
        <v>313</v>
      </c>
      <c r="C80" s="28">
        <v>402000008</v>
      </c>
      <c r="D80" s="27" t="s">
        <v>347</v>
      </c>
      <c r="E80" s="20" t="s">
        <v>314</v>
      </c>
      <c r="F80" s="204"/>
      <c r="G80" s="204"/>
      <c r="H80" s="195"/>
      <c r="I80" s="204"/>
      <c r="J80" s="195">
        <v>17</v>
      </c>
      <c r="K80" s="195">
        <v>1</v>
      </c>
      <c r="L80" s="195">
        <v>3</v>
      </c>
      <c r="M80" s="205"/>
      <c r="N80" s="205"/>
      <c r="O80" s="205"/>
      <c r="P80" s="196" t="s">
        <v>109</v>
      </c>
      <c r="Q80" s="21" t="s">
        <v>335</v>
      </c>
      <c r="R80" s="195"/>
      <c r="S80" s="195"/>
      <c r="T80" s="195" t="s">
        <v>47</v>
      </c>
      <c r="U80" s="195"/>
      <c r="V80" s="195" t="s">
        <v>46</v>
      </c>
      <c r="W80" s="195" t="s">
        <v>45</v>
      </c>
      <c r="X80" s="195" t="s">
        <v>47</v>
      </c>
      <c r="Y80" s="195"/>
      <c r="Z80" s="195"/>
      <c r="AA80" s="195"/>
      <c r="AB80" s="196" t="s">
        <v>110</v>
      </c>
      <c r="AC80" s="21" t="s">
        <v>396</v>
      </c>
      <c r="AD80" s="197"/>
      <c r="AE80" s="197"/>
      <c r="AF80" s="197"/>
      <c r="AG80" s="197"/>
      <c r="AH80" s="198" t="s">
        <v>397</v>
      </c>
      <c r="AI80" s="198" t="s">
        <v>3308</v>
      </c>
      <c r="AJ80" s="198" t="s">
        <v>398</v>
      </c>
      <c r="AK80" s="197"/>
      <c r="AL80" s="197"/>
      <c r="AM80" s="198" t="s">
        <v>356</v>
      </c>
      <c r="AN80" s="196" t="s">
        <v>400</v>
      </c>
      <c r="AO80" s="199" t="s">
        <v>53</v>
      </c>
      <c r="AP80" s="199" t="s">
        <v>54</v>
      </c>
      <c r="AQ80" s="199">
        <v>7110011010</v>
      </c>
      <c r="AR80" s="26" t="s">
        <v>357</v>
      </c>
      <c r="AS80" s="422" t="s">
        <v>55</v>
      </c>
      <c r="AT80" s="419">
        <v>19482763.73</v>
      </c>
      <c r="AU80" s="419">
        <v>18959424.41</v>
      </c>
      <c r="AV80" s="419">
        <v>0</v>
      </c>
      <c r="AW80" s="419">
        <v>0</v>
      </c>
      <c r="AX80" s="419">
        <v>0</v>
      </c>
      <c r="AY80" s="419">
        <v>0</v>
      </c>
      <c r="AZ80" s="419">
        <v>0</v>
      </c>
      <c r="BA80" s="419">
        <v>0</v>
      </c>
      <c r="BB80" s="418">
        <v>19482763.73</v>
      </c>
      <c r="BC80" s="418">
        <v>18959424.41</v>
      </c>
      <c r="BD80" s="419">
        <v>14319836.16</v>
      </c>
      <c r="BE80" s="419">
        <v>0</v>
      </c>
      <c r="BF80" s="419">
        <v>0</v>
      </c>
      <c r="BG80" s="419">
        <v>0</v>
      </c>
      <c r="BH80" s="418">
        <v>14319836.16</v>
      </c>
      <c r="BI80" s="419">
        <v>13863267</v>
      </c>
      <c r="BJ80" s="419">
        <v>0</v>
      </c>
      <c r="BK80" s="419">
        <v>0</v>
      </c>
      <c r="BL80" s="419">
        <v>0</v>
      </c>
      <c r="BM80" s="418">
        <v>13863267</v>
      </c>
      <c r="BN80" s="419">
        <v>13879715</v>
      </c>
      <c r="BO80" s="419">
        <v>0</v>
      </c>
      <c r="BP80" s="419">
        <v>0</v>
      </c>
      <c r="BQ80" s="419">
        <v>0</v>
      </c>
      <c r="BR80" s="418">
        <v>13879715</v>
      </c>
      <c r="BS80" s="419">
        <v>13879715</v>
      </c>
      <c r="BT80" s="419">
        <v>0</v>
      </c>
      <c r="BU80" s="419">
        <v>0</v>
      </c>
      <c r="BV80" s="419">
        <v>0</v>
      </c>
      <c r="BW80" s="418">
        <v>13879715</v>
      </c>
    </row>
    <row r="81" spans="1:75" s="141" customFormat="1" ht="260.25" customHeight="1">
      <c r="A81" s="29">
        <v>601</v>
      </c>
      <c r="B81" s="22" t="s">
        <v>313</v>
      </c>
      <c r="C81" s="28">
        <v>402000008</v>
      </c>
      <c r="D81" s="27" t="s">
        <v>347</v>
      </c>
      <c r="E81" s="20" t="s">
        <v>314</v>
      </c>
      <c r="F81" s="204"/>
      <c r="G81" s="204"/>
      <c r="H81" s="195"/>
      <c r="I81" s="204"/>
      <c r="J81" s="195">
        <v>17</v>
      </c>
      <c r="K81" s="195">
        <v>1</v>
      </c>
      <c r="L81" s="195">
        <v>3</v>
      </c>
      <c r="M81" s="205"/>
      <c r="N81" s="205"/>
      <c r="O81" s="205"/>
      <c r="P81" s="196" t="s">
        <v>109</v>
      </c>
      <c r="Q81" s="21" t="s">
        <v>335</v>
      </c>
      <c r="R81" s="195"/>
      <c r="S81" s="195"/>
      <c r="T81" s="195" t="s">
        <v>47</v>
      </c>
      <c r="U81" s="195"/>
      <c r="V81" s="195" t="s">
        <v>46</v>
      </c>
      <c r="W81" s="195" t="s">
        <v>45</v>
      </c>
      <c r="X81" s="195" t="s">
        <v>47</v>
      </c>
      <c r="Y81" s="195"/>
      <c r="Z81" s="195"/>
      <c r="AA81" s="195"/>
      <c r="AB81" s="196" t="s">
        <v>110</v>
      </c>
      <c r="AC81" s="21" t="s">
        <v>396</v>
      </c>
      <c r="AD81" s="197"/>
      <c r="AE81" s="197"/>
      <c r="AF81" s="197"/>
      <c r="AG81" s="197"/>
      <c r="AH81" s="198" t="s">
        <v>397</v>
      </c>
      <c r="AI81" s="198" t="s">
        <v>3308</v>
      </c>
      <c r="AJ81" s="198" t="s">
        <v>398</v>
      </c>
      <c r="AK81" s="197"/>
      <c r="AL81" s="197"/>
      <c r="AM81" s="268" t="s">
        <v>356</v>
      </c>
      <c r="AN81" s="196" t="s">
        <v>400</v>
      </c>
      <c r="AO81" s="199" t="s">
        <v>53</v>
      </c>
      <c r="AP81" s="199" t="s">
        <v>54</v>
      </c>
      <c r="AQ81" s="199">
        <v>7110011010</v>
      </c>
      <c r="AR81" s="26" t="s">
        <v>357</v>
      </c>
      <c r="AS81" s="422" t="s">
        <v>286</v>
      </c>
      <c r="AT81" s="419">
        <v>135418.94</v>
      </c>
      <c r="AU81" s="419">
        <v>135418.94</v>
      </c>
      <c r="AV81" s="419">
        <v>0</v>
      </c>
      <c r="AW81" s="419">
        <v>0</v>
      </c>
      <c r="AX81" s="419">
        <v>0</v>
      </c>
      <c r="AY81" s="419">
        <v>0</v>
      </c>
      <c r="AZ81" s="419">
        <v>0</v>
      </c>
      <c r="BA81" s="419">
        <v>0</v>
      </c>
      <c r="BB81" s="418">
        <v>135418.94</v>
      </c>
      <c r="BC81" s="418">
        <v>135418.94</v>
      </c>
      <c r="BD81" s="419">
        <v>160000</v>
      </c>
      <c r="BE81" s="419">
        <v>0</v>
      </c>
      <c r="BF81" s="419">
        <v>0</v>
      </c>
      <c r="BG81" s="419">
        <v>0</v>
      </c>
      <c r="BH81" s="418">
        <v>160000</v>
      </c>
      <c r="BI81" s="419">
        <v>160000</v>
      </c>
      <c r="BJ81" s="419">
        <v>0</v>
      </c>
      <c r="BK81" s="419">
        <v>0</v>
      </c>
      <c r="BL81" s="419">
        <v>0</v>
      </c>
      <c r="BM81" s="418">
        <v>160000</v>
      </c>
      <c r="BN81" s="419">
        <v>160000</v>
      </c>
      <c r="BO81" s="419">
        <v>0</v>
      </c>
      <c r="BP81" s="419">
        <v>0</v>
      </c>
      <c r="BQ81" s="419">
        <v>0</v>
      </c>
      <c r="BR81" s="418">
        <v>160000</v>
      </c>
      <c r="BS81" s="419">
        <v>160000</v>
      </c>
      <c r="BT81" s="419">
        <v>0</v>
      </c>
      <c r="BU81" s="419">
        <v>0</v>
      </c>
      <c r="BV81" s="419">
        <v>0</v>
      </c>
      <c r="BW81" s="418">
        <v>160000</v>
      </c>
    </row>
    <row r="82" spans="1:75" s="141" customFormat="1" ht="395.25">
      <c r="A82" s="29">
        <v>601</v>
      </c>
      <c r="B82" s="22" t="s">
        <v>313</v>
      </c>
      <c r="C82" s="28">
        <v>402000008</v>
      </c>
      <c r="D82" s="27" t="s">
        <v>347</v>
      </c>
      <c r="E82" s="20" t="s">
        <v>314</v>
      </c>
      <c r="F82" s="204"/>
      <c r="G82" s="204"/>
      <c r="H82" s="195"/>
      <c r="I82" s="204"/>
      <c r="J82" s="195">
        <v>17</v>
      </c>
      <c r="K82" s="195">
        <v>1</v>
      </c>
      <c r="L82" s="195">
        <v>3</v>
      </c>
      <c r="M82" s="205"/>
      <c r="N82" s="205"/>
      <c r="O82" s="205"/>
      <c r="P82" s="196" t="s">
        <v>109</v>
      </c>
      <c r="Q82" s="21" t="s">
        <v>335</v>
      </c>
      <c r="R82" s="195"/>
      <c r="S82" s="195"/>
      <c r="T82" s="195" t="s">
        <v>47</v>
      </c>
      <c r="U82" s="195"/>
      <c r="V82" s="195" t="s">
        <v>46</v>
      </c>
      <c r="W82" s="195" t="s">
        <v>45</v>
      </c>
      <c r="X82" s="195" t="s">
        <v>47</v>
      </c>
      <c r="Y82" s="195"/>
      <c r="Z82" s="195"/>
      <c r="AA82" s="195"/>
      <c r="AB82" s="196" t="s">
        <v>110</v>
      </c>
      <c r="AC82" s="21" t="s">
        <v>342</v>
      </c>
      <c r="AD82" s="269"/>
      <c r="AE82" s="269"/>
      <c r="AF82" s="269"/>
      <c r="AG82" s="269"/>
      <c r="AH82" s="271"/>
      <c r="AI82" s="197"/>
      <c r="AJ82" s="198"/>
      <c r="AK82" s="272"/>
      <c r="AL82" s="271"/>
      <c r="AM82" s="198" t="s">
        <v>402</v>
      </c>
      <c r="AN82" s="196" t="s">
        <v>228</v>
      </c>
      <c r="AO82" s="199" t="s">
        <v>53</v>
      </c>
      <c r="AP82" s="199" t="s">
        <v>54</v>
      </c>
      <c r="AQ82" s="199">
        <v>7110011010</v>
      </c>
      <c r="AR82" s="26" t="s">
        <v>357</v>
      </c>
      <c r="AS82" s="422" t="s">
        <v>61</v>
      </c>
      <c r="AT82" s="419">
        <v>28.06</v>
      </c>
      <c r="AU82" s="419">
        <v>28.06</v>
      </c>
      <c r="AV82" s="419">
        <v>0</v>
      </c>
      <c r="AW82" s="419">
        <v>0</v>
      </c>
      <c r="AX82" s="419">
        <v>0</v>
      </c>
      <c r="AY82" s="419">
        <v>0</v>
      </c>
      <c r="AZ82" s="419">
        <v>0</v>
      </c>
      <c r="BA82" s="419">
        <v>0</v>
      </c>
      <c r="BB82" s="418">
        <v>28.06</v>
      </c>
      <c r="BC82" s="418">
        <v>28.06</v>
      </c>
      <c r="BD82" s="419">
        <v>5000</v>
      </c>
      <c r="BE82" s="419">
        <v>0</v>
      </c>
      <c r="BF82" s="419">
        <v>0</v>
      </c>
      <c r="BG82" s="419">
        <v>0</v>
      </c>
      <c r="BH82" s="418">
        <v>5000</v>
      </c>
      <c r="BI82" s="419">
        <v>5000</v>
      </c>
      <c r="BJ82" s="419">
        <v>0</v>
      </c>
      <c r="BK82" s="419">
        <v>0</v>
      </c>
      <c r="BL82" s="419">
        <v>0</v>
      </c>
      <c r="BM82" s="418">
        <v>5000</v>
      </c>
      <c r="BN82" s="419">
        <v>5000</v>
      </c>
      <c r="BO82" s="419">
        <v>0</v>
      </c>
      <c r="BP82" s="419">
        <v>0</v>
      </c>
      <c r="BQ82" s="419">
        <v>0</v>
      </c>
      <c r="BR82" s="418">
        <v>5000</v>
      </c>
      <c r="BS82" s="419">
        <v>5000</v>
      </c>
      <c r="BT82" s="419">
        <v>0</v>
      </c>
      <c r="BU82" s="419">
        <v>0</v>
      </c>
      <c r="BV82" s="419">
        <v>0</v>
      </c>
      <c r="BW82" s="418">
        <v>5000</v>
      </c>
    </row>
    <row r="83" spans="1:75" s="141" customFormat="1" ht="129.75" customHeight="1">
      <c r="A83" s="29">
        <v>601</v>
      </c>
      <c r="B83" s="22" t="s">
        <v>313</v>
      </c>
      <c r="C83" s="28">
        <v>402000025</v>
      </c>
      <c r="D83" s="27" t="s">
        <v>201</v>
      </c>
      <c r="E83" s="20" t="s">
        <v>403</v>
      </c>
      <c r="F83" s="204" t="s">
        <v>247</v>
      </c>
      <c r="G83" s="204"/>
      <c r="H83" s="195">
        <v>1</v>
      </c>
      <c r="I83" s="204"/>
      <c r="J83" s="195">
        <v>2</v>
      </c>
      <c r="K83" s="195"/>
      <c r="L83" s="195">
        <v>2</v>
      </c>
      <c r="M83" s="205"/>
      <c r="N83" s="205">
        <v>3</v>
      </c>
      <c r="O83" s="205"/>
      <c r="P83" s="196" t="s">
        <v>202</v>
      </c>
      <c r="Q83" s="21" t="s">
        <v>335</v>
      </c>
      <c r="R83" s="195"/>
      <c r="S83" s="195"/>
      <c r="T83" s="195" t="s">
        <v>47</v>
      </c>
      <c r="U83" s="195"/>
      <c r="V83" s="195">
        <v>12</v>
      </c>
      <c r="W83" s="195" t="s">
        <v>45</v>
      </c>
      <c r="X83" s="195">
        <v>15</v>
      </c>
      <c r="Y83" s="195"/>
      <c r="Z83" s="195"/>
      <c r="AA83" s="195"/>
      <c r="AB83" s="196" t="s">
        <v>110</v>
      </c>
      <c r="AC83" s="21" t="s">
        <v>342</v>
      </c>
      <c r="AD83" s="269"/>
      <c r="AE83" s="269"/>
      <c r="AF83" s="269"/>
      <c r="AG83" s="269"/>
      <c r="AH83" s="271"/>
      <c r="AI83" s="197"/>
      <c r="AJ83" s="198"/>
      <c r="AK83" s="272"/>
      <c r="AL83" s="271"/>
      <c r="AM83" s="198" t="s">
        <v>402</v>
      </c>
      <c r="AN83" s="196" t="s">
        <v>228</v>
      </c>
      <c r="AO83" s="199" t="s">
        <v>53</v>
      </c>
      <c r="AP83" s="199" t="s">
        <v>54</v>
      </c>
      <c r="AQ83" s="199">
        <v>7110011010</v>
      </c>
      <c r="AR83" s="26" t="s">
        <v>404</v>
      </c>
      <c r="AS83" s="422" t="s">
        <v>55</v>
      </c>
      <c r="AT83" s="419">
        <v>95091.38</v>
      </c>
      <c r="AU83" s="419">
        <v>95091.38</v>
      </c>
      <c r="AV83" s="419">
        <v>0</v>
      </c>
      <c r="AW83" s="419">
        <v>0</v>
      </c>
      <c r="AX83" s="419">
        <v>0</v>
      </c>
      <c r="AY83" s="419">
        <v>0</v>
      </c>
      <c r="AZ83" s="419">
        <v>0</v>
      </c>
      <c r="BA83" s="419">
        <v>0</v>
      </c>
      <c r="BB83" s="418">
        <v>95091.38</v>
      </c>
      <c r="BC83" s="418">
        <v>95091.38</v>
      </c>
      <c r="BD83" s="419">
        <v>0</v>
      </c>
      <c r="BE83" s="419">
        <v>0</v>
      </c>
      <c r="BF83" s="419">
        <v>0</v>
      </c>
      <c r="BG83" s="419">
        <v>0</v>
      </c>
      <c r="BH83" s="419">
        <v>0</v>
      </c>
      <c r="BI83" s="419">
        <v>0</v>
      </c>
      <c r="BJ83" s="419">
        <v>0</v>
      </c>
      <c r="BK83" s="419">
        <v>0</v>
      </c>
      <c r="BL83" s="419">
        <v>0</v>
      </c>
      <c r="BM83" s="419">
        <v>0</v>
      </c>
      <c r="BN83" s="419">
        <v>0</v>
      </c>
      <c r="BO83" s="419">
        <v>0</v>
      </c>
      <c r="BP83" s="419">
        <v>0</v>
      </c>
      <c r="BQ83" s="419">
        <v>0</v>
      </c>
      <c r="BR83" s="419">
        <v>0</v>
      </c>
      <c r="BS83" s="419">
        <v>0</v>
      </c>
      <c r="BT83" s="419">
        <v>0</v>
      </c>
      <c r="BU83" s="419">
        <v>0</v>
      </c>
      <c r="BV83" s="419">
        <v>0</v>
      </c>
      <c r="BW83" s="419">
        <v>0</v>
      </c>
    </row>
    <row r="84" spans="1:75" s="141" customFormat="1" ht="201" customHeight="1">
      <c r="A84" s="29">
        <v>601</v>
      </c>
      <c r="B84" s="22" t="s">
        <v>313</v>
      </c>
      <c r="C84" s="28">
        <v>402000008</v>
      </c>
      <c r="D84" s="27" t="s">
        <v>347</v>
      </c>
      <c r="E84" s="20" t="s">
        <v>314</v>
      </c>
      <c r="F84" s="204"/>
      <c r="G84" s="204"/>
      <c r="H84" s="195"/>
      <c r="I84" s="204"/>
      <c r="J84" s="195">
        <v>17</v>
      </c>
      <c r="K84" s="195">
        <v>1</v>
      </c>
      <c r="L84" s="195">
        <v>3</v>
      </c>
      <c r="M84" s="205"/>
      <c r="N84" s="205"/>
      <c r="O84" s="205"/>
      <c r="P84" s="196" t="s">
        <v>109</v>
      </c>
      <c r="Q84" s="21" t="s">
        <v>335</v>
      </c>
      <c r="R84" s="195"/>
      <c r="S84" s="195"/>
      <c r="T84" s="195" t="s">
        <v>47</v>
      </c>
      <c r="U84" s="195"/>
      <c r="V84" s="195" t="s">
        <v>46</v>
      </c>
      <c r="W84" s="195" t="s">
        <v>45</v>
      </c>
      <c r="X84" s="195" t="s">
        <v>47</v>
      </c>
      <c r="Y84" s="195"/>
      <c r="Z84" s="195"/>
      <c r="AA84" s="195"/>
      <c r="AB84" s="196" t="s">
        <v>110</v>
      </c>
      <c r="AC84" s="21" t="s">
        <v>355</v>
      </c>
      <c r="AD84" s="197"/>
      <c r="AE84" s="197"/>
      <c r="AF84" s="197"/>
      <c r="AG84" s="197"/>
      <c r="AH84" s="198"/>
      <c r="AI84" s="198"/>
      <c r="AJ84" s="198"/>
      <c r="AK84" s="197"/>
      <c r="AL84" s="197"/>
      <c r="AM84" s="198" t="s">
        <v>356</v>
      </c>
      <c r="AN84" s="196" t="s">
        <v>329</v>
      </c>
      <c r="AO84" s="199" t="s">
        <v>53</v>
      </c>
      <c r="AP84" s="199" t="s">
        <v>54</v>
      </c>
      <c r="AQ84" s="199">
        <v>7110011010</v>
      </c>
      <c r="AR84" s="26" t="s">
        <v>357</v>
      </c>
      <c r="AS84" s="422" t="s">
        <v>55</v>
      </c>
      <c r="AT84" s="419">
        <v>104227.94</v>
      </c>
      <c r="AU84" s="419">
        <v>104227.94</v>
      </c>
      <c r="AV84" s="419">
        <v>0</v>
      </c>
      <c r="AW84" s="419">
        <v>0</v>
      </c>
      <c r="AX84" s="419">
        <v>0</v>
      </c>
      <c r="AY84" s="419">
        <v>0</v>
      </c>
      <c r="AZ84" s="419">
        <v>0</v>
      </c>
      <c r="BA84" s="419">
        <v>0</v>
      </c>
      <c r="BB84" s="418">
        <v>104227.94</v>
      </c>
      <c r="BC84" s="418">
        <v>104227.94</v>
      </c>
      <c r="BD84" s="419">
        <v>0</v>
      </c>
      <c r="BE84" s="419">
        <v>0</v>
      </c>
      <c r="BF84" s="419">
        <v>0</v>
      </c>
      <c r="BG84" s="419">
        <v>0</v>
      </c>
      <c r="BH84" s="419">
        <v>0</v>
      </c>
      <c r="BI84" s="419">
        <v>0</v>
      </c>
      <c r="BJ84" s="419">
        <v>0</v>
      </c>
      <c r="BK84" s="419">
        <v>0</v>
      </c>
      <c r="BL84" s="419">
        <v>0</v>
      </c>
      <c r="BM84" s="419">
        <v>0</v>
      </c>
      <c r="BN84" s="419">
        <v>0</v>
      </c>
      <c r="BO84" s="419">
        <v>0</v>
      </c>
      <c r="BP84" s="419">
        <v>0</v>
      </c>
      <c r="BQ84" s="419">
        <v>0</v>
      </c>
      <c r="BR84" s="419">
        <v>0</v>
      </c>
      <c r="BS84" s="419">
        <v>0</v>
      </c>
      <c r="BT84" s="419">
        <v>0</v>
      </c>
      <c r="BU84" s="419">
        <v>0</v>
      </c>
      <c r="BV84" s="419">
        <v>0</v>
      </c>
      <c r="BW84" s="419">
        <v>0</v>
      </c>
    </row>
    <row r="85" spans="1:75" s="141" customFormat="1" ht="118.5" customHeight="1">
      <c r="A85" s="29">
        <v>601</v>
      </c>
      <c r="B85" s="22" t="s">
        <v>313</v>
      </c>
      <c r="C85" s="28">
        <v>402000001</v>
      </c>
      <c r="D85" s="27" t="s">
        <v>48</v>
      </c>
      <c r="E85" s="20" t="s">
        <v>314</v>
      </c>
      <c r="F85" s="204"/>
      <c r="G85" s="204"/>
      <c r="H85" s="195">
        <v>3</v>
      </c>
      <c r="I85" s="204"/>
      <c r="J85" s="195">
        <v>17</v>
      </c>
      <c r="K85" s="195">
        <v>1</v>
      </c>
      <c r="L85" s="195">
        <v>3</v>
      </c>
      <c r="M85" s="205"/>
      <c r="N85" s="205"/>
      <c r="O85" s="205"/>
      <c r="P85" s="196" t="s">
        <v>109</v>
      </c>
      <c r="Q85" s="21" t="s">
        <v>405</v>
      </c>
      <c r="R85" s="195"/>
      <c r="S85" s="195"/>
      <c r="T85" s="195" t="s">
        <v>47</v>
      </c>
      <c r="U85" s="195"/>
      <c r="V85" s="195" t="s">
        <v>76</v>
      </c>
      <c r="W85" s="195" t="s">
        <v>45</v>
      </c>
      <c r="X85" s="195"/>
      <c r="Y85" s="195"/>
      <c r="Z85" s="195"/>
      <c r="AA85" s="195"/>
      <c r="AB85" s="196" t="s">
        <v>110</v>
      </c>
      <c r="AC85" s="21" t="s">
        <v>336</v>
      </c>
      <c r="AD85" s="197"/>
      <c r="AE85" s="197"/>
      <c r="AF85" s="197"/>
      <c r="AG85" s="197"/>
      <c r="AH85" s="198"/>
      <c r="AI85" s="197"/>
      <c r="AJ85" s="197"/>
      <c r="AK85" s="197"/>
      <c r="AL85" s="197"/>
      <c r="AM85" s="198" t="s">
        <v>339</v>
      </c>
      <c r="AN85" s="196" t="s">
        <v>329</v>
      </c>
      <c r="AO85" s="199" t="s">
        <v>53</v>
      </c>
      <c r="AP85" s="199" t="s">
        <v>54</v>
      </c>
      <c r="AQ85" s="199">
        <v>7110020050</v>
      </c>
      <c r="AR85" s="26" t="s">
        <v>81</v>
      </c>
      <c r="AS85" s="422" t="s">
        <v>82</v>
      </c>
      <c r="AT85" s="419">
        <v>698521.05</v>
      </c>
      <c r="AU85" s="419">
        <v>698521.05</v>
      </c>
      <c r="AV85" s="419">
        <v>0</v>
      </c>
      <c r="AW85" s="419">
        <v>0</v>
      </c>
      <c r="AX85" s="419">
        <v>0</v>
      </c>
      <c r="AY85" s="419">
        <v>0</v>
      </c>
      <c r="AZ85" s="419">
        <v>0</v>
      </c>
      <c r="BA85" s="419">
        <v>0</v>
      </c>
      <c r="BB85" s="418">
        <v>698521.05</v>
      </c>
      <c r="BC85" s="418">
        <v>698521.05</v>
      </c>
      <c r="BD85" s="419">
        <v>4590516.33</v>
      </c>
      <c r="BE85" s="419">
        <v>0</v>
      </c>
      <c r="BF85" s="419">
        <v>0</v>
      </c>
      <c r="BG85" s="419">
        <v>0</v>
      </c>
      <c r="BH85" s="418">
        <v>4590516.33</v>
      </c>
      <c r="BI85" s="419">
        <v>200000</v>
      </c>
      <c r="BJ85" s="419">
        <v>0</v>
      </c>
      <c r="BK85" s="419">
        <v>0</v>
      </c>
      <c r="BL85" s="419">
        <v>0</v>
      </c>
      <c r="BM85" s="418">
        <v>200000</v>
      </c>
      <c r="BN85" s="419">
        <v>200000</v>
      </c>
      <c r="BO85" s="419">
        <v>0</v>
      </c>
      <c r="BP85" s="419">
        <v>0</v>
      </c>
      <c r="BQ85" s="419">
        <v>0</v>
      </c>
      <c r="BR85" s="418">
        <v>200000</v>
      </c>
      <c r="BS85" s="419">
        <v>200000</v>
      </c>
      <c r="BT85" s="419">
        <v>0</v>
      </c>
      <c r="BU85" s="419">
        <v>0</v>
      </c>
      <c r="BV85" s="419">
        <v>0</v>
      </c>
      <c r="BW85" s="418">
        <v>200000</v>
      </c>
    </row>
    <row r="86" spans="1:75" s="141" customFormat="1" ht="267.75">
      <c r="A86" s="29">
        <v>601</v>
      </c>
      <c r="B86" s="22" t="s">
        <v>313</v>
      </c>
      <c r="C86" s="28">
        <v>404020001</v>
      </c>
      <c r="D86" s="27" t="s">
        <v>406</v>
      </c>
      <c r="E86" s="20" t="s">
        <v>407</v>
      </c>
      <c r="F86" s="204"/>
      <c r="G86" s="204"/>
      <c r="H86" s="195">
        <v>3</v>
      </c>
      <c r="I86" s="204"/>
      <c r="J86" s="195">
        <v>15</v>
      </c>
      <c r="K86" s="195">
        <v>1</v>
      </c>
      <c r="L86" s="195"/>
      <c r="M86" s="205"/>
      <c r="N86" s="205"/>
      <c r="O86" s="205"/>
      <c r="P86" s="196" t="s">
        <v>408</v>
      </c>
      <c r="Q86" s="21" t="s">
        <v>409</v>
      </c>
      <c r="R86" s="195"/>
      <c r="S86" s="195"/>
      <c r="T86" s="195"/>
      <c r="U86" s="195"/>
      <c r="V86" s="195" t="s">
        <v>410</v>
      </c>
      <c r="W86" s="195"/>
      <c r="X86" s="195"/>
      <c r="Y86" s="195"/>
      <c r="Z86" s="195"/>
      <c r="AA86" s="195"/>
      <c r="AB86" s="196" t="s">
        <v>411</v>
      </c>
      <c r="AC86" s="21" t="s">
        <v>336</v>
      </c>
      <c r="AD86" s="197"/>
      <c r="AE86" s="197"/>
      <c r="AF86" s="197"/>
      <c r="AG86" s="197"/>
      <c r="AH86" s="198" t="s">
        <v>412</v>
      </c>
      <c r="AI86" s="198" t="s">
        <v>413</v>
      </c>
      <c r="AJ86" s="198" t="s">
        <v>47</v>
      </c>
      <c r="AK86" s="267"/>
      <c r="AL86" s="197"/>
      <c r="AM86" s="198"/>
      <c r="AN86" s="196" t="s">
        <v>329</v>
      </c>
      <c r="AO86" s="199" t="s">
        <v>53</v>
      </c>
      <c r="AP86" s="199" t="s">
        <v>69</v>
      </c>
      <c r="AQ86" s="199">
        <v>7110076630</v>
      </c>
      <c r="AR86" s="26" t="s">
        <v>414</v>
      </c>
      <c r="AS86" s="422" t="s">
        <v>59</v>
      </c>
      <c r="AT86" s="419">
        <v>224909.03</v>
      </c>
      <c r="AU86" s="419">
        <v>224909.03</v>
      </c>
      <c r="AV86" s="419">
        <v>0</v>
      </c>
      <c r="AW86" s="419">
        <v>0</v>
      </c>
      <c r="AX86" s="418">
        <v>224909.03</v>
      </c>
      <c r="AY86" s="418">
        <v>224909.03</v>
      </c>
      <c r="AZ86" s="419">
        <v>0</v>
      </c>
      <c r="BA86" s="419">
        <v>0</v>
      </c>
      <c r="BB86" s="419">
        <v>0</v>
      </c>
      <c r="BC86" s="419">
        <v>0</v>
      </c>
      <c r="BD86" s="419">
        <v>224195.48</v>
      </c>
      <c r="BE86" s="419">
        <v>0</v>
      </c>
      <c r="BF86" s="418">
        <v>224195.48</v>
      </c>
      <c r="BG86" s="419">
        <v>0</v>
      </c>
      <c r="BH86" s="419">
        <v>0</v>
      </c>
      <c r="BI86" s="419">
        <v>224195.48</v>
      </c>
      <c r="BJ86" s="419">
        <v>0</v>
      </c>
      <c r="BK86" s="418">
        <v>224195.48</v>
      </c>
      <c r="BL86" s="419">
        <v>0</v>
      </c>
      <c r="BM86" s="419">
        <v>0</v>
      </c>
      <c r="BN86" s="419">
        <v>224195.48</v>
      </c>
      <c r="BO86" s="419">
        <v>0</v>
      </c>
      <c r="BP86" s="418">
        <v>224195.48</v>
      </c>
      <c r="BQ86" s="419">
        <v>0</v>
      </c>
      <c r="BR86" s="419">
        <v>0</v>
      </c>
      <c r="BS86" s="419">
        <v>224195.48</v>
      </c>
      <c r="BT86" s="419">
        <v>0</v>
      </c>
      <c r="BU86" s="418">
        <v>224195.48</v>
      </c>
      <c r="BV86" s="419">
        <v>0</v>
      </c>
      <c r="BW86" s="419">
        <v>0</v>
      </c>
    </row>
    <row r="87" spans="1:75" s="141" customFormat="1" ht="267.75">
      <c r="A87" s="29">
        <v>601</v>
      </c>
      <c r="B87" s="22" t="s">
        <v>313</v>
      </c>
      <c r="C87" s="28">
        <v>404020001</v>
      </c>
      <c r="D87" s="27" t="s">
        <v>406</v>
      </c>
      <c r="E87" s="20" t="s">
        <v>407</v>
      </c>
      <c r="F87" s="204"/>
      <c r="G87" s="204"/>
      <c r="H87" s="195">
        <v>3</v>
      </c>
      <c r="I87" s="204"/>
      <c r="J87" s="195">
        <v>15</v>
      </c>
      <c r="K87" s="195">
        <v>1</v>
      </c>
      <c r="L87" s="195"/>
      <c r="M87" s="205"/>
      <c r="N87" s="205"/>
      <c r="O87" s="205"/>
      <c r="P87" s="196" t="s">
        <v>408</v>
      </c>
      <c r="Q87" s="21" t="s">
        <v>409</v>
      </c>
      <c r="R87" s="195"/>
      <c r="S87" s="195"/>
      <c r="T87" s="195"/>
      <c r="U87" s="195"/>
      <c r="V87" s="195" t="s">
        <v>410</v>
      </c>
      <c r="W87" s="195"/>
      <c r="X87" s="195"/>
      <c r="Y87" s="195"/>
      <c r="Z87" s="195"/>
      <c r="AA87" s="195"/>
      <c r="AB87" s="196" t="s">
        <v>411</v>
      </c>
      <c r="AC87" s="21" t="s">
        <v>336</v>
      </c>
      <c r="AD87" s="197"/>
      <c r="AE87" s="197"/>
      <c r="AF87" s="197"/>
      <c r="AG87" s="197"/>
      <c r="AH87" s="198" t="s">
        <v>412</v>
      </c>
      <c r="AI87" s="198" t="s">
        <v>413</v>
      </c>
      <c r="AJ87" s="198" t="s">
        <v>47</v>
      </c>
      <c r="AK87" s="197"/>
      <c r="AL87" s="197"/>
      <c r="AM87" s="198"/>
      <c r="AN87" s="196" t="s">
        <v>329</v>
      </c>
      <c r="AO87" s="199" t="s">
        <v>53</v>
      </c>
      <c r="AP87" s="199" t="s">
        <v>69</v>
      </c>
      <c r="AQ87" s="199">
        <v>7110076630</v>
      </c>
      <c r="AR87" s="26" t="s">
        <v>414</v>
      </c>
      <c r="AS87" s="422" t="s">
        <v>55</v>
      </c>
      <c r="AT87" s="419">
        <v>255985.2</v>
      </c>
      <c r="AU87" s="419">
        <v>255985.2</v>
      </c>
      <c r="AV87" s="419">
        <v>0</v>
      </c>
      <c r="AW87" s="419">
        <v>0</v>
      </c>
      <c r="AX87" s="418">
        <v>255985.2</v>
      </c>
      <c r="AY87" s="418">
        <v>255985.2</v>
      </c>
      <c r="AZ87" s="419">
        <v>0</v>
      </c>
      <c r="BA87" s="419">
        <v>0</v>
      </c>
      <c r="BB87" s="419">
        <v>0</v>
      </c>
      <c r="BC87" s="419">
        <v>0</v>
      </c>
      <c r="BD87" s="419">
        <v>255173.06</v>
      </c>
      <c r="BE87" s="419">
        <v>0</v>
      </c>
      <c r="BF87" s="419">
        <v>255173.06</v>
      </c>
      <c r="BG87" s="419">
        <v>0</v>
      </c>
      <c r="BH87" s="419">
        <v>0</v>
      </c>
      <c r="BI87" s="419">
        <v>255173.06</v>
      </c>
      <c r="BJ87" s="419">
        <v>0</v>
      </c>
      <c r="BK87" s="419">
        <v>255173.06</v>
      </c>
      <c r="BL87" s="419">
        <v>0</v>
      </c>
      <c r="BM87" s="419">
        <v>0</v>
      </c>
      <c r="BN87" s="419">
        <v>255173.06</v>
      </c>
      <c r="BO87" s="419">
        <v>0</v>
      </c>
      <c r="BP87" s="419">
        <v>255173.06</v>
      </c>
      <c r="BQ87" s="419">
        <v>0</v>
      </c>
      <c r="BR87" s="419">
        <v>0</v>
      </c>
      <c r="BS87" s="419">
        <v>255173.06</v>
      </c>
      <c r="BT87" s="419">
        <v>0</v>
      </c>
      <c r="BU87" s="419">
        <v>255173.06</v>
      </c>
      <c r="BV87" s="419">
        <v>0</v>
      </c>
      <c r="BW87" s="419">
        <v>0</v>
      </c>
    </row>
    <row r="88" spans="1:75" s="141" customFormat="1" ht="267.75">
      <c r="A88" s="29">
        <v>601</v>
      </c>
      <c r="B88" s="22" t="s">
        <v>313</v>
      </c>
      <c r="C88" s="28">
        <v>404020002</v>
      </c>
      <c r="D88" s="27" t="s">
        <v>415</v>
      </c>
      <c r="E88" s="20" t="s">
        <v>407</v>
      </c>
      <c r="F88" s="204"/>
      <c r="G88" s="204"/>
      <c r="H88" s="195">
        <v>3</v>
      </c>
      <c r="I88" s="204"/>
      <c r="J88" s="195">
        <v>15</v>
      </c>
      <c r="K88" s="195">
        <v>1</v>
      </c>
      <c r="L88" s="195"/>
      <c r="M88" s="205"/>
      <c r="N88" s="205"/>
      <c r="O88" s="205"/>
      <c r="P88" s="196" t="s">
        <v>408</v>
      </c>
      <c r="Q88" s="21" t="s">
        <v>409</v>
      </c>
      <c r="R88" s="195"/>
      <c r="S88" s="195"/>
      <c r="T88" s="195"/>
      <c r="U88" s="195"/>
      <c r="V88" s="195" t="s">
        <v>410</v>
      </c>
      <c r="W88" s="195"/>
      <c r="X88" s="195"/>
      <c r="Y88" s="195"/>
      <c r="Z88" s="195"/>
      <c r="AA88" s="195"/>
      <c r="AB88" s="196" t="s">
        <v>411</v>
      </c>
      <c r="AC88" s="21" t="s">
        <v>336</v>
      </c>
      <c r="AD88" s="197"/>
      <c r="AE88" s="197"/>
      <c r="AF88" s="197"/>
      <c r="AG88" s="197"/>
      <c r="AH88" s="198" t="s">
        <v>412</v>
      </c>
      <c r="AI88" s="198" t="s">
        <v>413</v>
      </c>
      <c r="AJ88" s="198" t="s">
        <v>47</v>
      </c>
      <c r="AK88" s="197"/>
      <c r="AL88" s="197"/>
      <c r="AM88" s="198"/>
      <c r="AN88" s="196" t="s">
        <v>329</v>
      </c>
      <c r="AO88" s="199" t="s">
        <v>53</v>
      </c>
      <c r="AP88" s="199" t="s">
        <v>69</v>
      </c>
      <c r="AQ88" s="199">
        <v>7110076630</v>
      </c>
      <c r="AR88" s="26" t="s">
        <v>414</v>
      </c>
      <c r="AS88" s="422" t="s">
        <v>62</v>
      </c>
      <c r="AT88" s="419">
        <v>744731.89</v>
      </c>
      <c r="AU88" s="419">
        <v>744731.89</v>
      </c>
      <c r="AV88" s="419">
        <v>0</v>
      </c>
      <c r="AW88" s="419">
        <v>0</v>
      </c>
      <c r="AX88" s="419">
        <v>744731.89</v>
      </c>
      <c r="AY88" s="419">
        <v>744731.89</v>
      </c>
      <c r="AZ88" s="419">
        <v>0</v>
      </c>
      <c r="BA88" s="419">
        <v>0</v>
      </c>
      <c r="BB88" s="419">
        <v>0</v>
      </c>
      <c r="BC88" s="419">
        <v>0</v>
      </c>
      <c r="BD88" s="419">
        <v>742369.14</v>
      </c>
      <c r="BE88" s="419">
        <v>0</v>
      </c>
      <c r="BF88" s="419">
        <v>742369.14</v>
      </c>
      <c r="BG88" s="419">
        <v>0</v>
      </c>
      <c r="BH88" s="419">
        <v>0</v>
      </c>
      <c r="BI88" s="419">
        <v>742369.14</v>
      </c>
      <c r="BJ88" s="419">
        <v>0</v>
      </c>
      <c r="BK88" s="419">
        <v>742369.14</v>
      </c>
      <c r="BL88" s="419">
        <v>0</v>
      </c>
      <c r="BM88" s="419">
        <v>0</v>
      </c>
      <c r="BN88" s="419">
        <v>742369.14</v>
      </c>
      <c r="BO88" s="419">
        <v>0</v>
      </c>
      <c r="BP88" s="419">
        <v>742369.14</v>
      </c>
      <c r="BQ88" s="419">
        <v>0</v>
      </c>
      <c r="BR88" s="419">
        <v>0</v>
      </c>
      <c r="BS88" s="419">
        <v>742369.14</v>
      </c>
      <c r="BT88" s="419">
        <v>0</v>
      </c>
      <c r="BU88" s="419">
        <v>742369.14</v>
      </c>
      <c r="BV88" s="419">
        <v>0</v>
      </c>
      <c r="BW88" s="419">
        <v>0</v>
      </c>
    </row>
    <row r="89" spans="1:75" s="141" customFormat="1" ht="409.5">
      <c r="A89" s="29">
        <v>601</v>
      </c>
      <c r="B89" s="22" t="s">
        <v>313</v>
      </c>
      <c r="C89" s="28">
        <v>404020039</v>
      </c>
      <c r="D89" s="27" t="s">
        <v>416</v>
      </c>
      <c r="E89" s="20" t="s">
        <v>314</v>
      </c>
      <c r="F89" s="204"/>
      <c r="G89" s="204"/>
      <c r="H89" s="195">
        <v>4</v>
      </c>
      <c r="I89" s="204"/>
      <c r="J89" s="195">
        <v>19</v>
      </c>
      <c r="K89" s="195" t="s">
        <v>417</v>
      </c>
      <c r="L89" s="195"/>
      <c r="M89" s="205"/>
      <c r="N89" s="205"/>
      <c r="O89" s="205"/>
      <c r="P89" s="196" t="s">
        <v>109</v>
      </c>
      <c r="Q89" s="21" t="s">
        <v>418</v>
      </c>
      <c r="R89" s="195"/>
      <c r="S89" s="195"/>
      <c r="T89" s="195" t="s">
        <v>3291</v>
      </c>
      <c r="U89" s="195"/>
      <c r="V89" s="195" t="s">
        <v>3292</v>
      </c>
      <c r="W89" s="206" t="s">
        <v>3293</v>
      </c>
      <c r="X89" s="195"/>
      <c r="Y89" s="195"/>
      <c r="Z89" s="195"/>
      <c r="AA89" s="195"/>
      <c r="AB89" s="196" t="s">
        <v>3294</v>
      </c>
      <c r="AC89" s="21" t="s">
        <v>336</v>
      </c>
      <c r="AD89" s="197"/>
      <c r="AE89" s="197"/>
      <c r="AF89" s="197"/>
      <c r="AG89" s="197"/>
      <c r="AH89" s="198" t="s">
        <v>412</v>
      </c>
      <c r="AI89" s="198" t="s">
        <v>413</v>
      </c>
      <c r="AJ89" s="198" t="s">
        <v>47</v>
      </c>
      <c r="AK89" s="197"/>
      <c r="AL89" s="197"/>
      <c r="AM89" s="198"/>
      <c r="AN89" s="196" t="s">
        <v>329</v>
      </c>
      <c r="AO89" s="199" t="s">
        <v>53</v>
      </c>
      <c r="AP89" s="199" t="s">
        <v>69</v>
      </c>
      <c r="AQ89" s="199">
        <v>7110076930</v>
      </c>
      <c r="AR89" s="26" t="s">
        <v>419</v>
      </c>
      <c r="AS89" s="422" t="s">
        <v>55</v>
      </c>
      <c r="AT89" s="419">
        <v>9000</v>
      </c>
      <c r="AU89" s="419">
        <v>9000</v>
      </c>
      <c r="AV89" s="419">
        <v>0</v>
      </c>
      <c r="AW89" s="419">
        <v>0</v>
      </c>
      <c r="AX89" s="419">
        <v>9000</v>
      </c>
      <c r="AY89" s="419">
        <v>9000</v>
      </c>
      <c r="AZ89" s="419">
        <v>0</v>
      </c>
      <c r="BA89" s="419">
        <v>0</v>
      </c>
      <c r="BB89" s="419">
        <v>0</v>
      </c>
      <c r="BC89" s="419">
        <v>0</v>
      </c>
      <c r="BD89" s="419">
        <v>9000</v>
      </c>
      <c r="BE89" s="419">
        <v>0</v>
      </c>
      <c r="BF89" s="419">
        <v>9000</v>
      </c>
      <c r="BG89" s="419">
        <v>0</v>
      </c>
      <c r="BH89" s="419">
        <v>0</v>
      </c>
      <c r="BI89" s="419">
        <v>9000</v>
      </c>
      <c r="BJ89" s="419">
        <v>0</v>
      </c>
      <c r="BK89" s="419">
        <v>9000</v>
      </c>
      <c r="BL89" s="419">
        <v>0</v>
      </c>
      <c r="BM89" s="419">
        <v>0</v>
      </c>
      <c r="BN89" s="419">
        <v>9000</v>
      </c>
      <c r="BO89" s="419">
        <v>0</v>
      </c>
      <c r="BP89" s="419">
        <v>9000</v>
      </c>
      <c r="BQ89" s="419">
        <v>0</v>
      </c>
      <c r="BR89" s="419">
        <v>0</v>
      </c>
      <c r="BS89" s="419">
        <v>9000</v>
      </c>
      <c r="BT89" s="419">
        <v>0</v>
      </c>
      <c r="BU89" s="419">
        <v>9000</v>
      </c>
      <c r="BV89" s="419">
        <v>0</v>
      </c>
      <c r="BW89" s="419">
        <v>0</v>
      </c>
    </row>
    <row r="90" spans="1:75" s="141" customFormat="1" ht="204">
      <c r="A90" s="29">
        <v>601</v>
      </c>
      <c r="B90" s="22" t="s">
        <v>313</v>
      </c>
      <c r="C90" s="28">
        <v>402000001</v>
      </c>
      <c r="D90" s="27" t="s">
        <v>48</v>
      </c>
      <c r="E90" s="20" t="s">
        <v>420</v>
      </c>
      <c r="F90" s="204"/>
      <c r="G90" s="204"/>
      <c r="H90" s="195">
        <v>6</v>
      </c>
      <c r="I90" s="204"/>
      <c r="J90" s="195">
        <v>22</v>
      </c>
      <c r="K90" s="195">
        <v>1</v>
      </c>
      <c r="L90" s="195"/>
      <c r="M90" s="205"/>
      <c r="N90" s="205"/>
      <c r="O90" s="205"/>
      <c r="P90" s="196" t="s">
        <v>103</v>
      </c>
      <c r="Q90" s="21" t="s">
        <v>365</v>
      </c>
      <c r="R90" s="195"/>
      <c r="S90" s="195"/>
      <c r="T90" s="195"/>
      <c r="U90" s="195"/>
      <c r="V90" s="195">
        <v>11</v>
      </c>
      <c r="W90" s="195">
        <v>1</v>
      </c>
      <c r="X90" s="195" t="s">
        <v>67</v>
      </c>
      <c r="Y90" s="195"/>
      <c r="Z90" s="195"/>
      <c r="AA90" s="195"/>
      <c r="AB90" s="196" t="s">
        <v>367</v>
      </c>
      <c r="AC90" s="21" t="s">
        <v>368</v>
      </c>
      <c r="AD90" s="197"/>
      <c r="AE90" s="197"/>
      <c r="AF90" s="197"/>
      <c r="AG90" s="197"/>
      <c r="AH90" s="197"/>
      <c r="AI90" s="197"/>
      <c r="AJ90" s="197"/>
      <c r="AK90" s="197"/>
      <c r="AL90" s="197"/>
      <c r="AM90" s="198" t="s">
        <v>293</v>
      </c>
      <c r="AN90" s="196" t="s">
        <v>226</v>
      </c>
      <c r="AO90" s="199" t="s">
        <v>53</v>
      </c>
      <c r="AP90" s="199" t="s">
        <v>63</v>
      </c>
      <c r="AQ90" s="199">
        <v>7120010010</v>
      </c>
      <c r="AR90" s="26" t="s">
        <v>57</v>
      </c>
      <c r="AS90" s="422" t="s">
        <v>58</v>
      </c>
      <c r="AT90" s="419">
        <v>28250.41</v>
      </c>
      <c r="AU90" s="419">
        <v>28250.41</v>
      </c>
      <c r="AV90" s="419">
        <v>0</v>
      </c>
      <c r="AW90" s="419">
        <v>0</v>
      </c>
      <c r="AX90" s="419">
        <v>0</v>
      </c>
      <c r="AY90" s="419">
        <v>0</v>
      </c>
      <c r="AZ90" s="419">
        <v>0</v>
      </c>
      <c r="BA90" s="419">
        <v>0</v>
      </c>
      <c r="BB90" s="418">
        <v>28250.41</v>
      </c>
      <c r="BC90" s="418">
        <v>28250.41</v>
      </c>
      <c r="BD90" s="419">
        <v>31912.5</v>
      </c>
      <c r="BE90" s="419">
        <v>0</v>
      </c>
      <c r="BF90" s="419">
        <v>0</v>
      </c>
      <c r="BG90" s="419">
        <v>0</v>
      </c>
      <c r="BH90" s="419">
        <v>31912.5</v>
      </c>
      <c r="BI90" s="419">
        <v>31912.5</v>
      </c>
      <c r="BJ90" s="419">
        <v>0</v>
      </c>
      <c r="BK90" s="419">
        <v>0</v>
      </c>
      <c r="BL90" s="419">
        <v>0</v>
      </c>
      <c r="BM90" s="419">
        <v>31912.5</v>
      </c>
      <c r="BN90" s="419">
        <v>31912.5</v>
      </c>
      <c r="BO90" s="419">
        <v>0</v>
      </c>
      <c r="BP90" s="419">
        <v>0</v>
      </c>
      <c r="BQ90" s="419">
        <v>0</v>
      </c>
      <c r="BR90" s="419">
        <v>31912.5</v>
      </c>
      <c r="BS90" s="419">
        <v>31912.5</v>
      </c>
      <c r="BT90" s="419">
        <v>0</v>
      </c>
      <c r="BU90" s="419">
        <v>0</v>
      </c>
      <c r="BV90" s="419">
        <v>0</v>
      </c>
      <c r="BW90" s="419">
        <v>31912.5</v>
      </c>
    </row>
    <row r="91" spans="1:75" s="141" customFormat="1" ht="204">
      <c r="A91" s="29">
        <v>601</v>
      </c>
      <c r="B91" s="22" t="s">
        <v>313</v>
      </c>
      <c r="C91" s="28">
        <v>402000001</v>
      </c>
      <c r="D91" s="27" t="s">
        <v>48</v>
      </c>
      <c r="E91" s="20" t="s">
        <v>66</v>
      </c>
      <c r="F91" s="204"/>
      <c r="G91" s="204"/>
      <c r="H91" s="195">
        <v>6</v>
      </c>
      <c r="I91" s="204"/>
      <c r="J91" s="195">
        <v>22</v>
      </c>
      <c r="K91" s="195">
        <v>1</v>
      </c>
      <c r="L91" s="195"/>
      <c r="M91" s="205"/>
      <c r="N91" s="205"/>
      <c r="O91" s="205"/>
      <c r="P91" s="196" t="s">
        <v>103</v>
      </c>
      <c r="Q91" s="21" t="s">
        <v>365</v>
      </c>
      <c r="R91" s="195"/>
      <c r="S91" s="195"/>
      <c r="T91" s="195"/>
      <c r="U91" s="195"/>
      <c r="V91" s="195" t="s">
        <v>366</v>
      </c>
      <c r="W91" s="195"/>
      <c r="X91" s="195"/>
      <c r="Y91" s="195"/>
      <c r="Z91" s="195"/>
      <c r="AA91" s="195"/>
      <c r="AB91" s="196" t="s">
        <v>367</v>
      </c>
      <c r="AC91" s="21" t="s">
        <v>368</v>
      </c>
      <c r="AD91" s="197"/>
      <c r="AE91" s="197"/>
      <c r="AF91" s="197"/>
      <c r="AG91" s="197"/>
      <c r="AH91" s="197"/>
      <c r="AI91" s="197"/>
      <c r="AJ91" s="197"/>
      <c r="AK91" s="197"/>
      <c r="AL91" s="197"/>
      <c r="AM91" s="198" t="s">
        <v>293</v>
      </c>
      <c r="AN91" s="196" t="s">
        <v>226</v>
      </c>
      <c r="AO91" s="199" t="s">
        <v>53</v>
      </c>
      <c r="AP91" s="199" t="s">
        <v>63</v>
      </c>
      <c r="AQ91" s="199">
        <v>7120010010</v>
      </c>
      <c r="AR91" s="26" t="s">
        <v>57</v>
      </c>
      <c r="AS91" s="422" t="s">
        <v>59</v>
      </c>
      <c r="AT91" s="419">
        <v>5345.43</v>
      </c>
      <c r="AU91" s="419">
        <v>5345.43</v>
      </c>
      <c r="AV91" s="419">
        <v>0</v>
      </c>
      <c r="AW91" s="419">
        <v>0</v>
      </c>
      <c r="AX91" s="419">
        <v>0</v>
      </c>
      <c r="AY91" s="419">
        <v>0</v>
      </c>
      <c r="AZ91" s="419">
        <v>0</v>
      </c>
      <c r="BA91" s="419">
        <v>0</v>
      </c>
      <c r="BB91" s="418">
        <v>5345.43</v>
      </c>
      <c r="BC91" s="418">
        <v>5345.43</v>
      </c>
      <c r="BD91" s="419">
        <v>9637.5</v>
      </c>
      <c r="BE91" s="419">
        <v>0</v>
      </c>
      <c r="BF91" s="419">
        <v>0</v>
      </c>
      <c r="BG91" s="419">
        <v>0</v>
      </c>
      <c r="BH91" s="419">
        <v>9637.5</v>
      </c>
      <c r="BI91" s="419">
        <v>9637.5</v>
      </c>
      <c r="BJ91" s="419">
        <v>0</v>
      </c>
      <c r="BK91" s="419">
        <v>0</v>
      </c>
      <c r="BL91" s="419">
        <v>0</v>
      </c>
      <c r="BM91" s="419">
        <v>9637.5</v>
      </c>
      <c r="BN91" s="419">
        <v>9637.5</v>
      </c>
      <c r="BO91" s="419">
        <v>0</v>
      </c>
      <c r="BP91" s="419">
        <v>0</v>
      </c>
      <c r="BQ91" s="419">
        <v>0</v>
      </c>
      <c r="BR91" s="419">
        <v>9637.5</v>
      </c>
      <c r="BS91" s="419">
        <v>9637.5</v>
      </c>
      <c r="BT91" s="419">
        <v>0</v>
      </c>
      <c r="BU91" s="419">
        <v>0</v>
      </c>
      <c r="BV91" s="419">
        <v>0</v>
      </c>
      <c r="BW91" s="419">
        <v>9637.5</v>
      </c>
    </row>
    <row r="92" spans="1:75" s="141" customFormat="1" ht="204">
      <c r="A92" s="29">
        <v>601</v>
      </c>
      <c r="B92" s="22" t="s">
        <v>313</v>
      </c>
      <c r="C92" s="28">
        <v>402000002</v>
      </c>
      <c r="D92" s="27" t="s">
        <v>51</v>
      </c>
      <c r="E92" s="20" t="s">
        <v>420</v>
      </c>
      <c r="F92" s="204"/>
      <c r="G92" s="204"/>
      <c r="H92" s="195">
        <v>6</v>
      </c>
      <c r="I92" s="204"/>
      <c r="J92" s="195">
        <v>22</v>
      </c>
      <c r="K92" s="195">
        <v>1</v>
      </c>
      <c r="L92" s="195"/>
      <c r="M92" s="205"/>
      <c r="N92" s="205"/>
      <c r="O92" s="205"/>
      <c r="P92" s="196" t="s">
        <v>386</v>
      </c>
      <c r="Q92" s="21" t="s">
        <v>380</v>
      </c>
      <c r="R92" s="195"/>
      <c r="S92" s="195"/>
      <c r="T92" s="195"/>
      <c r="U92" s="195"/>
      <c r="V92" s="195" t="s">
        <v>366</v>
      </c>
      <c r="W92" s="195"/>
      <c r="X92" s="195"/>
      <c r="Y92" s="195"/>
      <c r="Z92" s="195"/>
      <c r="AA92" s="195"/>
      <c r="AB92" s="196" t="s">
        <v>421</v>
      </c>
      <c r="AC92" s="21" t="s">
        <v>381</v>
      </c>
      <c r="AD92" s="197"/>
      <c r="AE92" s="197"/>
      <c r="AF92" s="197"/>
      <c r="AG92" s="197"/>
      <c r="AH92" s="197"/>
      <c r="AI92" s="197"/>
      <c r="AJ92" s="197" t="s">
        <v>45</v>
      </c>
      <c r="AK92" s="197"/>
      <c r="AL92" s="197"/>
      <c r="AM92" s="198"/>
      <c r="AN92" s="196" t="s">
        <v>299</v>
      </c>
      <c r="AO92" s="199" t="s">
        <v>53</v>
      </c>
      <c r="AP92" s="199" t="s">
        <v>63</v>
      </c>
      <c r="AQ92" s="199">
        <v>7120010020</v>
      </c>
      <c r="AR92" s="26" t="s">
        <v>79</v>
      </c>
      <c r="AS92" s="422" t="s">
        <v>62</v>
      </c>
      <c r="AT92" s="419">
        <v>1845470.01</v>
      </c>
      <c r="AU92" s="419">
        <v>1845470.01</v>
      </c>
      <c r="AV92" s="419">
        <v>0</v>
      </c>
      <c r="AW92" s="419">
        <v>0</v>
      </c>
      <c r="AX92" s="419">
        <v>0</v>
      </c>
      <c r="AY92" s="419">
        <v>0</v>
      </c>
      <c r="AZ92" s="419">
        <v>0</v>
      </c>
      <c r="BA92" s="419">
        <v>0</v>
      </c>
      <c r="BB92" s="418">
        <v>1845470.01</v>
      </c>
      <c r="BC92" s="418">
        <v>1845470.01</v>
      </c>
      <c r="BD92" s="419">
        <v>1497845</v>
      </c>
      <c r="BE92" s="419">
        <v>0</v>
      </c>
      <c r="BF92" s="419">
        <v>0</v>
      </c>
      <c r="BG92" s="419">
        <v>0</v>
      </c>
      <c r="BH92" s="418">
        <v>1497845</v>
      </c>
      <c r="BI92" s="419">
        <v>1497845</v>
      </c>
      <c r="BJ92" s="419">
        <v>0</v>
      </c>
      <c r="BK92" s="419">
        <v>0</v>
      </c>
      <c r="BL92" s="419">
        <v>0</v>
      </c>
      <c r="BM92" s="418">
        <v>1497845</v>
      </c>
      <c r="BN92" s="419">
        <v>1497845</v>
      </c>
      <c r="BO92" s="419">
        <v>0</v>
      </c>
      <c r="BP92" s="419">
        <v>0</v>
      </c>
      <c r="BQ92" s="419">
        <v>0</v>
      </c>
      <c r="BR92" s="418">
        <v>1497845</v>
      </c>
      <c r="BS92" s="419">
        <v>1497845</v>
      </c>
      <c r="BT92" s="419">
        <v>0</v>
      </c>
      <c r="BU92" s="419">
        <v>0</v>
      </c>
      <c r="BV92" s="419">
        <v>0</v>
      </c>
      <c r="BW92" s="418">
        <v>1497845</v>
      </c>
    </row>
    <row r="93" spans="1:75" s="141" customFormat="1" ht="165.75">
      <c r="A93" s="29">
        <v>601</v>
      </c>
      <c r="B93" s="22" t="s">
        <v>313</v>
      </c>
      <c r="C93" s="28">
        <v>404010002</v>
      </c>
      <c r="D93" s="27" t="s">
        <v>422</v>
      </c>
      <c r="E93" s="20" t="s">
        <v>423</v>
      </c>
      <c r="F93" s="204"/>
      <c r="G93" s="204"/>
      <c r="H93" s="195"/>
      <c r="I93" s="204"/>
      <c r="J93" s="195">
        <v>5</v>
      </c>
      <c r="K93" s="195">
        <v>14</v>
      </c>
      <c r="L93" s="195"/>
      <c r="M93" s="205"/>
      <c r="N93" s="205"/>
      <c r="O93" s="205"/>
      <c r="P93" s="196" t="s">
        <v>424</v>
      </c>
      <c r="Q93" s="21" t="s">
        <v>335</v>
      </c>
      <c r="R93" s="195"/>
      <c r="S93" s="195"/>
      <c r="T93" s="195" t="s">
        <v>47</v>
      </c>
      <c r="U93" s="195"/>
      <c r="V93" s="195" t="s">
        <v>76</v>
      </c>
      <c r="W93" s="195" t="s">
        <v>45</v>
      </c>
      <c r="X93" s="195"/>
      <c r="Y93" s="195"/>
      <c r="Z93" s="195"/>
      <c r="AA93" s="195"/>
      <c r="AB93" s="196" t="s">
        <v>110</v>
      </c>
      <c r="AC93" s="21" t="s">
        <v>336</v>
      </c>
      <c r="AD93" s="197"/>
      <c r="AE93" s="197"/>
      <c r="AF93" s="197"/>
      <c r="AG93" s="197"/>
      <c r="AH93" s="198"/>
      <c r="AI93" s="198"/>
      <c r="AJ93" s="198"/>
      <c r="AK93" s="197"/>
      <c r="AL93" s="197"/>
      <c r="AM93" s="198" t="s">
        <v>425</v>
      </c>
      <c r="AN93" s="196" t="s">
        <v>329</v>
      </c>
      <c r="AO93" s="199" t="s">
        <v>53</v>
      </c>
      <c r="AP93" s="199" t="s">
        <v>87</v>
      </c>
      <c r="AQ93" s="199">
        <v>9810051200</v>
      </c>
      <c r="AR93" s="26" t="s">
        <v>426</v>
      </c>
      <c r="AS93" s="422" t="s">
        <v>55</v>
      </c>
      <c r="AT93" s="419">
        <v>175980</v>
      </c>
      <c r="AU93" s="419">
        <v>4864</v>
      </c>
      <c r="AV93" s="419">
        <v>175980</v>
      </c>
      <c r="AW93" s="419">
        <v>4864</v>
      </c>
      <c r="AX93" s="419">
        <v>0</v>
      </c>
      <c r="AY93" s="419">
        <v>0</v>
      </c>
      <c r="AZ93" s="419">
        <v>0</v>
      </c>
      <c r="BA93" s="419">
        <v>0</v>
      </c>
      <c r="BB93" s="419">
        <v>0</v>
      </c>
      <c r="BC93" s="419">
        <v>0</v>
      </c>
      <c r="BD93" s="419">
        <v>236752</v>
      </c>
      <c r="BE93" s="418">
        <v>236752</v>
      </c>
      <c r="BF93" s="419">
        <v>0</v>
      </c>
      <c r="BG93" s="419">
        <v>0</v>
      </c>
      <c r="BH93" s="419">
        <v>0</v>
      </c>
      <c r="BI93" s="419">
        <v>1189792</v>
      </c>
      <c r="BJ93" s="418">
        <v>1189792</v>
      </c>
      <c r="BK93" s="419">
        <v>0</v>
      </c>
      <c r="BL93" s="419">
        <v>0</v>
      </c>
      <c r="BM93" s="419">
        <v>0</v>
      </c>
      <c r="BN93" s="419">
        <v>100084.2</v>
      </c>
      <c r="BO93" s="418">
        <v>100084.2</v>
      </c>
      <c r="BP93" s="419">
        <v>0</v>
      </c>
      <c r="BQ93" s="419">
        <v>0</v>
      </c>
      <c r="BR93" s="419">
        <v>0</v>
      </c>
      <c r="BS93" s="419">
        <v>100084.2</v>
      </c>
      <c r="BT93" s="418">
        <v>100084.2</v>
      </c>
      <c r="BU93" s="419">
        <v>0</v>
      </c>
      <c r="BV93" s="419">
        <v>0</v>
      </c>
      <c r="BW93" s="419">
        <v>0</v>
      </c>
    </row>
    <row r="94" spans="1:75" s="141" customFormat="1" ht="124.5" customHeight="1">
      <c r="A94" s="29">
        <v>601</v>
      </c>
      <c r="B94" s="22" t="s">
        <v>313</v>
      </c>
      <c r="C94" s="28">
        <v>402000001</v>
      </c>
      <c r="D94" s="27" t="s">
        <v>48</v>
      </c>
      <c r="E94" s="20" t="s">
        <v>314</v>
      </c>
      <c r="F94" s="204"/>
      <c r="G94" s="204"/>
      <c r="H94" s="195">
        <v>3</v>
      </c>
      <c r="I94" s="204"/>
      <c r="J94" s="195">
        <v>17</v>
      </c>
      <c r="K94" s="195">
        <v>1</v>
      </c>
      <c r="L94" s="195">
        <v>9</v>
      </c>
      <c r="M94" s="205"/>
      <c r="N94" s="205"/>
      <c r="O94" s="205"/>
      <c r="P94" s="196" t="s">
        <v>109</v>
      </c>
      <c r="Q94" s="21" t="s">
        <v>427</v>
      </c>
      <c r="R94" s="195"/>
      <c r="S94" s="195"/>
      <c r="T94" s="195" t="s">
        <v>413</v>
      </c>
      <c r="U94" s="195"/>
      <c r="V94" s="195" t="s">
        <v>428</v>
      </c>
      <c r="W94" s="195"/>
      <c r="X94" s="195"/>
      <c r="Y94" s="195"/>
      <c r="Z94" s="195"/>
      <c r="AA94" s="195"/>
      <c r="AB94" s="196" t="s">
        <v>429</v>
      </c>
      <c r="AC94" s="21" t="s">
        <v>336</v>
      </c>
      <c r="AD94" s="197"/>
      <c r="AE94" s="197"/>
      <c r="AF94" s="197"/>
      <c r="AG94" s="197"/>
      <c r="AH94" s="197"/>
      <c r="AI94" s="197"/>
      <c r="AJ94" s="197"/>
      <c r="AK94" s="197"/>
      <c r="AL94" s="197"/>
      <c r="AM94" s="198" t="s">
        <v>430</v>
      </c>
      <c r="AN94" s="196" t="s">
        <v>329</v>
      </c>
      <c r="AO94" s="199" t="s">
        <v>53</v>
      </c>
      <c r="AP94" s="199" t="s">
        <v>54</v>
      </c>
      <c r="AQ94" s="199">
        <v>9810076610</v>
      </c>
      <c r="AR94" s="26" t="s">
        <v>431</v>
      </c>
      <c r="AS94" s="422" t="s">
        <v>62</v>
      </c>
      <c r="AT94" s="419">
        <v>7886974</v>
      </c>
      <c r="AU94" s="419">
        <v>7637264.5899999999</v>
      </c>
      <c r="AV94" s="419">
        <v>0</v>
      </c>
      <c r="AW94" s="419">
        <v>0</v>
      </c>
      <c r="AX94" s="418">
        <v>7886974</v>
      </c>
      <c r="AY94" s="418">
        <v>7637264.5899999999</v>
      </c>
      <c r="AZ94" s="419">
        <v>0</v>
      </c>
      <c r="BA94" s="419">
        <v>0</v>
      </c>
      <c r="BB94" s="419">
        <v>0</v>
      </c>
      <c r="BC94" s="419">
        <v>0</v>
      </c>
      <c r="BD94" s="419">
        <v>7655827.5599999996</v>
      </c>
      <c r="BE94" s="419">
        <v>0</v>
      </c>
      <c r="BF94" s="418">
        <v>7655827.5599999996</v>
      </c>
      <c r="BG94" s="419">
        <v>0</v>
      </c>
      <c r="BH94" s="419">
        <v>0</v>
      </c>
      <c r="BI94" s="419">
        <v>8245640</v>
      </c>
      <c r="BJ94" s="419">
        <v>0</v>
      </c>
      <c r="BK94" s="418">
        <v>8245640</v>
      </c>
      <c r="BL94" s="419">
        <v>0</v>
      </c>
      <c r="BM94" s="419">
        <v>0</v>
      </c>
      <c r="BN94" s="419">
        <v>8245640</v>
      </c>
      <c r="BO94" s="419">
        <v>0</v>
      </c>
      <c r="BP94" s="418">
        <v>8245640</v>
      </c>
      <c r="BQ94" s="419">
        <v>0</v>
      </c>
      <c r="BR94" s="419">
        <v>0</v>
      </c>
      <c r="BS94" s="419">
        <v>8245640</v>
      </c>
      <c r="BT94" s="419">
        <v>0</v>
      </c>
      <c r="BU94" s="419">
        <v>8245640</v>
      </c>
      <c r="BV94" s="419">
        <v>0</v>
      </c>
      <c r="BW94" s="419">
        <v>0</v>
      </c>
    </row>
    <row r="95" spans="1:75" s="141" customFormat="1" ht="126" customHeight="1">
      <c r="A95" s="29">
        <v>601</v>
      </c>
      <c r="B95" s="22" t="s">
        <v>313</v>
      </c>
      <c r="C95" s="28">
        <v>402000001</v>
      </c>
      <c r="D95" s="27" t="s">
        <v>48</v>
      </c>
      <c r="E95" s="20" t="s">
        <v>314</v>
      </c>
      <c r="F95" s="204"/>
      <c r="G95" s="204"/>
      <c r="H95" s="195">
        <v>3</v>
      </c>
      <c r="I95" s="204"/>
      <c r="J95" s="195">
        <v>17</v>
      </c>
      <c r="K95" s="195">
        <v>1</v>
      </c>
      <c r="L95" s="195">
        <v>9</v>
      </c>
      <c r="M95" s="205"/>
      <c r="N95" s="205"/>
      <c r="O95" s="205"/>
      <c r="P95" s="196" t="s">
        <v>109</v>
      </c>
      <c r="Q95" s="21" t="s">
        <v>427</v>
      </c>
      <c r="R95" s="195"/>
      <c r="S95" s="195"/>
      <c r="T95" s="195" t="s">
        <v>413</v>
      </c>
      <c r="U95" s="195"/>
      <c r="V95" s="195" t="s">
        <v>428</v>
      </c>
      <c r="W95" s="195"/>
      <c r="X95" s="195"/>
      <c r="Y95" s="195"/>
      <c r="Z95" s="195"/>
      <c r="AA95" s="195"/>
      <c r="AB95" s="196" t="s">
        <v>429</v>
      </c>
      <c r="AC95" s="21" t="s">
        <v>336</v>
      </c>
      <c r="AD95" s="197"/>
      <c r="AE95" s="197"/>
      <c r="AF95" s="197"/>
      <c r="AG95" s="197"/>
      <c r="AH95" s="197"/>
      <c r="AI95" s="197"/>
      <c r="AJ95" s="197"/>
      <c r="AK95" s="197"/>
      <c r="AL95" s="197"/>
      <c r="AM95" s="198" t="s">
        <v>430</v>
      </c>
      <c r="AN95" s="196" t="s">
        <v>329</v>
      </c>
      <c r="AO95" s="199" t="s">
        <v>53</v>
      </c>
      <c r="AP95" s="199" t="s">
        <v>54</v>
      </c>
      <c r="AQ95" s="199">
        <v>9810076610</v>
      </c>
      <c r="AR95" s="26" t="s">
        <v>431</v>
      </c>
      <c r="AS95" s="422" t="s">
        <v>59</v>
      </c>
      <c r="AT95" s="419">
        <v>2383866</v>
      </c>
      <c r="AU95" s="419">
        <v>2305641.17</v>
      </c>
      <c r="AV95" s="419">
        <v>0</v>
      </c>
      <c r="AW95" s="419">
        <v>0</v>
      </c>
      <c r="AX95" s="418">
        <v>2383866</v>
      </c>
      <c r="AY95" s="418">
        <v>2305641.17</v>
      </c>
      <c r="AZ95" s="419">
        <v>0</v>
      </c>
      <c r="BA95" s="419">
        <v>0</v>
      </c>
      <c r="BB95" s="419">
        <v>0</v>
      </c>
      <c r="BC95" s="419">
        <v>0</v>
      </c>
      <c r="BD95" s="419">
        <v>2311150.52</v>
      </c>
      <c r="BE95" s="419">
        <v>0</v>
      </c>
      <c r="BF95" s="418">
        <v>2311150.52</v>
      </c>
      <c r="BG95" s="419">
        <v>0</v>
      </c>
      <c r="BH95" s="419">
        <v>0</v>
      </c>
      <c r="BI95" s="419">
        <v>2490180</v>
      </c>
      <c r="BJ95" s="419">
        <v>0</v>
      </c>
      <c r="BK95" s="418">
        <v>2490180</v>
      </c>
      <c r="BL95" s="419">
        <v>0</v>
      </c>
      <c r="BM95" s="419">
        <v>0</v>
      </c>
      <c r="BN95" s="419">
        <v>2490180</v>
      </c>
      <c r="BO95" s="419">
        <v>0</v>
      </c>
      <c r="BP95" s="418">
        <v>2490180</v>
      </c>
      <c r="BQ95" s="419">
        <v>0</v>
      </c>
      <c r="BR95" s="419">
        <v>0</v>
      </c>
      <c r="BS95" s="419">
        <v>2490180</v>
      </c>
      <c r="BT95" s="419">
        <v>0</v>
      </c>
      <c r="BU95" s="419">
        <v>2490180</v>
      </c>
      <c r="BV95" s="419">
        <v>0</v>
      </c>
      <c r="BW95" s="419">
        <v>0</v>
      </c>
    </row>
    <row r="96" spans="1:75" s="141" customFormat="1" ht="121.5" customHeight="1">
      <c r="A96" s="29">
        <v>601</v>
      </c>
      <c r="B96" s="22" t="s">
        <v>313</v>
      </c>
      <c r="C96" s="28">
        <v>402000001</v>
      </c>
      <c r="D96" s="27" t="s">
        <v>48</v>
      </c>
      <c r="E96" s="20" t="s">
        <v>314</v>
      </c>
      <c r="F96" s="204"/>
      <c r="G96" s="204"/>
      <c r="H96" s="195">
        <v>3</v>
      </c>
      <c r="I96" s="204"/>
      <c r="J96" s="195">
        <v>17</v>
      </c>
      <c r="K96" s="195">
        <v>1</v>
      </c>
      <c r="L96" s="195">
        <v>9</v>
      </c>
      <c r="M96" s="205"/>
      <c r="N96" s="205"/>
      <c r="O96" s="205"/>
      <c r="P96" s="196" t="s">
        <v>109</v>
      </c>
      <c r="Q96" s="21" t="s">
        <v>427</v>
      </c>
      <c r="R96" s="195"/>
      <c r="S96" s="195"/>
      <c r="T96" s="195" t="s">
        <v>413</v>
      </c>
      <c r="U96" s="195"/>
      <c r="V96" s="195" t="s">
        <v>428</v>
      </c>
      <c r="W96" s="195"/>
      <c r="X96" s="195"/>
      <c r="Y96" s="195"/>
      <c r="Z96" s="195"/>
      <c r="AA96" s="195"/>
      <c r="AB96" s="196" t="s">
        <v>429</v>
      </c>
      <c r="AC96" s="21" t="s">
        <v>336</v>
      </c>
      <c r="AD96" s="197"/>
      <c r="AE96" s="197"/>
      <c r="AF96" s="197"/>
      <c r="AG96" s="197"/>
      <c r="AH96" s="197"/>
      <c r="AI96" s="197"/>
      <c r="AJ96" s="197"/>
      <c r="AK96" s="197"/>
      <c r="AL96" s="197"/>
      <c r="AM96" s="198" t="s">
        <v>430</v>
      </c>
      <c r="AN96" s="196" t="s">
        <v>329</v>
      </c>
      <c r="AO96" s="199" t="s">
        <v>53</v>
      </c>
      <c r="AP96" s="199" t="s">
        <v>54</v>
      </c>
      <c r="AQ96" s="199">
        <v>9810076610</v>
      </c>
      <c r="AR96" s="26" t="s">
        <v>431</v>
      </c>
      <c r="AS96" s="422" t="s">
        <v>55</v>
      </c>
      <c r="AT96" s="419">
        <v>399979.56</v>
      </c>
      <c r="AU96" s="419">
        <v>40216</v>
      </c>
      <c r="AV96" s="419">
        <v>0</v>
      </c>
      <c r="AW96" s="419">
        <v>0</v>
      </c>
      <c r="AX96" s="418">
        <v>399979.56</v>
      </c>
      <c r="AY96" s="418">
        <v>40216</v>
      </c>
      <c r="AZ96" s="419">
        <v>0</v>
      </c>
      <c r="BA96" s="419">
        <v>0</v>
      </c>
      <c r="BB96" s="419">
        <v>0</v>
      </c>
      <c r="BC96" s="419">
        <v>0</v>
      </c>
      <c r="BD96" s="419">
        <v>3860</v>
      </c>
      <c r="BE96" s="419">
        <v>0</v>
      </c>
      <c r="BF96" s="418">
        <v>3860</v>
      </c>
      <c r="BG96" s="419">
        <v>0</v>
      </c>
      <c r="BH96" s="419">
        <v>0</v>
      </c>
      <c r="BI96" s="419">
        <v>399999.56</v>
      </c>
      <c r="BJ96" s="419">
        <v>0</v>
      </c>
      <c r="BK96" s="418">
        <v>399999.56</v>
      </c>
      <c r="BL96" s="419">
        <v>0</v>
      </c>
      <c r="BM96" s="419">
        <v>0</v>
      </c>
      <c r="BN96" s="419">
        <v>399999.56</v>
      </c>
      <c r="BO96" s="419">
        <v>0</v>
      </c>
      <c r="BP96" s="418">
        <v>399999.56</v>
      </c>
      <c r="BQ96" s="419">
        <v>0</v>
      </c>
      <c r="BR96" s="419">
        <v>0</v>
      </c>
      <c r="BS96" s="419">
        <v>399999.56</v>
      </c>
      <c r="BT96" s="419">
        <v>0</v>
      </c>
      <c r="BU96" s="419">
        <v>399999.56</v>
      </c>
      <c r="BV96" s="419">
        <v>0</v>
      </c>
      <c r="BW96" s="419">
        <v>0</v>
      </c>
    </row>
    <row r="97" spans="1:75" s="141" customFormat="1" ht="140.25">
      <c r="A97" s="29">
        <v>601</v>
      </c>
      <c r="B97" s="22" t="s">
        <v>313</v>
      </c>
      <c r="C97" s="28">
        <v>401000030</v>
      </c>
      <c r="D97" s="27" t="s">
        <v>71</v>
      </c>
      <c r="E97" s="20" t="s">
        <v>314</v>
      </c>
      <c r="F97" s="204"/>
      <c r="G97" s="204"/>
      <c r="H97" s="195">
        <v>3</v>
      </c>
      <c r="I97" s="204"/>
      <c r="J97" s="195">
        <v>16</v>
      </c>
      <c r="K97" s="195">
        <v>1</v>
      </c>
      <c r="L97" s="195">
        <v>20</v>
      </c>
      <c r="M97" s="205"/>
      <c r="N97" s="205"/>
      <c r="O97" s="205"/>
      <c r="P97" s="196" t="s">
        <v>109</v>
      </c>
      <c r="Q97" s="21" t="s">
        <v>335</v>
      </c>
      <c r="R97" s="195"/>
      <c r="S97" s="195"/>
      <c r="T97" s="195" t="s">
        <v>47</v>
      </c>
      <c r="U97" s="195"/>
      <c r="V97" s="195">
        <v>9</v>
      </c>
      <c r="W97" s="195" t="s">
        <v>45</v>
      </c>
      <c r="X97" s="195"/>
      <c r="Y97" s="195"/>
      <c r="Z97" s="195"/>
      <c r="AA97" s="195"/>
      <c r="AB97" s="196" t="s">
        <v>110</v>
      </c>
      <c r="AC97" s="21" t="s">
        <v>327</v>
      </c>
      <c r="AD97" s="269"/>
      <c r="AE97" s="269"/>
      <c r="AF97" s="269"/>
      <c r="AG97" s="269"/>
      <c r="AH97" s="270"/>
      <c r="AI97" s="196"/>
      <c r="AJ97" s="270"/>
      <c r="AK97" s="271"/>
      <c r="AL97" s="269"/>
      <c r="AM97" s="196" t="s">
        <v>339</v>
      </c>
      <c r="AN97" s="196" t="s">
        <v>340</v>
      </c>
      <c r="AO97" s="199" t="s">
        <v>72</v>
      </c>
      <c r="AP97" s="199" t="s">
        <v>53</v>
      </c>
      <c r="AQ97" s="199" t="s">
        <v>432</v>
      </c>
      <c r="AR97" s="26" t="s">
        <v>433</v>
      </c>
      <c r="AS97" s="422" t="s">
        <v>55</v>
      </c>
      <c r="AT97" s="419">
        <v>2061000</v>
      </c>
      <c r="AU97" s="419">
        <v>2061000</v>
      </c>
      <c r="AV97" s="419">
        <v>0</v>
      </c>
      <c r="AW97" s="419">
        <v>0</v>
      </c>
      <c r="AX97" s="419">
        <v>0</v>
      </c>
      <c r="AY97" s="419">
        <v>0</v>
      </c>
      <c r="AZ97" s="419">
        <v>0</v>
      </c>
      <c r="BA97" s="419">
        <v>0</v>
      </c>
      <c r="BB97" s="418">
        <v>2061000</v>
      </c>
      <c r="BC97" s="418">
        <v>2061000</v>
      </c>
      <c r="BD97" s="419">
        <v>2061000</v>
      </c>
      <c r="BE97" s="419">
        <v>0</v>
      </c>
      <c r="BF97" s="419">
        <v>0</v>
      </c>
      <c r="BG97" s="419">
        <v>0</v>
      </c>
      <c r="BH97" s="418">
        <v>2061000</v>
      </c>
      <c r="BI97" s="419">
        <v>2061000</v>
      </c>
      <c r="BJ97" s="419">
        <v>0</v>
      </c>
      <c r="BK97" s="419">
        <v>0</v>
      </c>
      <c r="BL97" s="419">
        <v>0</v>
      </c>
      <c r="BM97" s="418">
        <v>2061000</v>
      </c>
      <c r="BN97" s="419">
        <v>2061000</v>
      </c>
      <c r="BO97" s="419">
        <v>0</v>
      </c>
      <c r="BP97" s="419">
        <v>0</v>
      </c>
      <c r="BQ97" s="419">
        <v>0</v>
      </c>
      <c r="BR97" s="418">
        <v>2061000</v>
      </c>
      <c r="BS97" s="419">
        <v>2061000</v>
      </c>
      <c r="BT97" s="419">
        <v>0</v>
      </c>
      <c r="BU97" s="419">
        <v>0</v>
      </c>
      <c r="BV97" s="419">
        <v>0</v>
      </c>
      <c r="BW97" s="418">
        <v>2061000</v>
      </c>
    </row>
    <row r="98" spans="1:75" s="141" customFormat="1" ht="279.75" customHeight="1">
      <c r="A98" s="29">
        <v>601</v>
      </c>
      <c r="B98" s="22" t="s">
        <v>313</v>
      </c>
      <c r="C98" s="28">
        <v>402000019</v>
      </c>
      <c r="D98" s="27" t="s">
        <v>85</v>
      </c>
      <c r="E98" s="20" t="s">
        <v>314</v>
      </c>
      <c r="F98" s="204"/>
      <c r="G98" s="204"/>
      <c r="H98" s="195">
        <v>3</v>
      </c>
      <c r="I98" s="204"/>
      <c r="J98" s="195">
        <v>17</v>
      </c>
      <c r="K98" s="195">
        <v>1</v>
      </c>
      <c r="L98" s="195" t="s">
        <v>434</v>
      </c>
      <c r="M98" s="205"/>
      <c r="N98" s="205"/>
      <c r="O98" s="205"/>
      <c r="P98" s="196" t="s">
        <v>109</v>
      </c>
      <c r="Q98" s="21" t="s">
        <v>335</v>
      </c>
      <c r="R98" s="195"/>
      <c r="S98" s="195"/>
      <c r="T98" s="195" t="s">
        <v>47</v>
      </c>
      <c r="U98" s="195"/>
      <c r="V98" s="195" t="s">
        <v>76</v>
      </c>
      <c r="W98" s="195" t="s">
        <v>45</v>
      </c>
      <c r="X98" s="195"/>
      <c r="Y98" s="195"/>
      <c r="Z98" s="195"/>
      <c r="AA98" s="195"/>
      <c r="AB98" s="196" t="s">
        <v>110</v>
      </c>
      <c r="AC98" s="21" t="s">
        <v>348</v>
      </c>
      <c r="AD98" s="197"/>
      <c r="AE98" s="197"/>
      <c r="AF98" s="197"/>
      <c r="AG98" s="197"/>
      <c r="AH98" s="198"/>
      <c r="AI98" s="198"/>
      <c r="AJ98" s="198"/>
      <c r="AK98" s="197"/>
      <c r="AL98" s="197"/>
      <c r="AM98" s="198" t="s">
        <v>435</v>
      </c>
      <c r="AN98" s="196" t="s">
        <v>329</v>
      </c>
      <c r="AO98" s="199" t="s">
        <v>86</v>
      </c>
      <c r="AP98" s="199" t="s">
        <v>87</v>
      </c>
      <c r="AQ98" s="199" t="s">
        <v>436</v>
      </c>
      <c r="AR98" s="26" t="s">
        <v>437</v>
      </c>
      <c r="AS98" s="422" t="s">
        <v>55</v>
      </c>
      <c r="AT98" s="419">
        <v>140000</v>
      </c>
      <c r="AU98" s="419">
        <v>140000</v>
      </c>
      <c r="AV98" s="419">
        <v>0</v>
      </c>
      <c r="AW98" s="419">
        <v>0</v>
      </c>
      <c r="AX98" s="419">
        <v>0</v>
      </c>
      <c r="AY98" s="419">
        <v>0</v>
      </c>
      <c r="AZ98" s="419">
        <v>0</v>
      </c>
      <c r="BA98" s="419">
        <v>0</v>
      </c>
      <c r="BB98" s="418">
        <v>140000</v>
      </c>
      <c r="BC98" s="418">
        <v>140000</v>
      </c>
      <c r="BD98" s="419">
        <v>144000</v>
      </c>
      <c r="BE98" s="419">
        <v>0</v>
      </c>
      <c r="BF98" s="419">
        <v>0</v>
      </c>
      <c r="BG98" s="419">
        <v>0</v>
      </c>
      <c r="BH98" s="418">
        <v>144000</v>
      </c>
      <c r="BI98" s="419">
        <v>160000</v>
      </c>
      <c r="BJ98" s="419">
        <v>0</v>
      </c>
      <c r="BK98" s="419">
        <v>0</v>
      </c>
      <c r="BL98" s="419">
        <v>0</v>
      </c>
      <c r="BM98" s="418">
        <v>160000</v>
      </c>
      <c r="BN98" s="419">
        <v>160000</v>
      </c>
      <c r="BO98" s="419">
        <v>0</v>
      </c>
      <c r="BP98" s="419">
        <v>0</v>
      </c>
      <c r="BQ98" s="419">
        <v>0</v>
      </c>
      <c r="BR98" s="418">
        <v>160000</v>
      </c>
      <c r="BS98" s="419">
        <v>160000</v>
      </c>
      <c r="BT98" s="419">
        <v>0</v>
      </c>
      <c r="BU98" s="419">
        <v>0</v>
      </c>
      <c r="BV98" s="419">
        <v>0</v>
      </c>
      <c r="BW98" s="418">
        <v>160000</v>
      </c>
    </row>
    <row r="99" spans="1:75" s="141" customFormat="1" ht="86.25" customHeight="1">
      <c r="A99" s="29">
        <v>601</v>
      </c>
      <c r="B99" s="22" t="s">
        <v>313</v>
      </c>
      <c r="C99" s="28">
        <v>401000059</v>
      </c>
      <c r="D99" s="27" t="s">
        <v>78</v>
      </c>
      <c r="E99" s="20" t="s">
        <v>438</v>
      </c>
      <c r="F99" s="204"/>
      <c r="G99" s="204"/>
      <c r="H99" s="195"/>
      <c r="I99" s="204"/>
      <c r="J99" s="195">
        <v>5</v>
      </c>
      <c r="K99" s="195">
        <v>4</v>
      </c>
      <c r="L99" s="195"/>
      <c r="M99" s="205"/>
      <c r="N99" s="205"/>
      <c r="O99" s="205"/>
      <c r="P99" s="196" t="s">
        <v>439</v>
      </c>
      <c r="Q99" s="21" t="s">
        <v>440</v>
      </c>
      <c r="R99" s="195"/>
      <c r="S99" s="195"/>
      <c r="T99" s="195"/>
      <c r="U99" s="195"/>
      <c r="V99" s="195" t="s">
        <v>47</v>
      </c>
      <c r="W99" s="195" t="s">
        <v>441</v>
      </c>
      <c r="X99" s="195"/>
      <c r="Y99" s="195"/>
      <c r="Z99" s="195"/>
      <c r="AA99" s="195"/>
      <c r="AB99" s="196" t="s">
        <v>442</v>
      </c>
      <c r="AC99" s="21" t="s">
        <v>336</v>
      </c>
      <c r="AD99" s="197"/>
      <c r="AE99" s="197"/>
      <c r="AF99" s="197"/>
      <c r="AG99" s="197"/>
      <c r="AH99" s="198"/>
      <c r="AI99" s="198"/>
      <c r="AJ99" s="198"/>
      <c r="AK99" s="197"/>
      <c r="AL99" s="197"/>
      <c r="AM99" s="198" t="s">
        <v>443</v>
      </c>
      <c r="AN99" s="196" t="s">
        <v>340</v>
      </c>
      <c r="AO99" s="199" t="s">
        <v>53</v>
      </c>
      <c r="AP99" s="199" t="s">
        <v>54</v>
      </c>
      <c r="AQ99" s="199" t="s">
        <v>444</v>
      </c>
      <c r="AR99" s="26" t="s">
        <v>445</v>
      </c>
      <c r="AS99" s="422" t="s">
        <v>55</v>
      </c>
      <c r="AT99" s="419">
        <v>100000</v>
      </c>
      <c r="AU99" s="419">
        <v>100000</v>
      </c>
      <c r="AV99" s="419">
        <v>0</v>
      </c>
      <c r="AW99" s="419">
        <v>0</v>
      </c>
      <c r="AX99" s="419">
        <v>0</v>
      </c>
      <c r="AY99" s="419">
        <v>0</v>
      </c>
      <c r="AZ99" s="419">
        <v>0</v>
      </c>
      <c r="BA99" s="419">
        <v>0</v>
      </c>
      <c r="BB99" s="418">
        <v>100000</v>
      </c>
      <c r="BC99" s="418">
        <v>100000</v>
      </c>
      <c r="BD99" s="419">
        <v>100000</v>
      </c>
      <c r="BE99" s="419">
        <v>0</v>
      </c>
      <c r="BF99" s="419">
        <v>0</v>
      </c>
      <c r="BG99" s="419">
        <v>0</v>
      </c>
      <c r="BH99" s="418">
        <v>100000</v>
      </c>
      <c r="BI99" s="419">
        <v>100000</v>
      </c>
      <c r="BJ99" s="419">
        <v>0</v>
      </c>
      <c r="BK99" s="419">
        <v>0</v>
      </c>
      <c r="BL99" s="419">
        <v>0</v>
      </c>
      <c r="BM99" s="418">
        <v>100000</v>
      </c>
      <c r="BN99" s="419">
        <v>100000</v>
      </c>
      <c r="BO99" s="419">
        <v>0</v>
      </c>
      <c r="BP99" s="419">
        <v>0</v>
      </c>
      <c r="BQ99" s="419">
        <v>0</v>
      </c>
      <c r="BR99" s="418">
        <v>100000</v>
      </c>
      <c r="BS99" s="419">
        <v>100000</v>
      </c>
      <c r="BT99" s="419">
        <v>0</v>
      </c>
      <c r="BU99" s="419">
        <v>0</v>
      </c>
      <c r="BV99" s="419">
        <v>0</v>
      </c>
      <c r="BW99" s="418">
        <v>100000</v>
      </c>
    </row>
    <row r="100" spans="1:75" s="141" customFormat="1" ht="231.75" customHeight="1">
      <c r="A100" s="29">
        <v>601</v>
      </c>
      <c r="B100" s="22" t="s">
        <v>313</v>
      </c>
      <c r="C100" s="28">
        <v>402000017</v>
      </c>
      <c r="D100" s="27" t="s">
        <v>52</v>
      </c>
      <c r="E100" s="20" t="s">
        <v>314</v>
      </c>
      <c r="F100" s="204"/>
      <c r="G100" s="204"/>
      <c r="H100" s="195">
        <v>3</v>
      </c>
      <c r="I100" s="204"/>
      <c r="J100" s="195">
        <v>17</v>
      </c>
      <c r="K100" s="195">
        <v>1</v>
      </c>
      <c r="L100" s="195">
        <v>7</v>
      </c>
      <c r="M100" s="205"/>
      <c r="N100" s="205"/>
      <c r="O100" s="205"/>
      <c r="P100" s="196" t="s">
        <v>109</v>
      </c>
      <c r="Q100" s="21" t="s">
        <v>335</v>
      </c>
      <c r="R100" s="195"/>
      <c r="S100" s="195"/>
      <c r="T100" s="195" t="s">
        <v>47</v>
      </c>
      <c r="U100" s="195"/>
      <c r="V100" s="195" t="s">
        <v>46</v>
      </c>
      <c r="W100" s="195" t="s">
        <v>45</v>
      </c>
      <c r="X100" s="195" t="s">
        <v>84</v>
      </c>
      <c r="Y100" s="195"/>
      <c r="Z100" s="195"/>
      <c r="AA100" s="195"/>
      <c r="AB100" s="196" t="s">
        <v>110</v>
      </c>
      <c r="AC100" s="21" t="s">
        <v>348</v>
      </c>
      <c r="AD100" s="197"/>
      <c r="AE100" s="197"/>
      <c r="AF100" s="197"/>
      <c r="AG100" s="197"/>
      <c r="AH100" s="197"/>
      <c r="AI100" s="197"/>
      <c r="AJ100" s="197"/>
      <c r="AK100" s="197"/>
      <c r="AL100" s="197"/>
      <c r="AM100" s="198" t="s">
        <v>349</v>
      </c>
      <c r="AN100" s="196" t="s">
        <v>329</v>
      </c>
      <c r="AO100" s="199" t="s">
        <v>46</v>
      </c>
      <c r="AP100" s="199" t="s">
        <v>53</v>
      </c>
      <c r="AQ100" s="199" t="s">
        <v>446</v>
      </c>
      <c r="AR100" s="26" t="s">
        <v>305</v>
      </c>
      <c r="AS100" s="422" t="s">
        <v>55</v>
      </c>
      <c r="AT100" s="419">
        <v>6940625</v>
      </c>
      <c r="AU100" s="419">
        <v>6940625</v>
      </c>
      <c r="AV100" s="419">
        <v>0</v>
      </c>
      <c r="AW100" s="419">
        <v>0</v>
      </c>
      <c r="AX100" s="419">
        <v>0</v>
      </c>
      <c r="AY100" s="419">
        <v>0</v>
      </c>
      <c r="AZ100" s="419">
        <v>0</v>
      </c>
      <c r="BA100" s="419">
        <v>0</v>
      </c>
      <c r="BB100" s="418">
        <v>6940625</v>
      </c>
      <c r="BC100" s="418">
        <v>6940625</v>
      </c>
      <c r="BD100" s="419">
        <v>6029875</v>
      </c>
      <c r="BE100" s="419">
        <v>0</v>
      </c>
      <c r="BF100" s="419">
        <v>0</v>
      </c>
      <c r="BG100" s="419">
        <v>0</v>
      </c>
      <c r="BH100" s="418">
        <v>6029875</v>
      </c>
      <c r="BI100" s="419">
        <v>5529875</v>
      </c>
      <c r="BJ100" s="419">
        <v>0</v>
      </c>
      <c r="BK100" s="419">
        <v>0</v>
      </c>
      <c r="BL100" s="419">
        <v>0</v>
      </c>
      <c r="BM100" s="418">
        <v>5529875</v>
      </c>
      <c r="BN100" s="419">
        <v>5529875</v>
      </c>
      <c r="BO100" s="419">
        <v>0</v>
      </c>
      <c r="BP100" s="419">
        <v>0</v>
      </c>
      <c r="BQ100" s="419">
        <v>0</v>
      </c>
      <c r="BR100" s="418">
        <v>5529875</v>
      </c>
      <c r="BS100" s="419">
        <v>5529875</v>
      </c>
      <c r="BT100" s="419">
        <v>0</v>
      </c>
      <c r="BU100" s="419">
        <v>0</v>
      </c>
      <c r="BV100" s="419">
        <v>0</v>
      </c>
      <c r="BW100" s="418">
        <v>5529875</v>
      </c>
    </row>
    <row r="101" spans="1:75" s="141" customFormat="1" ht="132.75" customHeight="1">
      <c r="A101" s="29">
        <v>601</v>
      </c>
      <c r="B101" s="22" t="s">
        <v>313</v>
      </c>
      <c r="C101" s="28">
        <v>402000025</v>
      </c>
      <c r="D101" s="27" t="s">
        <v>201</v>
      </c>
      <c r="E101" s="20" t="s">
        <v>403</v>
      </c>
      <c r="F101" s="204" t="s">
        <v>247</v>
      </c>
      <c r="G101" s="204"/>
      <c r="H101" s="195">
        <v>1</v>
      </c>
      <c r="I101" s="204"/>
      <c r="J101" s="195">
        <v>2</v>
      </c>
      <c r="K101" s="195"/>
      <c r="L101" s="195">
        <v>2</v>
      </c>
      <c r="M101" s="205"/>
      <c r="N101" s="205">
        <v>3</v>
      </c>
      <c r="O101" s="205"/>
      <c r="P101" s="196" t="s">
        <v>202</v>
      </c>
      <c r="Q101" s="21" t="s">
        <v>335</v>
      </c>
      <c r="R101" s="195"/>
      <c r="S101" s="195"/>
      <c r="T101" s="195" t="s">
        <v>47</v>
      </c>
      <c r="U101" s="195"/>
      <c r="V101" s="195">
        <v>12</v>
      </c>
      <c r="W101" s="195" t="s">
        <v>45</v>
      </c>
      <c r="X101" s="195">
        <v>15</v>
      </c>
      <c r="Y101" s="195"/>
      <c r="Z101" s="195"/>
      <c r="AA101" s="195"/>
      <c r="AB101" s="196" t="s">
        <v>110</v>
      </c>
      <c r="AC101" s="21" t="s">
        <v>355</v>
      </c>
      <c r="AD101" s="197"/>
      <c r="AE101" s="197"/>
      <c r="AF101" s="197"/>
      <c r="AG101" s="197"/>
      <c r="AH101" s="198"/>
      <c r="AI101" s="198"/>
      <c r="AJ101" s="198"/>
      <c r="AK101" s="197"/>
      <c r="AL101" s="197"/>
      <c r="AM101" s="198" t="s">
        <v>356</v>
      </c>
      <c r="AN101" s="196" t="s">
        <v>329</v>
      </c>
      <c r="AO101" s="199" t="s">
        <v>53</v>
      </c>
      <c r="AP101" s="199" t="s">
        <v>54</v>
      </c>
      <c r="AQ101" s="199" t="s">
        <v>447</v>
      </c>
      <c r="AR101" s="26" t="s">
        <v>404</v>
      </c>
      <c r="AS101" s="422" t="s">
        <v>55</v>
      </c>
      <c r="AT101" s="419">
        <v>204597.86</v>
      </c>
      <c r="AU101" s="419">
        <v>204597.86</v>
      </c>
      <c r="AV101" s="419">
        <v>0</v>
      </c>
      <c r="AW101" s="419">
        <v>0</v>
      </c>
      <c r="AX101" s="419">
        <v>0</v>
      </c>
      <c r="AY101" s="419">
        <v>0</v>
      </c>
      <c r="AZ101" s="419">
        <v>0</v>
      </c>
      <c r="BA101" s="419">
        <v>0</v>
      </c>
      <c r="BB101" s="418">
        <v>204597.86</v>
      </c>
      <c r="BC101" s="418">
        <v>204597.86</v>
      </c>
      <c r="BD101" s="419">
        <v>0</v>
      </c>
      <c r="BE101" s="419">
        <v>0</v>
      </c>
      <c r="BF101" s="419">
        <v>0</v>
      </c>
      <c r="BG101" s="419">
        <v>0</v>
      </c>
      <c r="BH101" s="419">
        <v>0</v>
      </c>
      <c r="BI101" s="419">
        <v>0</v>
      </c>
      <c r="BJ101" s="419">
        <v>0</v>
      </c>
      <c r="BK101" s="419">
        <v>0</v>
      </c>
      <c r="BL101" s="419">
        <v>0</v>
      </c>
      <c r="BM101" s="419">
        <v>0</v>
      </c>
      <c r="BN101" s="419">
        <v>0</v>
      </c>
      <c r="BO101" s="419">
        <v>0</v>
      </c>
      <c r="BP101" s="419">
        <v>0</v>
      </c>
      <c r="BQ101" s="419">
        <v>0</v>
      </c>
      <c r="BR101" s="419">
        <v>0</v>
      </c>
      <c r="BS101" s="419">
        <v>0</v>
      </c>
      <c r="BT101" s="419">
        <v>0</v>
      </c>
      <c r="BU101" s="419">
        <v>0</v>
      </c>
      <c r="BV101" s="419">
        <v>0</v>
      </c>
      <c r="BW101" s="419">
        <v>0</v>
      </c>
    </row>
    <row r="102" spans="1:75" s="141" customFormat="1" ht="123" customHeight="1">
      <c r="A102" s="29">
        <v>601</v>
      </c>
      <c r="B102" s="22" t="s">
        <v>313</v>
      </c>
      <c r="C102" s="28">
        <v>401000014</v>
      </c>
      <c r="D102" s="27" t="s">
        <v>70</v>
      </c>
      <c r="E102" s="20" t="s">
        <v>314</v>
      </c>
      <c r="F102" s="204"/>
      <c r="G102" s="204"/>
      <c r="H102" s="195"/>
      <c r="I102" s="204"/>
      <c r="J102" s="195">
        <v>16</v>
      </c>
      <c r="K102" s="195">
        <v>1</v>
      </c>
      <c r="L102" s="206" t="s">
        <v>362</v>
      </c>
      <c r="M102" s="205"/>
      <c r="N102" s="205"/>
      <c r="O102" s="205"/>
      <c r="P102" s="196" t="s">
        <v>109</v>
      </c>
      <c r="Q102" s="21" t="s">
        <v>335</v>
      </c>
      <c r="R102" s="195"/>
      <c r="S102" s="195"/>
      <c r="T102" s="195">
        <v>3</v>
      </c>
      <c r="U102" s="195"/>
      <c r="V102" s="195">
        <v>9</v>
      </c>
      <c r="W102" s="195">
        <v>1</v>
      </c>
      <c r="X102" s="195"/>
      <c r="Y102" s="195"/>
      <c r="Z102" s="195"/>
      <c r="AA102" s="195"/>
      <c r="AB102" s="196" t="s">
        <v>110</v>
      </c>
      <c r="AC102" s="21" t="s">
        <v>327</v>
      </c>
      <c r="AD102" s="197"/>
      <c r="AE102" s="197"/>
      <c r="AF102" s="197"/>
      <c r="AG102" s="197"/>
      <c r="AH102" s="198" t="s">
        <v>448</v>
      </c>
      <c r="AI102" s="198"/>
      <c r="AJ102" s="198" t="s">
        <v>448</v>
      </c>
      <c r="AK102" s="197"/>
      <c r="AL102" s="197"/>
      <c r="AM102" s="198"/>
      <c r="AN102" s="196" t="s">
        <v>329</v>
      </c>
      <c r="AO102" s="199" t="s">
        <v>53</v>
      </c>
      <c r="AP102" s="199" t="s">
        <v>54</v>
      </c>
      <c r="AQ102" s="199" t="s">
        <v>449</v>
      </c>
      <c r="AR102" s="26" t="s">
        <v>450</v>
      </c>
      <c r="AS102" s="422" t="s">
        <v>55</v>
      </c>
      <c r="AT102" s="419">
        <v>92875</v>
      </c>
      <c r="AU102" s="419">
        <v>92875</v>
      </c>
      <c r="AV102" s="419">
        <v>0</v>
      </c>
      <c r="AW102" s="419">
        <v>0</v>
      </c>
      <c r="AX102" s="419">
        <v>92875</v>
      </c>
      <c r="AY102" s="419">
        <v>92875</v>
      </c>
      <c r="AZ102" s="419">
        <v>0</v>
      </c>
      <c r="BA102" s="419">
        <v>0</v>
      </c>
      <c r="BB102" s="419">
        <v>0</v>
      </c>
      <c r="BC102" s="419">
        <v>0</v>
      </c>
      <c r="BD102" s="419">
        <v>100000</v>
      </c>
      <c r="BE102" s="419">
        <v>0</v>
      </c>
      <c r="BF102" s="419">
        <v>100000</v>
      </c>
      <c r="BG102" s="419">
        <v>0</v>
      </c>
      <c r="BH102" s="419">
        <v>0</v>
      </c>
      <c r="BI102" s="419">
        <v>100000</v>
      </c>
      <c r="BJ102" s="419">
        <v>0</v>
      </c>
      <c r="BK102" s="419">
        <v>100000</v>
      </c>
      <c r="BL102" s="419">
        <v>0</v>
      </c>
      <c r="BM102" s="419">
        <v>0</v>
      </c>
      <c r="BN102" s="419">
        <v>100000</v>
      </c>
      <c r="BO102" s="419">
        <v>0</v>
      </c>
      <c r="BP102" s="419">
        <v>100000</v>
      </c>
      <c r="BQ102" s="419">
        <v>0</v>
      </c>
      <c r="BR102" s="419">
        <v>0</v>
      </c>
      <c r="BS102" s="419">
        <v>100000</v>
      </c>
      <c r="BT102" s="419">
        <v>0</v>
      </c>
      <c r="BU102" s="419">
        <v>100000</v>
      </c>
      <c r="BV102" s="419">
        <v>0</v>
      </c>
      <c r="BW102" s="419">
        <v>0</v>
      </c>
    </row>
    <row r="103" spans="1:75" s="141" customFormat="1" ht="117.75" customHeight="1">
      <c r="A103" s="29">
        <v>601</v>
      </c>
      <c r="B103" s="22" t="s">
        <v>313</v>
      </c>
      <c r="C103" s="28">
        <v>401000014</v>
      </c>
      <c r="D103" s="27" t="s">
        <v>70</v>
      </c>
      <c r="E103" s="20" t="s">
        <v>314</v>
      </c>
      <c r="F103" s="204"/>
      <c r="G103" s="204"/>
      <c r="H103" s="195"/>
      <c r="I103" s="204"/>
      <c r="J103" s="195">
        <v>16</v>
      </c>
      <c r="K103" s="195">
        <v>1</v>
      </c>
      <c r="L103" s="206" t="s">
        <v>362</v>
      </c>
      <c r="M103" s="205"/>
      <c r="N103" s="205"/>
      <c r="O103" s="205"/>
      <c r="P103" s="196" t="s">
        <v>109</v>
      </c>
      <c r="Q103" s="21" t="s">
        <v>335</v>
      </c>
      <c r="R103" s="195"/>
      <c r="S103" s="195"/>
      <c r="T103" s="195">
        <v>3</v>
      </c>
      <c r="U103" s="195"/>
      <c r="V103" s="195">
        <v>9</v>
      </c>
      <c r="W103" s="195">
        <v>1</v>
      </c>
      <c r="X103" s="195"/>
      <c r="Y103" s="195"/>
      <c r="Z103" s="195"/>
      <c r="AA103" s="195"/>
      <c r="AB103" s="196" t="s">
        <v>110</v>
      </c>
      <c r="AC103" s="21" t="s">
        <v>327</v>
      </c>
      <c r="AD103" s="197"/>
      <c r="AE103" s="197"/>
      <c r="AF103" s="197"/>
      <c r="AG103" s="197"/>
      <c r="AH103" s="198" t="s">
        <v>448</v>
      </c>
      <c r="AI103" s="198"/>
      <c r="AJ103" s="198" t="s">
        <v>448</v>
      </c>
      <c r="AK103" s="267"/>
      <c r="AL103" s="197"/>
      <c r="AM103" s="198"/>
      <c r="AN103" s="196" t="s">
        <v>329</v>
      </c>
      <c r="AO103" s="199" t="s">
        <v>53</v>
      </c>
      <c r="AP103" s="199" t="s">
        <v>54</v>
      </c>
      <c r="AQ103" s="199" t="s">
        <v>449</v>
      </c>
      <c r="AR103" s="26" t="s">
        <v>450</v>
      </c>
      <c r="AS103" s="422" t="s">
        <v>55</v>
      </c>
      <c r="AT103" s="419">
        <v>4888.16</v>
      </c>
      <c r="AU103" s="419">
        <v>4888.16</v>
      </c>
      <c r="AV103" s="419">
        <v>0</v>
      </c>
      <c r="AW103" s="419">
        <v>0</v>
      </c>
      <c r="AX103" s="419">
        <v>0</v>
      </c>
      <c r="AY103" s="419">
        <v>0</v>
      </c>
      <c r="AZ103" s="419">
        <v>0</v>
      </c>
      <c r="BA103" s="419">
        <v>0</v>
      </c>
      <c r="BB103" s="418">
        <v>4888.16</v>
      </c>
      <c r="BC103" s="418">
        <v>4888.16</v>
      </c>
      <c r="BD103" s="419">
        <v>5263.16</v>
      </c>
      <c r="BE103" s="419">
        <v>0</v>
      </c>
      <c r="BF103" s="419">
        <v>0</v>
      </c>
      <c r="BG103" s="419">
        <v>0</v>
      </c>
      <c r="BH103" s="418">
        <v>5263.16</v>
      </c>
      <c r="BI103" s="419">
        <v>5263.16</v>
      </c>
      <c r="BJ103" s="419">
        <v>0</v>
      </c>
      <c r="BK103" s="419">
        <v>0</v>
      </c>
      <c r="BL103" s="419">
        <v>0</v>
      </c>
      <c r="BM103" s="418">
        <v>5263.16</v>
      </c>
      <c r="BN103" s="419">
        <v>5263.16</v>
      </c>
      <c r="BO103" s="419">
        <v>0</v>
      </c>
      <c r="BP103" s="419">
        <v>0</v>
      </c>
      <c r="BQ103" s="419">
        <v>0</v>
      </c>
      <c r="BR103" s="418">
        <v>5263.16</v>
      </c>
      <c r="BS103" s="419">
        <v>5263.16</v>
      </c>
      <c r="BT103" s="419">
        <v>0</v>
      </c>
      <c r="BU103" s="419">
        <v>0</v>
      </c>
      <c r="BV103" s="419">
        <v>0</v>
      </c>
      <c r="BW103" s="418">
        <v>5263.16</v>
      </c>
    </row>
    <row r="104" spans="1:75" s="141" customFormat="1" ht="165.75">
      <c r="A104" s="29">
        <v>601</v>
      </c>
      <c r="B104" s="22" t="s">
        <v>313</v>
      </c>
      <c r="C104" s="28">
        <v>401000056</v>
      </c>
      <c r="D104" s="27" t="s">
        <v>77</v>
      </c>
      <c r="E104" s="20" t="s">
        <v>314</v>
      </c>
      <c r="F104" s="204"/>
      <c r="G104" s="204"/>
      <c r="H104" s="195">
        <v>3</v>
      </c>
      <c r="I104" s="204"/>
      <c r="J104" s="195">
        <v>16</v>
      </c>
      <c r="K104" s="195">
        <v>1</v>
      </c>
      <c r="L104" s="195">
        <v>37</v>
      </c>
      <c r="M104" s="205"/>
      <c r="N104" s="205"/>
      <c r="O104" s="205"/>
      <c r="P104" s="196" t="s">
        <v>109</v>
      </c>
      <c r="Q104" s="21" t="s">
        <v>335</v>
      </c>
      <c r="R104" s="195"/>
      <c r="S104" s="195"/>
      <c r="T104" s="195" t="s">
        <v>47</v>
      </c>
      <c r="U104" s="195"/>
      <c r="V104" s="195" t="s">
        <v>76</v>
      </c>
      <c r="W104" s="195" t="s">
        <v>45</v>
      </c>
      <c r="X104" s="195"/>
      <c r="Y104" s="195"/>
      <c r="Z104" s="195"/>
      <c r="AA104" s="195"/>
      <c r="AB104" s="196" t="s">
        <v>110</v>
      </c>
      <c r="AC104" s="21" t="s">
        <v>327</v>
      </c>
      <c r="AD104" s="197"/>
      <c r="AE104" s="197"/>
      <c r="AF104" s="197"/>
      <c r="AG104" s="197"/>
      <c r="AH104" s="197"/>
      <c r="AI104" s="197"/>
      <c r="AJ104" s="197"/>
      <c r="AK104" s="267"/>
      <c r="AL104" s="197"/>
      <c r="AM104" s="198" t="s">
        <v>451</v>
      </c>
      <c r="AN104" s="196" t="s">
        <v>329</v>
      </c>
      <c r="AO104" s="199" t="s">
        <v>53</v>
      </c>
      <c r="AP104" s="199" t="s">
        <v>54</v>
      </c>
      <c r="AQ104" s="199" t="s">
        <v>452</v>
      </c>
      <c r="AR104" s="26" t="s">
        <v>453</v>
      </c>
      <c r="AS104" s="422" t="s">
        <v>454</v>
      </c>
      <c r="AT104" s="419">
        <v>500000</v>
      </c>
      <c r="AU104" s="419">
        <v>500000</v>
      </c>
      <c r="AV104" s="419">
        <v>0</v>
      </c>
      <c r="AW104" s="419">
        <v>0</v>
      </c>
      <c r="AX104" s="419">
        <v>0</v>
      </c>
      <c r="AY104" s="419">
        <v>0</v>
      </c>
      <c r="AZ104" s="419">
        <v>0</v>
      </c>
      <c r="BA104" s="419">
        <v>0</v>
      </c>
      <c r="BB104" s="418">
        <v>500000</v>
      </c>
      <c r="BC104" s="418">
        <v>500000</v>
      </c>
      <c r="BD104" s="419">
        <v>0</v>
      </c>
      <c r="BE104" s="419">
        <v>0</v>
      </c>
      <c r="BF104" s="419">
        <v>0</v>
      </c>
      <c r="BG104" s="419">
        <v>0</v>
      </c>
      <c r="BH104" s="419">
        <v>0</v>
      </c>
      <c r="BI104" s="419">
        <v>0</v>
      </c>
      <c r="BJ104" s="419">
        <v>0</v>
      </c>
      <c r="BK104" s="419">
        <v>0</v>
      </c>
      <c r="BL104" s="419">
        <v>0</v>
      </c>
      <c r="BM104" s="419">
        <v>0</v>
      </c>
      <c r="BN104" s="419">
        <v>0</v>
      </c>
      <c r="BO104" s="419">
        <v>0</v>
      </c>
      <c r="BP104" s="419">
        <v>0</v>
      </c>
      <c r="BQ104" s="419">
        <v>0</v>
      </c>
      <c r="BR104" s="419">
        <v>0</v>
      </c>
      <c r="BS104" s="419">
        <v>0</v>
      </c>
      <c r="BT104" s="419">
        <v>0</v>
      </c>
      <c r="BU104" s="419">
        <v>0</v>
      </c>
      <c r="BV104" s="419">
        <v>0</v>
      </c>
      <c r="BW104" s="419">
        <v>0</v>
      </c>
    </row>
    <row r="105" spans="1:75" s="141" customFormat="1" ht="165.75">
      <c r="A105" s="29">
        <v>601</v>
      </c>
      <c r="B105" s="22" t="s">
        <v>313</v>
      </c>
      <c r="C105" s="28">
        <v>401000056</v>
      </c>
      <c r="D105" s="27" t="s">
        <v>77</v>
      </c>
      <c r="E105" s="20" t="s">
        <v>314</v>
      </c>
      <c r="F105" s="204"/>
      <c r="G105" s="204"/>
      <c r="H105" s="195">
        <v>3</v>
      </c>
      <c r="I105" s="204"/>
      <c r="J105" s="195">
        <v>16</v>
      </c>
      <c r="K105" s="195">
        <v>1</v>
      </c>
      <c r="L105" s="195">
        <v>37</v>
      </c>
      <c r="M105" s="205"/>
      <c r="N105" s="205"/>
      <c r="O105" s="205"/>
      <c r="P105" s="196" t="s">
        <v>109</v>
      </c>
      <c r="Q105" s="21" t="s">
        <v>335</v>
      </c>
      <c r="R105" s="195"/>
      <c r="S105" s="195"/>
      <c r="T105" s="195" t="s">
        <v>47</v>
      </c>
      <c r="U105" s="195"/>
      <c r="V105" s="195" t="s">
        <v>76</v>
      </c>
      <c r="W105" s="195" t="s">
        <v>45</v>
      </c>
      <c r="X105" s="195"/>
      <c r="Y105" s="195"/>
      <c r="Z105" s="195"/>
      <c r="AA105" s="195"/>
      <c r="AB105" s="196" t="s">
        <v>110</v>
      </c>
      <c r="AC105" s="21" t="s">
        <v>327</v>
      </c>
      <c r="AD105" s="197"/>
      <c r="AE105" s="197"/>
      <c r="AF105" s="197"/>
      <c r="AG105" s="197"/>
      <c r="AH105" s="197"/>
      <c r="AI105" s="197"/>
      <c r="AJ105" s="197"/>
      <c r="AK105" s="197"/>
      <c r="AL105" s="197"/>
      <c r="AM105" s="198" t="s">
        <v>451</v>
      </c>
      <c r="AN105" s="196" t="s">
        <v>329</v>
      </c>
      <c r="AO105" s="199" t="s">
        <v>56</v>
      </c>
      <c r="AP105" s="199" t="s">
        <v>455</v>
      </c>
      <c r="AQ105" s="199" t="s">
        <v>452</v>
      </c>
      <c r="AR105" s="26" t="s">
        <v>453</v>
      </c>
      <c r="AS105" s="422" t="s">
        <v>282</v>
      </c>
      <c r="AT105" s="419">
        <v>0</v>
      </c>
      <c r="AU105" s="419">
        <v>0</v>
      </c>
      <c r="AV105" s="419">
        <v>0</v>
      </c>
      <c r="AW105" s="419">
        <v>0</v>
      </c>
      <c r="AX105" s="419">
        <v>0</v>
      </c>
      <c r="AY105" s="419">
        <v>0</v>
      </c>
      <c r="AZ105" s="419">
        <v>0</v>
      </c>
      <c r="BA105" s="419">
        <v>0</v>
      </c>
      <c r="BB105" s="419">
        <v>0</v>
      </c>
      <c r="BC105" s="419">
        <v>0</v>
      </c>
      <c r="BD105" s="419">
        <v>500000</v>
      </c>
      <c r="BE105" s="419">
        <v>0</v>
      </c>
      <c r="BF105" s="419">
        <v>0</v>
      </c>
      <c r="BG105" s="419">
        <v>0</v>
      </c>
      <c r="BH105" s="418">
        <v>500000</v>
      </c>
      <c r="BI105" s="419">
        <v>500000</v>
      </c>
      <c r="BJ105" s="419">
        <v>0</v>
      </c>
      <c r="BK105" s="419">
        <v>0</v>
      </c>
      <c r="BL105" s="419">
        <v>0</v>
      </c>
      <c r="BM105" s="418">
        <v>500000</v>
      </c>
      <c r="BN105" s="419">
        <v>500000</v>
      </c>
      <c r="BO105" s="419">
        <v>0</v>
      </c>
      <c r="BP105" s="419">
        <v>0</v>
      </c>
      <c r="BQ105" s="419">
        <v>0</v>
      </c>
      <c r="BR105" s="418">
        <v>500000</v>
      </c>
      <c r="BS105" s="419">
        <v>500000</v>
      </c>
      <c r="BT105" s="419">
        <v>0</v>
      </c>
      <c r="BU105" s="419">
        <v>0</v>
      </c>
      <c r="BV105" s="419">
        <v>0</v>
      </c>
      <c r="BW105" s="418">
        <v>500000</v>
      </c>
    </row>
    <row r="106" spans="1:75" s="141" customFormat="1" ht="119.25" customHeight="1">
      <c r="A106" s="29">
        <v>601</v>
      </c>
      <c r="B106" s="22" t="s">
        <v>313</v>
      </c>
      <c r="C106" s="28">
        <v>401000014</v>
      </c>
      <c r="D106" s="27" t="s">
        <v>70</v>
      </c>
      <c r="E106" s="20" t="s">
        <v>314</v>
      </c>
      <c r="F106" s="204"/>
      <c r="G106" s="204"/>
      <c r="H106" s="195">
        <v>3</v>
      </c>
      <c r="I106" s="204"/>
      <c r="J106" s="195">
        <v>16</v>
      </c>
      <c r="K106" s="195">
        <v>1</v>
      </c>
      <c r="L106" s="206" t="s">
        <v>362</v>
      </c>
      <c r="M106" s="205"/>
      <c r="N106" s="205"/>
      <c r="O106" s="205"/>
      <c r="P106" s="196" t="s">
        <v>109</v>
      </c>
      <c r="Q106" s="21" t="s">
        <v>335</v>
      </c>
      <c r="R106" s="195"/>
      <c r="S106" s="195"/>
      <c r="T106" s="195" t="s">
        <v>47</v>
      </c>
      <c r="U106" s="195"/>
      <c r="V106" s="195">
        <v>9</v>
      </c>
      <c r="W106" s="195" t="s">
        <v>45</v>
      </c>
      <c r="X106" s="195"/>
      <c r="Y106" s="195"/>
      <c r="Z106" s="195"/>
      <c r="AA106" s="195"/>
      <c r="AB106" s="196" t="s">
        <v>110</v>
      </c>
      <c r="AC106" s="21" t="s">
        <v>327</v>
      </c>
      <c r="AD106" s="197"/>
      <c r="AE106" s="197"/>
      <c r="AF106" s="197"/>
      <c r="AG106" s="197"/>
      <c r="AH106" s="197"/>
      <c r="AI106" s="197"/>
      <c r="AJ106" s="197"/>
      <c r="AK106" s="197"/>
      <c r="AL106" s="197"/>
      <c r="AM106" s="198" t="s">
        <v>363</v>
      </c>
      <c r="AN106" s="196" t="s">
        <v>329</v>
      </c>
      <c r="AO106" s="199" t="s">
        <v>53</v>
      </c>
      <c r="AP106" s="199" t="s">
        <v>54</v>
      </c>
      <c r="AQ106" s="199" t="s">
        <v>456</v>
      </c>
      <c r="AR106" s="26" t="s">
        <v>457</v>
      </c>
      <c r="AS106" s="422" t="s">
        <v>55</v>
      </c>
      <c r="AT106" s="419">
        <v>0</v>
      </c>
      <c r="AU106" s="419">
        <v>0</v>
      </c>
      <c r="AV106" s="419">
        <v>0</v>
      </c>
      <c r="AW106" s="419">
        <v>0</v>
      </c>
      <c r="AX106" s="419">
        <v>0</v>
      </c>
      <c r="AY106" s="419">
        <v>0</v>
      </c>
      <c r="AZ106" s="419">
        <v>0</v>
      </c>
      <c r="BA106" s="419">
        <v>0</v>
      </c>
      <c r="BB106" s="418">
        <v>0</v>
      </c>
      <c r="BC106" s="418">
        <v>0</v>
      </c>
      <c r="BD106" s="419">
        <v>35036.839999999997</v>
      </c>
      <c r="BE106" s="419">
        <v>0</v>
      </c>
      <c r="BF106" s="419">
        <v>0</v>
      </c>
      <c r="BG106" s="419">
        <v>0</v>
      </c>
      <c r="BH106" s="418">
        <v>35036.839999999997</v>
      </c>
      <c r="BI106" s="419">
        <v>0</v>
      </c>
      <c r="BJ106" s="419">
        <v>0</v>
      </c>
      <c r="BK106" s="419">
        <v>0</v>
      </c>
      <c r="BL106" s="419">
        <v>0</v>
      </c>
      <c r="BM106" s="419">
        <v>0</v>
      </c>
      <c r="BN106" s="419">
        <v>0</v>
      </c>
      <c r="BO106" s="419">
        <v>0</v>
      </c>
      <c r="BP106" s="419">
        <v>0</v>
      </c>
      <c r="BQ106" s="419">
        <v>0</v>
      </c>
      <c r="BR106" s="419">
        <v>0</v>
      </c>
      <c r="BS106" s="419">
        <v>0</v>
      </c>
      <c r="BT106" s="419">
        <v>0</v>
      </c>
      <c r="BU106" s="419">
        <v>0</v>
      </c>
      <c r="BV106" s="419">
        <v>0</v>
      </c>
      <c r="BW106" s="419">
        <v>0</v>
      </c>
    </row>
    <row r="107" spans="1:75" s="141" customFormat="1" ht="116.25" customHeight="1">
      <c r="A107" s="29">
        <v>601</v>
      </c>
      <c r="B107" s="22" t="s">
        <v>313</v>
      </c>
      <c r="C107" s="28">
        <v>401000054</v>
      </c>
      <c r="D107" s="27" t="s">
        <v>75</v>
      </c>
      <c r="E107" s="20" t="s">
        <v>314</v>
      </c>
      <c r="F107" s="204"/>
      <c r="G107" s="204"/>
      <c r="H107" s="195">
        <v>3</v>
      </c>
      <c r="I107" s="204"/>
      <c r="J107" s="195">
        <v>16</v>
      </c>
      <c r="K107" s="195">
        <v>1</v>
      </c>
      <c r="L107" s="195">
        <v>34</v>
      </c>
      <c r="M107" s="205"/>
      <c r="N107" s="205"/>
      <c r="O107" s="205"/>
      <c r="P107" s="196" t="s">
        <v>109</v>
      </c>
      <c r="Q107" s="21" t="s">
        <v>335</v>
      </c>
      <c r="R107" s="195"/>
      <c r="S107" s="195"/>
      <c r="T107" s="195" t="s">
        <v>47</v>
      </c>
      <c r="U107" s="195"/>
      <c r="V107" s="195" t="s">
        <v>76</v>
      </c>
      <c r="W107" s="195" t="s">
        <v>45</v>
      </c>
      <c r="X107" s="195"/>
      <c r="Y107" s="195"/>
      <c r="Z107" s="195"/>
      <c r="AA107" s="195"/>
      <c r="AB107" s="196" t="s">
        <v>110</v>
      </c>
      <c r="AC107" s="21" t="s">
        <v>458</v>
      </c>
      <c r="AD107" s="197"/>
      <c r="AE107" s="197"/>
      <c r="AF107" s="197"/>
      <c r="AG107" s="197"/>
      <c r="AH107" s="197"/>
      <c r="AI107" s="197"/>
      <c r="AJ107" s="197"/>
      <c r="AK107" s="197"/>
      <c r="AL107" s="197"/>
      <c r="AM107" s="198" t="s">
        <v>459</v>
      </c>
      <c r="AN107" s="196" t="s">
        <v>329</v>
      </c>
      <c r="AO107" s="199" t="s">
        <v>53</v>
      </c>
      <c r="AP107" s="199" t="s">
        <v>54</v>
      </c>
      <c r="AQ107" s="199" t="s">
        <v>460</v>
      </c>
      <c r="AR107" s="26" t="s">
        <v>461</v>
      </c>
      <c r="AS107" s="422" t="s">
        <v>55</v>
      </c>
      <c r="AT107" s="419">
        <v>0</v>
      </c>
      <c r="AU107" s="419">
        <v>0</v>
      </c>
      <c r="AV107" s="419">
        <v>0</v>
      </c>
      <c r="AW107" s="419">
        <v>0</v>
      </c>
      <c r="AX107" s="419">
        <v>0</v>
      </c>
      <c r="AY107" s="419">
        <v>0</v>
      </c>
      <c r="AZ107" s="419">
        <v>0</v>
      </c>
      <c r="BA107" s="419">
        <v>0</v>
      </c>
      <c r="BB107" s="418">
        <v>0</v>
      </c>
      <c r="BC107" s="418">
        <v>0</v>
      </c>
      <c r="BD107" s="419">
        <v>0</v>
      </c>
      <c r="BE107" s="419">
        <v>0</v>
      </c>
      <c r="BF107" s="419">
        <v>0</v>
      </c>
      <c r="BG107" s="419">
        <v>0</v>
      </c>
      <c r="BH107" s="419">
        <v>0</v>
      </c>
      <c r="BI107" s="419">
        <v>74970</v>
      </c>
      <c r="BJ107" s="419">
        <v>0</v>
      </c>
      <c r="BK107" s="419">
        <v>0</v>
      </c>
      <c r="BL107" s="419">
        <v>0</v>
      </c>
      <c r="BM107" s="418">
        <v>74970</v>
      </c>
      <c r="BN107" s="419">
        <v>74970</v>
      </c>
      <c r="BO107" s="419">
        <v>0</v>
      </c>
      <c r="BP107" s="419">
        <v>0</v>
      </c>
      <c r="BQ107" s="419">
        <v>0</v>
      </c>
      <c r="BR107" s="418">
        <v>74970</v>
      </c>
      <c r="BS107" s="419">
        <v>74970</v>
      </c>
      <c r="BT107" s="419">
        <v>0</v>
      </c>
      <c r="BU107" s="419">
        <v>0</v>
      </c>
      <c r="BV107" s="419">
        <v>0</v>
      </c>
      <c r="BW107" s="418">
        <v>74970</v>
      </c>
    </row>
    <row r="108" spans="1:75" s="141" customFormat="1" ht="204">
      <c r="A108" s="29">
        <v>601</v>
      </c>
      <c r="B108" s="22" t="s">
        <v>313</v>
      </c>
      <c r="C108" s="28">
        <v>401000054</v>
      </c>
      <c r="D108" s="27" t="s">
        <v>75</v>
      </c>
      <c r="E108" s="20" t="s">
        <v>314</v>
      </c>
      <c r="F108" s="204"/>
      <c r="G108" s="204"/>
      <c r="H108" s="195">
        <v>3</v>
      </c>
      <c r="I108" s="204"/>
      <c r="J108" s="195">
        <v>16</v>
      </c>
      <c r="K108" s="195">
        <v>1</v>
      </c>
      <c r="L108" s="195">
        <v>34</v>
      </c>
      <c r="M108" s="205"/>
      <c r="N108" s="205"/>
      <c r="O108" s="205"/>
      <c r="P108" s="196" t="s">
        <v>109</v>
      </c>
      <c r="Q108" s="21" t="s">
        <v>335</v>
      </c>
      <c r="R108" s="195"/>
      <c r="S108" s="195"/>
      <c r="T108" s="195" t="s">
        <v>47</v>
      </c>
      <c r="U108" s="195"/>
      <c r="V108" s="195" t="s">
        <v>76</v>
      </c>
      <c r="W108" s="195" t="s">
        <v>45</v>
      </c>
      <c r="X108" s="195"/>
      <c r="Y108" s="195"/>
      <c r="Z108" s="195"/>
      <c r="AA108" s="195"/>
      <c r="AB108" s="196" t="s">
        <v>110</v>
      </c>
      <c r="AC108" s="21" t="s">
        <v>458</v>
      </c>
      <c r="AD108" s="197"/>
      <c r="AE108" s="197"/>
      <c r="AF108" s="197"/>
      <c r="AG108" s="197"/>
      <c r="AH108" s="197"/>
      <c r="AI108" s="197"/>
      <c r="AJ108" s="197"/>
      <c r="AK108" s="197"/>
      <c r="AL108" s="197"/>
      <c r="AM108" s="198" t="s">
        <v>459</v>
      </c>
      <c r="AN108" s="196" t="s">
        <v>329</v>
      </c>
      <c r="AO108" s="199" t="s">
        <v>53</v>
      </c>
      <c r="AP108" s="199" t="s">
        <v>54</v>
      </c>
      <c r="AQ108" s="199" t="s">
        <v>462</v>
      </c>
      <c r="AR108" s="26" t="s">
        <v>461</v>
      </c>
      <c r="AS108" s="422" t="s">
        <v>55</v>
      </c>
      <c r="AT108" s="419">
        <v>13500</v>
      </c>
      <c r="AU108" s="419">
        <v>13500</v>
      </c>
      <c r="AV108" s="419">
        <v>0</v>
      </c>
      <c r="AW108" s="419">
        <v>0</v>
      </c>
      <c r="AX108" s="419">
        <v>0</v>
      </c>
      <c r="AY108" s="419">
        <v>0</v>
      </c>
      <c r="AZ108" s="419">
        <v>0</v>
      </c>
      <c r="BA108" s="419">
        <v>0</v>
      </c>
      <c r="BB108" s="418">
        <v>13500</v>
      </c>
      <c r="BC108" s="418">
        <v>13500</v>
      </c>
      <c r="BD108" s="419">
        <v>13500</v>
      </c>
      <c r="BE108" s="419">
        <v>0</v>
      </c>
      <c r="BF108" s="419">
        <v>0</v>
      </c>
      <c r="BG108" s="419">
        <v>0</v>
      </c>
      <c r="BH108" s="418">
        <v>13500</v>
      </c>
      <c r="BI108" s="419">
        <v>13500</v>
      </c>
      <c r="BJ108" s="419">
        <v>0</v>
      </c>
      <c r="BK108" s="419">
        <v>0</v>
      </c>
      <c r="BL108" s="419">
        <v>0</v>
      </c>
      <c r="BM108" s="418">
        <v>13500</v>
      </c>
      <c r="BN108" s="419">
        <v>13500</v>
      </c>
      <c r="BO108" s="419">
        <v>0</v>
      </c>
      <c r="BP108" s="419">
        <v>0</v>
      </c>
      <c r="BQ108" s="419">
        <v>0</v>
      </c>
      <c r="BR108" s="418">
        <v>13500</v>
      </c>
      <c r="BS108" s="419">
        <v>13500</v>
      </c>
      <c r="BT108" s="419">
        <v>0</v>
      </c>
      <c r="BU108" s="419">
        <v>0</v>
      </c>
      <c r="BV108" s="419">
        <v>0</v>
      </c>
      <c r="BW108" s="418">
        <v>13500</v>
      </c>
    </row>
    <row r="109" spans="1:75" s="141" customFormat="1" ht="204">
      <c r="A109" s="29">
        <v>601</v>
      </c>
      <c r="B109" s="22" t="s">
        <v>313</v>
      </c>
      <c r="C109" s="28">
        <v>401000054</v>
      </c>
      <c r="D109" s="27" t="s">
        <v>75</v>
      </c>
      <c r="E109" s="20" t="s">
        <v>314</v>
      </c>
      <c r="F109" s="204"/>
      <c r="G109" s="204"/>
      <c r="H109" s="195">
        <v>3</v>
      </c>
      <c r="I109" s="204"/>
      <c r="J109" s="195">
        <v>16</v>
      </c>
      <c r="K109" s="195">
        <v>1</v>
      </c>
      <c r="L109" s="195">
        <v>34</v>
      </c>
      <c r="M109" s="205"/>
      <c r="N109" s="205"/>
      <c r="O109" s="205"/>
      <c r="P109" s="196" t="s">
        <v>109</v>
      </c>
      <c r="Q109" s="21" t="s">
        <v>335</v>
      </c>
      <c r="R109" s="195"/>
      <c r="S109" s="195"/>
      <c r="T109" s="195" t="s">
        <v>47</v>
      </c>
      <c r="U109" s="195"/>
      <c r="V109" s="195" t="s">
        <v>76</v>
      </c>
      <c r="W109" s="195" t="s">
        <v>45</v>
      </c>
      <c r="X109" s="195"/>
      <c r="Y109" s="195"/>
      <c r="Z109" s="195"/>
      <c r="AA109" s="195"/>
      <c r="AB109" s="196" t="s">
        <v>110</v>
      </c>
      <c r="AC109" s="21" t="s">
        <v>458</v>
      </c>
      <c r="AD109" s="197"/>
      <c r="AE109" s="197"/>
      <c r="AF109" s="197"/>
      <c r="AG109" s="197"/>
      <c r="AH109" s="197"/>
      <c r="AI109" s="197"/>
      <c r="AJ109" s="197"/>
      <c r="AK109" s="197"/>
      <c r="AL109" s="197"/>
      <c r="AM109" s="198" t="s">
        <v>459</v>
      </c>
      <c r="AN109" s="196" t="s">
        <v>329</v>
      </c>
      <c r="AO109" s="199" t="s">
        <v>53</v>
      </c>
      <c r="AP109" s="199" t="s">
        <v>54</v>
      </c>
      <c r="AQ109" s="199" t="s">
        <v>463</v>
      </c>
      <c r="AR109" s="26" t="s">
        <v>464</v>
      </c>
      <c r="AS109" s="422" t="s">
        <v>55</v>
      </c>
      <c r="AT109" s="419">
        <v>119800</v>
      </c>
      <c r="AU109" s="419">
        <v>119800</v>
      </c>
      <c r="AV109" s="419">
        <v>0</v>
      </c>
      <c r="AW109" s="419">
        <v>0</v>
      </c>
      <c r="AX109" s="419">
        <v>0</v>
      </c>
      <c r="AY109" s="419">
        <v>0</v>
      </c>
      <c r="AZ109" s="419">
        <v>0</v>
      </c>
      <c r="BA109" s="419">
        <v>0</v>
      </c>
      <c r="BB109" s="418">
        <v>119800</v>
      </c>
      <c r="BC109" s="418">
        <v>119800</v>
      </c>
      <c r="BD109" s="419">
        <v>262800</v>
      </c>
      <c r="BE109" s="419">
        <v>0</v>
      </c>
      <c r="BF109" s="419">
        <v>0</v>
      </c>
      <c r="BG109" s="419">
        <v>0</v>
      </c>
      <c r="BH109" s="418">
        <v>262800</v>
      </c>
      <c r="BI109" s="419">
        <v>262800</v>
      </c>
      <c r="BJ109" s="419">
        <v>0</v>
      </c>
      <c r="BK109" s="419">
        <v>0</v>
      </c>
      <c r="BL109" s="419">
        <v>0</v>
      </c>
      <c r="BM109" s="418">
        <v>262800</v>
      </c>
      <c r="BN109" s="419">
        <v>262800</v>
      </c>
      <c r="BO109" s="419">
        <v>0</v>
      </c>
      <c r="BP109" s="419">
        <v>0</v>
      </c>
      <c r="BQ109" s="419">
        <v>0</v>
      </c>
      <c r="BR109" s="418">
        <v>262800</v>
      </c>
      <c r="BS109" s="419">
        <v>262800</v>
      </c>
      <c r="BT109" s="419">
        <v>0</v>
      </c>
      <c r="BU109" s="419">
        <v>0</v>
      </c>
      <c r="BV109" s="419">
        <v>0</v>
      </c>
      <c r="BW109" s="418">
        <v>262800</v>
      </c>
    </row>
    <row r="110" spans="1:75" s="141" customFormat="1" ht="239.25" customHeight="1">
      <c r="A110" s="29">
        <v>601</v>
      </c>
      <c r="B110" s="22" t="s">
        <v>313</v>
      </c>
      <c r="C110" s="28">
        <v>401000056</v>
      </c>
      <c r="D110" s="27" t="s">
        <v>77</v>
      </c>
      <c r="E110" s="20" t="s">
        <v>314</v>
      </c>
      <c r="F110" s="204"/>
      <c r="G110" s="204"/>
      <c r="H110" s="195">
        <v>3</v>
      </c>
      <c r="I110" s="204"/>
      <c r="J110" s="195">
        <v>16</v>
      </c>
      <c r="K110" s="195">
        <v>1</v>
      </c>
      <c r="L110" s="195">
        <v>37</v>
      </c>
      <c r="M110" s="205"/>
      <c r="N110" s="205"/>
      <c r="O110" s="205"/>
      <c r="P110" s="196" t="s">
        <v>109</v>
      </c>
      <c r="Q110" s="21" t="s">
        <v>335</v>
      </c>
      <c r="R110" s="195"/>
      <c r="S110" s="195"/>
      <c r="T110" s="195" t="s">
        <v>47</v>
      </c>
      <c r="U110" s="195"/>
      <c r="V110" s="195" t="s">
        <v>76</v>
      </c>
      <c r="W110" s="195" t="s">
        <v>45</v>
      </c>
      <c r="X110" s="195"/>
      <c r="Y110" s="195"/>
      <c r="Z110" s="195"/>
      <c r="AA110" s="195"/>
      <c r="AB110" s="196" t="s">
        <v>110</v>
      </c>
      <c r="AC110" s="21" t="s">
        <v>465</v>
      </c>
      <c r="AD110" s="197"/>
      <c r="AE110" s="197"/>
      <c r="AF110" s="197"/>
      <c r="AG110" s="197"/>
      <c r="AH110" s="197"/>
      <c r="AI110" s="197"/>
      <c r="AJ110" s="198" t="s">
        <v>466</v>
      </c>
      <c r="AK110" s="197"/>
      <c r="AL110" s="197"/>
      <c r="AM110" s="198"/>
      <c r="AN110" s="196" t="s">
        <v>467</v>
      </c>
      <c r="AO110" s="199" t="s">
        <v>53</v>
      </c>
      <c r="AP110" s="199" t="s">
        <v>54</v>
      </c>
      <c r="AQ110" s="199" t="s">
        <v>468</v>
      </c>
      <c r="AR110" s="26" t="s">
        <v>469</v>
      </c>
      <c r="AS110" s="422" t="s">
        <v>470</v>
      </c>
      <c r="AT110" s="419">
        <v>3912200</v>
      </c>
      <c r="AU110" s="419">
        <v>3912200</v>
      </c>
      <c r="AV110" s="419">
        <v>0</v>
      </c>
      <c r="AW110" s="419">
        <v>0</v>
      </c>
      <c r="AX110" s="419">
        <v>0</v>
      </c>
      <c r="AY110" s="419">
        <v>0</v>
      </c>
      <c r="AZ110" s="419">
        <v>0</v>
      </c>
      <c r="BA110" s="419">
        <v>0</v>
      </c>
      <c r="BB110" s="418">
        <v>3912200</v>
      </c>
      <c r="BC110" s="418">
        <v>3912200</v>
      </c>
      <c r="BD110" s="419">
        <v>2852200</v>
      </c>
      <c r="BE110" s="419">
        <v>0</v>
      </c>
      <c r="BF110" s="419">
        <v>0</v>
      </c>
      <c r="BG110" s="419">
        <v>0</v>
      </c>
      <c r="BH110" s="418">
        <v>2852200</v>
      </c>
      <c r="BI110" s="419">
        <v>2852200</v>
      </c>
      <c r="BJ110" s="419">
        <v>0</v>
      </c>
      <c r="BK110" s="419">
        <v>0</v>
      </c>
      <c r="BL110" s="419">
        <v>0</v>
      </c>
      <c r="BM110" s="418">
        <v>2852200</v>
      </c>
      <c r="BN110" s="419">
        <v>2852200</v>
      </c>
      <c r="BO110" s="419">
        <v>0</v>
      </c>
      <c r="BP110" s="419">
        <v>0</v>
      </c>
      <c r="BQ110" s="419">
        <v>0</v>
      </c>
      <c r="BR110" s="418">
        <v>2852200</v>
      </c>
      <c r="BS110" s="419">
        <v>2852200</v>
      </c>
      <c r="BT110" s="419">
        <v>0</v>
      </c>
      <c r="BU110" s="419">
        <v>0</v>
      </c>
      <c r="BV110" s="419">
        <v>0</v>
      </c>
      <c r="BW110" s="418">
        <v>2852200</v>
      </c>
    </row>
    <row r="111" spans="1:75" s="141" customFormat="1" ht="133.5" customHeight="1">
      <c r="A111" s="29">
        <v>601</v>
      </c>
      <c r="B111" s="22" t="s">
        <v>313</v>
      </c>
      <c r="C111" s="28">
        <v>402000025</v>
      </c>
      <c r="D111" s="27" t="s">
        <v>201</v>
      </c>
      <c r="E111" s="20" t="s">
        <v>403</v>
      </c>
      <c r="F111" s="204" t="s">
        <v>247</v>
      </c>
      <c r="G111" s="204"/>
      <c r="H111" s="195">
        <v>1</v>
      </c>
      <c r="I111" s="204"/>
      <c r="J111" s="195">
        <v>2</v>
      </c>
      <c r="K111" s="195"/>
      <c r="L111" s="195">
        <v>2</v>
      </c>
      <c r="M111" s="205"/>
      <c r="N111" s="205">
        <v>3</v>
      </c>
      <c r="O111" s="205"/>
      <c r="P111" s="196" t="s">
        <v>202</v>
      </c>
      <c r="Q111" s="21" t="s">
        <v>335</v>
      </c>
      <c r="R111" s="195"/>
      <c r="S111" s="195"/>
      <c r="T111" s="195" t="s">
        <v>47</v>
      </c>
      <c r="U111" s="195"/>
      <c r="V111" s="195">
        <v>12</v>
      </c>
      <c r="W111" s="195" t="s">
        <v>45</v>
      </c>
      <c r="X111" s="195">
        <v>15</v>
      </c>
      <c r="Y111" s="195"/>
      <c r="Z111" s="195"/>
      <c r="AA111" s="195"/>
      <c r="AB111" s="196" t="s">
        <v>110</v>
      </c>
      <c r="AC111" s="21" t="s">
        <v>370</v>
      </c>
      <c r="AD111" s="197"/>
      <c r="AE111" s="197"/>
      <c r="AF111" s="197"/>
      <c r="AG111" s="197"/>
      <c r="AH111" s="197"/>
      <c r="AI111" s="197"/>
      <c r="AJ111" s="197"/>
      <c r="AK111" s="198"/>
      <c r="AL111" s="197"/>
      <c r="AM111" s="198" t="s">
        <v>371</v>
      </c>
      <c r="AN111" s="196" t="s">
        <v>299</v>
      </c>
      <c r="AO111" s="199" t="s">
        <v>53</v>
      </c>
      <c r="AP111" s="199" t="s">
        <v>69</v>
      </c>
      <c r="AQ111" s="199" t="s">
        <v>471</v>
      </c>
      <c r="AR111" s="26" t="s">
        <v>404</v>
      </c>
      <c r="AS111" s="422" t="s">
        <v>55</v>
      </c>
      <c r="AT111" s="419">
        <v>18060.77</v>
      </c>
      <c r="AU111" s="419">
        <v>18060.77</v>
      </c>
      <c r="AV111" s="419">
        <v>0</v>
      </c>
      <c r="AW111" s="419">
        <v>0</v>
      </c>
      <c r="AX111" s="419">
        <v>0</v>
      </c>
      <c r="AY111" s="419">
        <v>0</v>
      </c>
      <c r="AZ111" s="419">
        <v>0</v>
      </c>
      <c r="BA111" s="419">
        <v>0</v>
      </c>
      <c r="BB111" s="418">
        <v>18060.77</v>
      </c>
      <c r="BC111" s="418">
        <v>18060.77</v>
      </c>
      <c r="BD111" s="419">
        <v>0</v>
      </c>
      <c r="BE111" s="419">
        <v>0</v>
      </c>
      <c r="BF111" s="419">
        <v>0</v>
      </c>
      <c r="BG111" s="419">
        <v>0</v>
      </c>
      <c r="BH111" s="419">
        <v>0</v>
      </c>
      <c r="BI111" s="419">
        <v>0</v>
      </c>
      <c r="BJ111" s="419">
        <v>0</v>
      </c>
      <c r="BK111" s="419">
        <v>0</v>
      </c>
      <c r="BL111" s="419">
        <v>0</v>
      </c>
      <c r="BM111" s="419">
        <v>0</v>
      </c>
      <c r="BN111" s="419">
        <v>0</v>
      </c>
      <c r="BO111" s="419">
        <v>0</v>
      </c>
      <c r="BP111" s="419">
        <v>0</v>
      </c>
      <c r="BQ111" s="419">
        <v>0</v>
      </c>
      <c r="BR111" s="419">
        <v>0</v>
      </c>
      <c r="BS111" s="419">
        <v>0</v>
      </c>
      <c r="BT111" s="419">
        <v>0</v>
      </c>
      <c r="BU111" s="419">
        <v>0</v>
      </c>
      <c r="BV111" s="419">
        <v>0</v>
      </c>
      <c r="BW111" s="419">
        <v>0</v>
      </c>
    </row>
    <row r="112" spans="1:75" s="141" customFormat="1" ht="267.75">
      <c r="A112" s="29">
        <v>601</v>
      </c>
      <c r="B112" s="22" t="s">
        <v>313</v>
      </c>
      <c r="C112" s="28">
        <v>402000001</v>
      </c>
      <c r="D112" s="27" t="s">
        <v>48</v>
      </c>
      <c r="E112" s="20" t="s">
        <v>420</v>
      </c>
      <c r="F112" s="204"/>
      <c r="G112" s="204"/>
      <c r="H112" s="195">
        <v>3</v>
      </c>
      <c r="I112" s="204"/>
      <c r="J112" s="195">
        <v>17</v>
      </c>
      <c r="K112" s="195">
        <v>1</v>
      </c>
      <c r="L112" s="195">
        <v>9</v>
      </c>
      <c r="M112" s="205"/>
      <c r="N112" s="205"/>
      <c r="O112" s="205"/>
      <c r="P112" s="196" t="s">
        <v>386</v>
      </c>
      <c r="Q112" s="21" t="s">
        <v>380</v>
      </c>
      <c r="R112" s="195"/>
      <c r="S112" s="195"/>
      <c r="T112" s="195"/>
      <c r="U112" s="195"/>
      <c r="V112" s="195">
        <v>13</v>
      </c>
      <c r="W112" s="195" t="s">
        <v>67</v>
      </c>
      <c r="X112" s="195"/>
      <c r="Y112" s="195"/>
      <c r="Z112" s="195"/>
      <c r="AA112" s="195"/>
      <c r="AB112" s="196" t="s">
        <v>421</v>
      </c>
      <c r="AC112" s="21" t="s">
        <v>387</v>
      </c>
      <c r="AD112" s="196"/>
      <c r="AE112" s="196"/>
      <c r="AF112" s="196"/>
      <c r="AG112" s="196"/>
      <c r="AH112" s="196"/>
      <c r="AI112" s="196"/>
      <c r="AJ112" s="198"/>
      <c r="AK112" s="196"/>
      <c r="AL112" s="196"/>
      <c r="AM112" s="196" t="s">
        <v>3306</v>
      </c>
      <c r="AN112" s="196" t="s">
        <v>3307</v>
      </c>
      <c r="AO112" s="199" t="s">
        <v>53</v>
      </c>
      <c r="AP112" s="199" t="s">
        <v>54</v>
      </c>
      <c r="AQ112" s="199" t="s">
        <v>472</v>
      </c>
      <c r="AR112" s="26" t="s">
        <v>68</v>
      </c>
      <c r="AS112" s="422" t="s">
        <v>62</v>
      </c>
      <c r="AT112" s="419">
        <v>502595</v>
      </c>
      <c r="AU112" s="419">
        <v>502595</v>
      </c>
      <c r="AV112" s="419">
        <v>0</v>
      </c>
      <c r="AW112" s="419">
        <v>0</v>
      </c>
      <c r="AX112" s="419">
        <v>0</v>
      </c>
      <c r="AY112" s="419">
        <v>0</v>
      </c>
      <c r="AZ112" s="419">
        <v>0</v>
      </c>
      <c r="BA112" s="419">
        <v>0</v>
      </c>
      <c r="BB112" s="418">
        <v>502595</v>
      </c>
      <c r="BC112" s="418">
        <v>502595</v>
      </c>
      <c r="BD112" s="419">
        <v>103940</v>
      </c>
      <c r="BE112" s="419">
        <v>0</v>
      </c>
      <c r="BF112" s="419">
        <v>0</v>
      </c>
      <c r="BG112" s="419">
        <v>0</v>
      </c>
      <c r="BH112" s="418">
        <v>103940</v>
      </c>
      <c r="BI112" s="419">
        <v>0</v>
      </c>
      <c r="BJ112" s="419">
        <v>0</v>
      </c>
      <c r="BK112" s="419">
        <v>0</v>
      </c>
      <c r="BL112" s="419">
        <v>0</v>
      </c>
      <c r="BM112" s="419">
        <v>0</v>
      </c>
      <c r="BN112" s="419">
        <v>0</v>
      </c>
      <c r="BO112" s="419">
        <v>0</v>
      </c>
      <c r="BP112" s="419">
        <v>0</v>
      </c>
      <c r="BQ112" s="419">
        <v>0</v>
      </c>
      <c r="BR112" s="419">
        <v>0</v>
      </c>
      <c r="BS112" s="419">
        <v>0</v>
      </c>
      <c r="BT112" s="419">
        <v>0</v>
      </c>
      <c r="BU112" s="419">
        <v>0</v>
      </c>
      <c r="BV112" s="419">
        <v>0</v>
      </c>
      <c r="BW112" s="419">
        <v>0</v>
      </c>
    </row>
    <row r="113" spans="1:16384" s="141" customFormat="1" ht="240" customHeight="1">
      <c r="A113" s="29" t="s">
        <v>401</v>
      </c>
      <c r="B113" s="22" t="s">
        <v>313</v>
      </c>
      <c r="C113" s="28">
        <v>402000008</v>
      </c>
      <c r="D113" s="27" t="s">
        <v>347</v>
      </c>
      <c r="E113" s="20" t="s">
        <v>314</v>
      </c>
      <c r="F113" s="204"/>
      <c r="G113" s="204"/>
      <c r="H113" s="195"/>
      <c r="I113" s="204"/>
      <c r="J113" s="195">
        <v>17</v>
      </c>
      <c r="K113" s="195">
        <v>1</v>
      </c>
      <c r="L113" s="195">
        <v>3</v>
      </c>
      <c r="M113" s="205"/>
      <c r="N113" s="205"/>
      <c r="O113" s="205"/>
      <c r="P113" s="196" t="s">
        <v>109</v>
      </c>
      <c r="Q113" s="21" t="s">
        <v>335</v>
      </c>
      <c r="R113" s="195"/>
      <c r="S113" s="195"/>
      <c r="T113" s="195" t="s">
        <v>47</v>
      </c>
      <c r="U113" s="195"/>
      <c r="V113" s="195" t="s">
        <v>46</v>
      </c>
      <c r="W113" s="195" t="s">
        <v>45</v>
      </c>
      <c r="X113" s="195" t="s">
        <v>47</v>
      </c>
      <c r="Y113" s="195"/>
      <c r="Z113" s="195"/>
      <c r="AA113" s="195"/>
      <c r="AB113" s="196" t="s">
        <v>110</v>
      </c>
      <c r="AC113" s="21" t="s">
        <v>396</v>
      </c>
      <c r="AD113" s="197"/>
      <c r="AE113" s="197"/>
      <c r="AF113" s="197"/>
      <c r="AG113" s="197"/>
      <c r="AH113" s="198" t="s">
        <v>397</v>
      </c>
      <c r="AI113" s="198" t="s">
        <v>3308</v>
      </c>
      <c r="AJ113" s="198" t="s">
        <v>398</v>
      </c>
      <c r="AK113" s="197"/>
      <c r="AL113" s="197"/>
      <c r="AM113" s="198" t="s">
        <v>356</v>
      </c>
      <c r="AN113" s="196" t="s">
        <v>400</v>
      </c>
      <c r="AO113" s="199" t="s">
        <v>53</v>
      </c>
      <c r="AP113" s="199" t="s">
        <v>54</v>
      </c>
      <c r="AQ113" s="199" t="s">
        <v>473</v>
      </c>
      <c r="AR113" s="26" t="s">
        <v>357</v>
      </c>
      <c r="AS113" s="422" t="s">
        <v>285</v>
      </c>
      <c r="AT113" s="419">
        <v>0</v>
      </c>
      <c r="AU113" s="419">
        <v>0</v>
      </c>
      <c r="AV113" s="419">
        <v>0</v>
      </c>
      <c r="AW113" s="419">
        <v>0</v>
      </c>
      <c r="AX113" s="419">
        <v>0</v>
      </c>
      <c r="AY113" s="419">
        <v>0</v>
      </c>
      <c r="AZ113" s="419">
        <v>0</v>
      </c>
      <c r="BA113" s="419">
        <v>0</v>
      </c>
      <c r="BB113" s="419">
        <v>0</v>
      </c>
      <c r="BC113" s="419">
        <v>0</v>
      </c>
      <c r="BD113" s="419">
        <v>5992381</v>
      </c>
      <c r="BE113" s="419">
        <v>0</v>
      </c>
      <c r="BF113" s="419">
        <v>0</v>
      </c>
      <c r="BG113" s="419">
        <v>0</v>
      </c>
      <c r="BH113" s="418">
        <v>5992381</v>
      </c>
      <c r="BI113" s="419">
        <v>6082266</v>
      </c>
      <c r="BJ113" s="419">
        <v>0</v>
      </c>
      <c r="BK113" s="419">
        <v>0</v>
      </c>
      <c r="BL113" s="419">
        <v>0</v>
      </c>
      <c r="BM113" s="418">
        <v>6082266</v>
      </c>
      <c r="BN113" s="419">
        <v>6222158</v>
      </c>
      <c r="BO113" s="419">
        <v>0</v>
      </c>
      <c r="BP113" s="419">
        <v>0</v>
      </c>
      <c r="BQ113" s="419">
        <v>0</v>
      </c>
      <c r="BR113" s="418">
        <v>6222158</v>
      </c>
      <c r="BS113" s="419">
        <v>6222158</v>
      </c>
      <c r="BT113" s="419">
        <v>0</v>
      </c>
      <c r="BU113" s="419">
        <v>0</v>
      </c>
      <c r="BV113" s="419">
        <v>0</v>
      </c>
      <c r="BW113" s="418">
        <v>6222158</v>
      </c>
    </row>
    <row r="114" spans="1:16384" s="141" customFormat="1" ht="234.75" customHeight="1">
      <c r="A114" s="29">
        <v>601</v>
      </c>
      <c r="B114" s="22" t="s">
        <v>313</v>
      </c>
      <c r="C114" s="28">
        <v>402000008</v>
      </c>
      <c r="D114" s="27" t="s">
        <v>347</v>
      </c>
      <c r="E114" s="20" t="s">
        <v>314</v>
      </c>
      <c r="F114" s="204"/>
      <c r="G114" s="204"/>
      <c r="H114" s="195"/>
      <c r="I114" s="204"/>
      <c r="J114" s="195">
        <v>17</v>
      </c>
      <c r="K114" s="195">
        <v>1</v>
      </c>
      <c r="L114" s="195">
        <v>3</v>
      </c>
      <c r="M114" s="205"/>
      <c r="N114" s="205"/>
      <c r="O114" s="205"/>
      <c r="P114" s="196" t="s">
        <v>109</v>
      </c>
      <c r="Q114" s="21" t="s">
        <v>335</v>
      </c>
      <c r="R114" s="195"/>
      <c r="S114" s="195"/>
      <c r="T114" s="195" t="s">
        <v>47</v>
      </c>
      <c r="U114" s="195"/>
      <c r="V114" s="195" t="s">
        <v>46</v>
      </c>
      <c r="W114" s="195" t="s">
        <v>45</v>
      </c>
      <c r="X114" s="195" t="s">
        <v>47</v>
      </c>
      <c r="Y114" s="195"/>
      <c r="Z114" s="195"/>
      <c r="AA114" s="195"/>
      <c r="AB114" s="196" t="s">
        <v>110</v>
      </c>
      <c r="AC114" s="21" t="s">
        <v>396</v>
      </c>
      <c r="AD114" s="197"/>
      <c r="AE114" s="197"/>
      <c r="AF114" s="197"/>
      <c r="AG114" s="197"/>
      <c r="AH114" s="198" t="s">
        <v>397</v>
      </c>
      <c r="AI114" s="198" t="s">
        <v>3308</v>
      </c>
      <c r="AJ114" s="198" t="s">
        <v>398</v>
      </c>
      <c r="AK114" s="197"/>
      <c r="AL114" s="197"/>
      <c r="AM114" s="198" t="s">
        <v>356</v>
      </c>
      <c r="AN114" s="196" t="s">
        <v>400</v>
      </c>
      <c r="AO114" s="199" t="s">
        <v>53</v>
      </c>
      <c r="AP114" s="199" t="s">
        <v>54</v>
      </c>
      <c r="AQ114" s="354" t="s">
        <v>474</v>
      </c>
      <c r="AR114" s="26" t="s">
        <v>475</v>
      </c>
      <c r="AS114" s="422" t="s">
        <v>60</v>
      </c>
      <c r="AT114" s="419">
        <v>67783</v>
      </c>
      <c r="AU114" s="419">
        <v>67783</v>
      </c>
      <c r="AV114" s="419">
        <v>0</v>
      </c>
      <c r="AW114" s="419">
        <v>0</v>
      </c>
      <c r="AX114" s="419">
        <v>0</v>
      </c>
      <c r="AY114" s="419">
        <v>0</v>
      </c>
      <c r="AZ114" s="419">
        <v>0</v>
      </c>
      <c r="BA114" s="419">
        <v>0</v>
      </c>
      <c r="BB114" s="418">
        <v>67783</v>
      </c>
      <c r="BC114" s="418">
        <v>67783</v>
      </c>
      <c r="BD114" s="419">
        <v>84126</v>
      </c>
      <c r="BE114" s="419">
        <v>0</v>
      </c>
      <c r="BF114" s="419">
        <v>0</v>
      </c>
      <c r="BG114" s="419">
        <v>0</v>
      </c>
      <c r="BH114" s="418">
        <v>84126</v>
      </c>
      <c r="BI114" s="419">
        <v>82758</v>
      </c>
      <c r="BJ114" s="419">
        <v>0</v>
      </c>
      <c r="BK114" s="419">
        <v>0</v>
      </c>
      <c r="BL114" s="419">
        <v>0</v>
      </c>
      <c r="BM114" s="418">
        <v>82758</v>
      </c>
      <c r="BN114" s="419">
        <v>82758</v>
      </c>
      <c r="BO114" s="419">
        <v>0</v>
      </c>
      <c r="BP114" s="419">
        <v>0</v>
      </c>
      <c r="BQ114" s="419">
        <v>0</v>
      </c>
      <c r="BR114" s="418">
        <v>82758</v>
      </c>
      <c r="BS114" s="419">
        <v>82758</v>
      </c>
      <c r="BT114" s="419">
        <v>0</v>
      </c>
      <c r="BU114" s="419">
        <v>0</v>
      </c>
      <c r="BV114" s="419">
        <v>0</v>
      </c>
      <c r="BW114" s="418">
        <v>82758</v>
      </c>
    </row>
    <row r="115" spans="1:16384" s="141" customFormat="1" ht="204">
      <c r="A115" s="29">
        <v>601</v>
      </c>
      <c r="B115" s="22" t="s">
        <v>313</v>
      </c>
      <c r="C115" s="28">
        <v>402000001</v>
      </c>
      <c r="D115" s="108" t="s">
        <v>48</v>
      </c>
      <c r="E115" s="20" t="s">
        <v>66</v>
      </c>
      <c r="F115" s="204"/>
      <c r="G115" s="204"/>
      <c r="H115" s="195">
        <v>6</v>
      </c>
      <c r="I115" s="204"/>
      <c r="J115" s="195">
        <v>22</v>
      </c>
      <c r="K115" s="195">
        <v>1</v>
      </c>
      <c r="L115" s="195"/>
      <c r="M115" s="205"/>
      <c r="N115" s="205"/>
      <c r="O115" s="205"/>
      <c r="P115" s="196" t="s">
        <v>386</v>
      </c>
      <c r="Q115" s="21" t="s">
        <v>365</v>
      </c>
      <c r="R115" s="195"/>
      <c r="S115" s="195"/>
      <c r="T115" s="195"/>
      <c r="U115" s="195"/>
      <c r="V115" s="195" t="s">
        <v>366</v>
      </c>
      <c r="W115" s="195"/>
      <c r="X115" s="195"/>
      <c r="Y115" s="195"/>
      <c r="Z115" s="195"/>
      <c r="AA115" s="195"/>
      <c r="AB115" s="196" t="s">
        <v>367</v>
      </c>
      <c r="AC115" s="21" t="s">
        <v>476</v>
      </c>
      <c r="AD115" s="197"/>
      <c r="AE115" s="197"/>
      <c r="AF115" s="197"/>
      <c r="AG115" s="197"/>
      <c r="AH115" s="197"/>
      <c r="AI115" s="197"/>
      <c r="AJ115" s="197" t="s">
        <v>45</v>
      </c>
      <c r="AK115" s="197"/>
      <c r="AL115" s="197"/>
      <c r="AM115" s="198"/>
      <c r="AN115" s="196" t="s">
        <v>299</v>
      </c>
      <c r="AO115" s="199" t="s">
        <v>53</v>
      </c>
      <c r="AP115" s="199" t="s">
        <v>63</v>
      </c>
      <c r="AQ115" s="199" t="s">
        <v>477</v>
      </c>
      <c r="AR115" s="26" t="s">
        <v>79</v>
      </c>
      <c r="AS115" s="422" t="s">
        <v>59</v>
      </c>
      <c r="AT115" s="419">
        <v>419508.93</v>
      </c>
      <c r="AU115" s="419">
        <v>419508.93</v>
      </c>
      <c r="AV115" s="419">
        <v>0</v>
      </c>
      <c r="AW115" s="419">
        <v>0</v>
      </c>
      <c r="AX115" s="419">
        <v>0</v>
      </c>
      <c r="AY115" s="419">
        <v>0</v>
      </c>
      <c r="AZ115" s="419">
        <v>0</v>
      </c>
      <c r="BA115" s="419">
        <v>0</v>
      </c>
      <c r="BB115" s="418">
        <v>419508.93</v>
      </c>
      <c r="BC115" s="418">
        <v>419508.93</v>
      </c>
      <c r="BD115" s="419">
        <v>452345</v>
      </c>
      <c r="BE115" s="419">
        <v>0</v>
      </c>
      <c r="BF115" s="419">
        <v>0</v>
      </c>
      <c r="BG115" s="419">
        <v>0</v>
      </c>
      <c r="BH115" s="418">
        <v>452345</v>
      </c>
      <c r="BI115" s="419">
        <v>452345</v>
      </c>
      <c r="BJ115" s="419">
        <v>0</v>
      </c>
      <c r="BK115" s="419">
        <v>0</v>
      </c>
      <c r="BL115" s="419">
        <v>0</v>
      </c>
      <c r="BM115" s="418">
        <v>452345</v>
      </c>
      <c r="BN115" s="419">
        <v>452345</v>
      </c>
      <c r="BO115" s="419">
        <v>0</v>
      </c>
      <c r="BP115" s="419">
        <v>0</v>
      </c>
      <c r="BQ115" s="419">
        <v>0</v>
      </c>
      <c r="BR115" s="418">
        <v>452345</v>
      </c>
      <c r="BS115" s="419">
        <v>452345</v>
      </c>
      <c r="BT115" s="419">
        <v>0</v>
      </c>
      <c r="BU115" s="419">
        <v>0</v>
      </c>
      <c r="BV115" s="419">
        <v>0</v>
      </c>
      <c r="BW115" s="418">
        <v>452345</v>
      </c>
    </row>
    <row r="116" spans="1:16384" s="141" customFormat="1" ht="178.5">
      <c r="A116" s="29" t="s">
        <v>401</v>
      </c>
      <c r="B116" s="22" t="s">
        <v>478</v>
      </c>
      <c r="C116" s="88" t="s">
        <v>479</v>
      </c>
      <c r="D116" s="27" t="s">
        <v>480</v>
      </c>
      <c r="E116" s="20" t="s">
        <v>481</v>
      </c>
      <c r="F116" s="204"/>
      <c r="G116" s="204"/>
      <c r="H116" s="195">
        <v>3</v>
      </c>
      <c r="I116" s="207"/>
      <c r="J116" s="195" t="s">
        <v>111</v>
      </c>
      <c r="K116" s="195" t="s">
        <v>45</v>
      </c>
      <c r="L116" s="195">
        <v>1</v>
      </c>
      <c r="M116" s="205"/>
      <c r="N116" s="205"/>
      <c r="O116" s="205"/>
      <c r="P116" s="196" t="s">
        <v>109</v>
      </c>
      <c r="Q116" s="21" t="s">
        <v>482</v>
      </c>
      <c r="R116" s="205"/>
      <c r="S116" s="205"/>
      <c r="T116" s="205" t="s">
        <v>47</v>
      </c>
      <c r="U116" s="205"/>
      <c r="V116" s="205" t="s">
        <v>76</v>
      </c>
      <c r="W116" s="205" t="s">
        <v>45</v>
      </c>
      <c r="X116" s="205"/>
      <c r="Y116" s="205"/>
      <c r="Z116" s="205"/>
      <c r="AA116" s="205"/>
      <c r="AB116" s="196" t="s">
        <v>110</v>
      </c>
      <c r="AC116" s="21" t="s">
        <v>336</v>
      </c>
      <c r="AD116" s="197"/>
      <c r="AE116" s="197"/>
      <c r="AF116" s="197"/>
      <c r="AG116" s="197"/>
      <c r="AH116" s="198"/>
      <c r="AI116" s="197"/>
      <c r="AJ116" s="197"/>
      <c r="AK116" s="197"/>
      <c r="AL116" s="197"/>
      <c r="AM116" s="198" t="s">
        <v>339</v>
      </c>
      <c r="AN116" s="196" t="s">
        <v>329</v>
      </c>
      <c r="AO116" s="199" t="s">
        <v>53</v>
      </c>
      <c r="AP116" s="199" t="s">
        <v>54</v>
      </c>
      <c r="AQ116" s="199" t="s">
        <v>483</v>
      </c>
      <c r="AR116" s="26" t="s">
        <v>484</v>
      </c>
      <c r="AS116" s="422" t="s">
        <v>61</v>
      </c>
      <c r="AT116" s="419">
        <v>0</v>
      </c>
      <c r="AU116" s="419">
        <v>0</v>
      </c>
      <c r="AV116" s="419">
        <v>0</v>
      </c>
      <c r="AW116" s="419">
        <v>0</v>
      </c>
      <c r="AX116" s="419">
        <v>0</v>
      </c>
      <c r="AY116" s="419">
        <v>0</v>
      </c>
      <c r="AZ116" s="419">
        <v>0</v>
      </c>
      <c r="BA116" s="419">
        <v>0</v>
      </c>
      <c r="BB116" s="419">
        <v>0</v>
      </c>
      <c r="BC116" s="419">
        <v>0</v>
      </c>
      <c r="BD116" s="419">
        <v>10000</v>
      </c>
      <c r="BE116" s="419">
        <v>0</v>
      </c>
      <c r="BF116" s="419">
        <v>0</v>
      </c>
      <c r="BG116" s="419">
        <v>0</v>
      </c>
      <c r="BH116" s="419">
        <v>10000</v>
      </c>
      <c r="BI116" s="419">
        <v>0</v>
      </c>
      <c r="BJ116" s="419">
        <v>0</v>
      </c>
      <c r="BK116" s="419">
        <v>0</v>
      </c>
      <c r="BL116" s="419">
        <v>0</v>
      </c>
      <c r="BM116" s="419">
        <v>0</v>
      </c>
      <c r="BN116" s="419">
        <v>0</v>
      </c>
      <c r="BO116" s="419">
        <v>0</v>
      </c>
      <c r="BP116" s="419">
        <v>0</v>
      </c>
      <c r="BQ116" s="419">
        <v>0</v>
      </c>
      <c r="BR116" s="419">
        <v>0</v>
      </c>
      <c r="BS116" s="419">
        <v>0</v>
      </c>
      <c r="BT116" s="419">
        <v>0</v>
      </c>
      <c r="BU116" s="419">
        <v>0</v>
      </c>
      <c r="BV116" s="419">
        <v>0</v>
      </c>
      <c r="BW116" s="419">
        <v>0</v>
      </c>
    </row>
    <row r="117" spans="1:16384" s="141" customFormat="1" ht="189.75" customHeight="1">
      <c r="A117" s="29">
        <v>601</v>
      </c>
      <c r="B117" s="22" t="s">
        <v>313</v>
      </c>
      <c r="C117" s="28">
        <v>402000013</v>
      </c>
      <c r="D117" s="142" t="s">
        <v>203</v>
      </c>
      <c r="E117" s="20" t="s">
        <v>314</v>
      </c>
      <c r="F117" s="204"/>
      <c r="G117" s="204"/>
      <c r="H117" s="195">
        <v>3</v>
      </c>
      <c r="I117" s="204"/>
      <c r="J117" s="195">
        <v>17</v>
      </c>
      <c r="K117" s="195">
        <v>1</v>
      </c>
      <c r="L117" s="195">
        <v>5</v>
      </c>
      <c r="M117" s="205"/>
      <c r="N117" s="205"/>
      <c r="O117" s="205"/>
      <c r="P117" s="196" t="s">
        <v>109</v>
      </c>
      <c r="Q117" s="21" t="s">
        <v>335</v>
      </c>
      <c r="R117" s="195"/>
      <c r="S117" s="195"/>
      <c r="T117" s="195" t="s">
        <v>47</v>
      </c>
      <c r="U117" s="195"/>
      <c r="V117" s="195">
        <v>12</v>
      </c>
      <c r="W117" s="195" t="s">
        <v>45</v>
      </c>
      <c r="X117" s="195">
        <v>8</v>
      </c>
      <c r="Y117" s="195"/>
      <c r="Z117" s="195"/>
      <c r="AA117" s="195"/>
      <c r="AB117" s="196" t="s">
        <v>110</v>
      </c>
      <c r="AC117" s="21" t="s">
        <v>336</v>
      </c>
      <c r="AD117" s="196"/>
      <c r="AE117" s="196"/>
      <c r="AF117" s="196"/>
      <c r="AG117" s="196"/>
      <c r="AH117" s="222">
        <v>10</v>
      </c>
      <c r="AI117" s="222">
        <v>1</v>
      </c>
      <c r="AJ117" s="222">
        <v>8</v>
      </c>
      <c r="AK117" s="222"/>
      <c r="AL117" s="222"/>
      <c r="AM117" s="222"/>
      <c r="AN117" s="196" t="s">
        <v>329</v>
      </c>
      <c r="AO117" s="199" t="s">
        <v>53</v>
      </c>
      <c r="AP117" s="199" t="s">
        <v>86</v>
      </c>
      <c r="AQ117" s="199" t="s">
        <v>485</v>
      </c>
      <c r="AR117" s="26" t="s">
        <v>486</v>
      </c>
      <c r="AS117" s="422" t="s">
        <v>487</v>
      </c>
      <c r="AT117" s="419">
        <v>0</v>
      </c>
      <c r="AU117" s="419">
        <v>0</v>
      </c>
      <c r="AV117" s="419">
        <v>0</v>
      </c>
      <c r="AW117" s="419">
        <v>0</v>
      </c>
      <c r="AX117" s="419">
        <v>0</v>
      </c>
      <c r="AY117" s="419">
        <v>0</v>
      </c>
      <c r="AZ117" s="419">
        <v>0</v>
      </c>
      <c r="BA117" s="419">
        <v>0</v>
      </c>
      <c r="BB117" s="419">
        <v>0</v>
      </c>
      <c r="BC117" s="419">
        <v>0</v>
      </c>
      <c r="BD117" s="419">
        <v>23391680</v>
      </c>
      <c r="BE117" s="419">
        <v>0</v>
      </c>
      <c r="BF117" s="419">
        <v>0</v>
      </c>
      <c r="BG117" s="419">
        <v>0</v>
      </c>
      <c r="BH117" s="418">
        <v>23391680</v>
      </c>
      <c r="BI117" s="419">
        <v>0</v>
      </c>
      <c r="BJ117" s="419">
        <v>0</v>
      </c>
      <c r="BK117" s="419">
        <v>0</v>
      </c>
      <c r="BL117" s="419">
        <v>0</v>
      </c>
      <c r="BM117" s="419">
        <v>0</v>
      </c>
      <c r="BN117" s="419">
        <v>0</v>
      </c>
      <c r="BO117" s="419">
        <v>0</v>
      </c>
      <c r="BP117" s="419">
        <v>0</v>
      </c>
      <c r="BQ117" s="419">
        <v>0</v>
      </c>
      <c r="BR117" s="419">
        <v>0</v>
      </c>
      <c r="BS117" s="419">
        <v>0</v>
      </c>
      <c r="BT117" s="419">
        <v>0</v>
      </c>
      <c r="BU117" s="419">
        <v>0</v>
      </c>
      <c r="BV117" s="419">
        <v>0</v>
      </c>
      <c r="BW117" s="419">
        <v>0</v>
      </c>
    </row>
    <row r="118" spans="1:16384" s="141" customFormat="1" ht="114.75">
      <c r="A118" s="29">
        <v>601</v>
      </c>
      <c r="B118" s="22" t="s">
        <v>313</v>
      </c>
      <c r="C118" s="28">
        <v>403010007</v>
      </c>
      <c r="D118" s="27" t="s">
        <v>88</v>
      </c>
      <c r="E118" s="20" t="s">
        <v>314</v>
      </c>
      <c r="F118" s="204"/>
      <c r="G118" s="204"/>
      <c r="H118" s="195">
        <v>3</v>
      </c>
      <c r="I118" s="204"/>
      <c r="J118" s="195" t="s">
        <v>334</v>
      </c>
      <c r="K118" s="195">
        <v>1</v>
      </c>
      <c r="L118" s="195">
        <v>9</v>
      </c>
      <c r="M118" s="205"/>
      <c r="N118" s="205"/>
      <c r="O118" s="205"/>
      <c r="P118" s="196" t="s">
        <v>109</v>
      </c>
      <c r="Q118" s="21" t="s">
        <v>335</v>
      </c>
      <c r="R118" s="195"/>
      <c r="S118" s="195"/>
      <c r="T118" s="195" t="s">
        <v>47</v>
      </c>
      <c r="U118" s="195"/>
      <c r="V118" s="195" t="s">
        <v>76</v>
      </c>
      <c r="W118" s="195" t="s">
        <v>45</v>
      </c>
      <c r="X118" s="195"/>
      <c r="Y118" s="195"/>
      <c r="Z118" s="195"/>
      <c r="AA118" s="195"/>
      <c r="AB118" s="196" t="s">
        <v>110</v>
      </c>
      <c r="AC118" s="21" t="s">
        <v>336</v>
      </c>
      <c r="AD118" s="197"/>
      <c r="AE118" s="197"/>
      <c r="AF118" s="197"/>
      <c r="AG118" s="197"/>
      <c r="AH118" s="197"/>
      <c r="AI118" s="197"/>
      <c r="AJ118" s="197"/>
      <c r="AK118" s="197"/>
      <c r="AL118" s="197"/>
      <c r="AM118" s="198" t="s">
        <v>337</v>
      </c>
      <c r="AN118" s="196" t="s">
        <v>329</v>
      </c>
      <c r="AO118" s="199" t="s">
        <v>69</v>
      </c>
      <c r="AP118" s="199" t="s">
        <v>46</v>
      </c>
      <c r="AQ118" s="199" t="s">
        <v>488</v>
      </c>
      <c r="AR118" s="26" t="s">
        <v>338</v>
      </c>
      <c r="AS118" s="422" t="s">
        <v>55</v>
      </c>
      <c r="AT118" s="419">
        <v>249750</v>
      </c>
      <c r="AU118" s="419">
        <v>249750</v>
      </c>
      <c r="AV118" s="419">
        <v>0</v>
      </c>
      <c r="AW118" s="419">
        <v>0</v>
      </c>
      <c r="AX118" s="419">
        <v>0</v>
      </c>
      <c r="AY118" s="419">
        <v>0</v>
      </c>
      <c r="AZ118" s="419">
        <v>0</v>
      </c>
      <c r="BA118" s="419">
        <v>0</v>
      </c>
      <c r="BB118" s="418">
        <v>249750</v>
      </c>
      <c r="BC118" s="418">
        <v>249750</v>
      </c>
      <c r="BD118" s="419">
        <v>0</v>
      </c>
      <c r="BE118" s="419">
        <v>0</v>
      </c>
      <c r="BF118" s="419">
        <v>0</v>
      </c>
      <c r="BG118" s="419">
        <v>0</v>
      </c>
      <c r="BH118" s="419">
        <v>0</v>
      </c>
      <c r="BI118" s="419">
        <v>0</v>
      </c>
      <c r="BJ118" s="419">
        <v>0</v>
      </c>
      <c r="BK118" s="419">
        <v>0</v>
      </c>
      <c r="BL118" s="419">
        <v>0</v>
      </c>
      <c r="BM118" s="419">
        <v>0</v>
      </c>
      <c r="BN118" s="419">
        <v>0</v>
      </c>
      <c r="BO118" s="419">
        <v>0</v>
      </c>
      <c r="BP118" s="419">
        <v>0</v>
      </c>
      <c r="BQ118" s="419">
        <v>0</v>
      </c>
      <c r="BR118" s="419">
        <v>0</v>
      </c>
      <c r="BS118" s="419">
        <v>0</v>
      </c>
      <c r="BT118" s="419">
        <v>0</v>
      </c>
      <c r="BU118" s="419">
        <v>0</v>
      </c>
      <c r="BV118" s="419">
        <v>0</v>
      </c>
      <c r="BW118" s="419">
        <v>0</v>
      </c>
    </row>
    <row r="119" spans="1:16384" s="141" customFormat="1" ht="395.25">
      <c r="A119" s="29">
        <v>601</v>
      </c>
      <c r="B119" s="22" t="s">
        <v>313</v>
      </c>
      <c r="C119" s="28">
        <v>402000008</v>
      </c>
      <c r="D119" s="27" t="s">
        <v>347</v>
      </c>
      <c r="E119" s="20" t="s">
        <v>352</v>
      </c>
      <c r="F119" s="204"/>
      <c r="G119" s="204"/>
      <c r="H119" s="195">
        <v>1</v>
      </c>
      <c r="I119" s="204"/>
      <c r="J119" s="195" t="s">
        <v>353</v>
      </c>
      <c r="K119" s="195"/>
      <c r="L119" s="195"/>
      <c r="M119" s="205"/>
      <c r="N119" s="205"/>
      <c r="O119" s="205"/>
      <c r="P119" s="196" t="s">
        <v>354</v>
      </c>
      <c r="Q119" s="21" t="s">
        <v>335</v>
      </c>
      <c r="R119" s="195"/>
      <c r="S119" s="195"/>
      <c r="T119" s="195" t="s">
        <v>47</v>
      </c>
      <c r="U119" s="195"/>
      <c r="V119" s="195" t="s">
        <v>46</v>
      </c>
      <c r="W119" s="195" t="s">
        <v>45</v>
      </c>
      <c r="X119" s="195" t="s">
        <v>47</v>
      </c>
      <c r="Y119" s="195"/>
      <c r="Z119" s="195"/>
      <c r="AA119" s="195"/>
      <c r="AB119" s="196" t="s">
        <v>110</v>
      </c>
      <c r="AC119" s="21" t="s">
        <v>355</v>
      </c>
      <c r="AD119" s="197"/>
      <c r="AE119" s="197"/>
      <c r="AF119" s="197"/>
      <c r="AG119" s="197"/>
      <c r="AH119" s="198"/>
      <c r="AI119" s="198"/>
      <c r="AJ119" s="198"/>
      <c r="AK119" s="197"/>
      <c r="AL119" s="197"/>
      <c r="AM119" s="198" t="s">
        <v>356</v>
      </c>
      <c r="AN119" s="196" t="s">
        <v>329</v>
      </c>
      <c r="AO119" s="199" t="s">
        <v>53</v>
      </c>
      <c r="AP119" s="199" t="s">
        <v>54</v>
      </c>
      <c r="AQ119" s="199" t="s">
        <v>489</v>
      </c>
      <c r="AR119" s="26" t="s">
        <v>357</v>
      </c>
      <c r="AS119" s="422" t="s">
        <v>55</v>
      </c>
      <c r="AT119" s="419">
        <v>1001696.95</v>
      </c>
      <c r="AU119" s="419">
        <v>1001696.95</v>
      </c>
      <c r="AV119" s="419">
        <v>0</v>
      </c>
      <c r="AW119" s="419">
        <v>0</v>
      </c>
      <c r="AX119" s="419">
        <v>0</v>
      </c>
      <c r="AY119" s="419">
        <v>0</v>
      </c>
      <c r="AZ119" s="419">
        <v>0</v>
      </c>
      <c r="BA119" s="419">
        <v>0</v>
      </c>
      <c r="BB119" s="418">
        <v>1001696.95</v>
      </c>
      <c r="BC119" s="418">
        <v>1001696.95</v>
      </c>
      <c r="BD119" s="419">
        <v>0</v>
      </c>
      <c r="BE119" s="419">
        <v>0</v>
      </c>
      <c r="BF119" s="419">
        <v>0</v>
      </c>
      <c r="BG119" s="419">
        <v>0</v>
      </c>
      <c r="BH119" s="419">
        <v>0</v>
      </c>
      <c r="BI119" s="419">
        <v>0</v>
      </c>
      <c r="BJ119" s="419">
        <v>0</v>
      </c>
      <c r="BK119" s="419">
        <v>0</v>
      </c>
      <c r="BL119" s="419">
        <v>0</v>
      </c>
      <c r="BM119" s="419">
        <v>0</v>
      </c>
      <c r="BN119" s="419">
        <v>0</v>
      </c>
      <c r="BO119" s="419">
        <v>0</v>
      </c>
      <c r="BP119" s="419">
        <v>0</v>
      </c>
      <c r="BQ119" s="419">
        <v>0</v>
      </c>
      <c r="BR119" s="419">
        <v>0</v>
      </c>
      <c r="BS119" s="419">
        <v>0</v>
      </c>
      <c r="BT119" s="419">
        <v>0</v>
      </c>
      <c r="BU119" s="419">
        <v>0</v>
      </c>
      <c r="BV119" s="419">
        <v>0</v>
      </c>
      <c r="BW119" s="419">
        <v>0</v>
      </c>
    </row>
    <row r="120" spans="1:16384" s="141" customFormat="1" ht="192" customHeight="1">
      <c r="A120" s="29">
        <v>601</v>
      </c>
      <c r="B120" s="22" t="s">
        <v>313</v>
      </c>
      <c r="C120" s="28">
        <v>402000008</v>
      </c>
      <c r="D120" s="27" t="s">
        <v>347</v>
      </c>
      <c r="E120" s="20" t="s">
        <v>314</v>
      </c>
      <c r="F120" s="204"/>
      <c r="G120" s="204"/>
      <c r="H120" s="195">
        <v>3</v>
      </c>
      <c r="I120" s="204"/>
      <c r="J120" s="195">
        <v>17</v>
      </c>
      <c r="K120" s="195">
        <v>1</v>
      </c>
      <c r="L120" s="195">
        <v>3</v>
      </c>
      <c r="M120" s="205"/>
      <c r="N120" s="205"/>
      <c r="O120" s="205"/>
      <c r="P120" s="196" t="s">
        <v>109</v>
      </c>
      <c r="Q120" s="21" t="s">
        <v>335</v>
      </c>
      <c r="R120" s="195"/>
      <c r="S120" s="195"/>
      <c r="T120" s="195" t="s">
        <v>47</v>
      </c>
      <c r="U120" s="195"/>
      <c r="V120" s="195" t="s">
        <v>46</v>
      </c>
      <c r="W120" s="195" t="s">
        <v>45</v>
      </c>
      <c r="X120" s="195" t="s">
        <v>47</v>
      </c>
      <c r="Y120" s="195"/>
      <c r="Z120" s="195"/>
      <c r="AA120" s="195"/>
      <c r="AB120" s="196" t="s">
        <v>110</v>
      </c>
      <c r="AC120" s="21" t="s">
        <v>342</v>
      </c>
      <c r="AD120" s="269"/>
      <c r="AE120" s="269"/>
      <c r="AF120" s="269"/>
      <c r="AG120" s="269"/>
      <c r="AH120" s="271"/>
      <c r="AI120" s="271"/>
      <c r="AJ120" s="197"/>
      <c r="AK120" s="272"/>
      <c r="AL120" s="271"/>
      <c r="AM120" s="196" t="s">
        <v>490</v>
      </c>
      <c r="AN120" s="196" t="s">
        <v>228</v>
      </c>
      <c r="AO120" s="199" t="s">
        <v>53</v>
      </c>
      <c r="AP120" s="199" t="s">
        <v>54</v>
      </c>
      <c r="AQ120" s="199" t="s">
        <v>491</v>
      </c>
      <c r="AR120" s="26" t="s">
        <v>346</v>
      </c>
      <c r="AS120" s="422" t="s">
        <v>55</v>
      </c>
      <c r="AT120" s="419">
        <v>1777172</v>
      </c>
      <c r="AU120" s="419">
        <v>1777172</v>
      </c>
      <c r="AV120" s="419">
        <v>0</v>
      </c>
      <c r="AW120" s="419">
        <v>0</v>
      </c>
      <c r="AX120" s="419">
        <v>0</v>
      </c>
      <c r="AY120" s="419">
        <v>0</v>
      </c>
      <c r="AZ120" s="419">
        <v>0</v>
      </c>
      <c r="BA120" s="419">
        <v>0</v>
      </c>
      <c r="BB120" s="418">
        <v>1777172</v>
      </c>
      <c r="BC120" s="418">
        <v>1777172</v>
      </c>
      <c r="BD120" s="419">
        <v>0</v>
      </c>
      <c r="BE120" s="419">
        <v>0</v>
      </c>
      <c r="BF120" s="419">
        <v>0</v>
      </c>
      <c r="BG120" s="419">
        <v>0</v>
      </c>
      <c r="BH120" s="419">
        <v>0</v>
      </c>
      <c r="BI120" s="419">
        <v>0</v>
      </c>
      <c r="BJ120" s="419">
        <v>0</v>
      </c>
      <c r="BK120" s="419">
        <v>0</v>
      </c>
      <c r="BL120" s="419">
        <v>0</v>
      </c>
      <c r="BM120" s="419">
        <v>0</v>
      </c>
      <c r="BN120" s="419">
        <v>0</v>
      </c>
      <c r="BO120" s="419">
        <v>0</v>
      </c>
      <c r="BP120" s="419">
        <v>0</v>
      </c>
      <c r="BQ120" s="419">
        <v>0</v>
      </c>
      <c r="BR120" s="419">
        <v>0</v>
      </c>
      <c r="BS120" s="419">
        <v>0</v>
      </c>
      <c r="BT120" s="419">
        <v>0</v>
      </c>
      <c r="BU120" s="419">
        <v>0</v>
      </c>
      <c r="BV120" s="419">
        <v>0</v>
      </c>
      <c r="BW120" s="419">
        <v>0</v>
      </c>
    </row>
    <row r="121" spans="1:16384" s="141" customFormat="1" ht="250.5" customHeight="1">
      <c r="A121" s="29">
        <v>601</v>
      </c>
      <c r="B121" s="22" t="s">
        <v>313</v>
      </c>
      <c r="C121" s="28">
        <v>402000002</v>
      </c>
      <c r="D121" s="27" t="s">
        <v>51</v>
      </c>
      <c r="E121" s="20" t="s">
        <v>385</v>
      </c>
      <c r="F121" s="204"/>
      <c r="G121" s="204"/>
      <c r="H121" s="195" t="s">
        <v>375</v>
      </c>
      <c r="I121" s="204"/>
      <c r="J121" s="195" t="s">
        <v>376</v>
      </c>
      <c r="K121" s="195" t="s">
        <v>377</v>
      </c>
      <c r="L121" s="195"/>
      <c r="M121" s="205"/>
      <c r="N121" s="205"/>
      <c r="O121" s="205"/>
      <c r="P121" s="196" t="s">
        <v>386</v>
      </c>
      <c r="Q121" s="21" t="s">
        <v>380</v>
      </c>
      <c r="R121" s="195"/>
      <c r="S121" s="195"/>
      <c r="T121" s="195" t="s">
        <v>378</v>
      </c>
      <c r="U121" s="195"/>
      <c r="V121" s="195" t="s">
        <v>366</v>
      </c>
      <c r="W121" s="195" t="s">
        <v>378</v>
      </c>
      <c r="X121" s="195"/>
      <c r="Y121" s="195"/>
      <c r="Z121" s="195"/>
      <c r="AA121" s="195"/>
      <c r="AB121" s="196" t="s">
        <v>367</v>
      </c>
      <c r="AC121" s="21" t="s">
        <v>381</v>
      </c>
      <c r="AD121" s="197"/>
      <c r="AE121" s="197"/>
      <c r="AF121" s="197"/>
      <c r="AG121" s="197"/>
      <c r="AH121" s="197"/>
      <c r="AI121" s="197"/>
      <c r="AJ121" s="198" t="s">
        <v>382</v>
      </c>
      <c r="AK121" s="197"/>
      <c r="AL121" s="197"/>
      <c r="AM121" s="198"/>
      <c r="AN121" s="196" t="s">
        <v>383</v>
      </c>
      <c r="AO121" s="199" t="s">
        <v>53</v>
      </c>
      <c r="AP121" s="199" t="s">
        <v>54</v>
      </c>
      <c r="AQ121" s="199" t="s">
        <v>215</v>
      </c>
      <c r="AR121" s="26" t="s">
        <v>250</v>
      </c>
      <c r="AS121" s="422" t="s">
        <v>62</v>
      </c>
      <c r="AT121" s="419">
        <v>0</v>
      </c>
      <c r="AU121" s="419">
        <v>0</v>
      </c>
      <c r="AV121" s="419">
        <v>0</v>
      </c>
      <c r="AW121" s="419">
        <v>0</v>
      </c>
      <c r="AX121" s="419">
        <v>0</v>
      </c>
      <c r="AY121" s="419">
        <v>0</v>
      </c>
      <c r="AZ121" s="419">
        <v>0</v>
      </c>
      <c r="BA121" s="419">
        <v>0</v>
      </c>
      <c r="BB121" s="419">
        <v>0</v>
      </c>
      <c r="BC121" s="419">
        <v>0</v>
      </c>
      <c r="BD121" s="419">
        <v>1056929.06</v>
      </c>
      <c r="BE121" s="423">
        <v>1056929.06</v>
      </c>
      <c r="BF121" s="419">
        <v>0</v>
      </c>
      <c r="BG121" s="419">
        <v>0</v>
      </c>
      <c r="BH121" s="419">
        <v>0</v>
      </c>
      <c r="BI121" s="419">
        <v>0</v>
      </c>
      <c r="BJ121" s="419">
        <v>0</v>
      </c>
      <c r="BK121" s="419">
        <v>0</v>
      </c>
      <c r="BL121" s="419">
        <v>0</v>
      </c>
      <c r="BM121" s="419">
        <v>0</v>
      </c>
      <c r="BN121" s="419">
        <v>0</v>
      </c>
      <c r="BO121" s="419">
        <v>0</v>
      </c>
      <c r="BP121" s="419">
        <v>0</v>
      </c>
      <c r="BQ121" s="419">
        <v>0</v>
      </c>
      <c r="BR121" s="419">
        <v>0</v>
      </c>
      <c r="BS121" s="419">
        <v>0</v>
      </c>
      <c r="BT121" s="419">
        <v>0</v>
      </c>
      <c r="BU121" s="419">
        <v>0</v>
      </c>
      <c r="BV121" s="419">
        <v>0</v>
      </c>
      <c r="BW121" s="419">
        <v>0</v>
      </c>
    </row>
    <row r="122" spans="1:16384" s="141" customFormat="1" ht="254.25" customHeight="1">
      <c r="A122" s="29">
        <v>601</v>
      </c>
      <c r="B122" s="22" t="s">
        <v>313</v>
      </c>
      <c r="C122" s="28">
        <v>402000001</v>
      </c>
      <c r="D122" s="27" t="s">
        <v>48</v>
      </c>
      <c r="E122" s="20" t="s">
        <v>66</v>
      </c>
      <c r="F122" s="204"/>
      <c r="G122" s="204"/>
      <c r="H122" s="195">
        <v>6</v>
      </c>
      <c r="I122" s="204"/>
      <c r="J122" s="195">
        <v>22</v>
      </c>
      <c r="K122" s="195">
        <v>1</v>
      </c>
      <c r="L122" s="195"/>
      <c r="M122" s="205"/>
      <c r="N122" s="205"/>
      <c r="O122" s="205"/>
      <c r="P122" s="196" t="s">
        <v>103</v>
      </c>
      <c r="Q122" s="21" t="s">
        <v>365</v>
      </c>
      <c r="R122" s="195"/>
      <c r="S122" s="195"/>
      <c r="T122" s="195"/>
      <c r="U122" s="195"/>
      <c r="V122" s="195" t="s">
        <v>366</v>
      </c>
      <c r="W122" s="195"/>
      <c r="X122" s="195"/>
      <c r="Y122" s="195"/>
      <c r="Z122" s="195"/>
      <c r="AA122" s="195"/>
      <c r="AB122" s="196" t="s">
        <v>367</v>
      </c>
      <c r="AC122" s="21" t="s">
        <v>368</v>
      </c>
      <c r="AD122" s="197"/>
      <c r="AE122" s="197"/>
      <c r="AF122" s="197"/>
      <c r="AG122" s="197"/>
      <c r="AH122" s="197"/>
      <c r="AI122" s="197"/>
      <c r="AJ122" s="197"/>
      <c r="AK122" s="197"/>
      <c r="AL122" s="197"/>
      <c r="AM122" s="198" t="s">
        <v>293</v>
      </c>
      <c r="AN122" s="196" t="s">
        <v>226</v>
      </c>
      <c r="AO122" s="199" t="s">
        <v>53</v>
      </c>
      <c r="AP122" s="199" t="s">
        <v>54</v>
      </c>
      <c r="AQ122" s="199" t="s">
        <v>215</v>
      </c>
      <c r="AR122" s="26" t="s">
        <v>250</v>
      </c>
      <c r="AS122" s="422" t="s">
        <v>59</v>
      </c>
      <c r="AT122" s="419">
        <v>0</v>
      </c>
      <c r="AU122" s="419">
        <v>0</v>
      </c>
      <c r="AV122" s="419">
        <v>0</v>
      </c>
      <c r="AW122" s="419">
        <v>0</v>
      </c>
      <c r="AX122" s="419">
        <v>0</v>
      </c>
      <c r="AY122" s="419">
        <v>0</v>
      </c>
      <c r="AZ122" s="419">
        <v>0</v>
      </c>
      <c r="BA122" s="419">
        <v>0</v>
      </c>
      <c r="BB122" s="419">
        <v>0</v>
      </c>
      <c r="BC122" s="419">
        <v>0</v>
      </c>
      <c r="BD122" s="419">
        <v>319192.58</v>
      </c>
      <c r="BE122" s="423">
        <v>319192.58</v>
      </c>
      <c r="BF122" s="419">
        <v>0</v>
      </c>
      <c r="BG122" s="419">
        <v>0</v>
      </c>
      <c r="BH122" s="419">
        <v>0</v>
      </c>
      <c r="BI122" s="419">
        <v>0</v>
      </c>
      <c r="BJ122" s="419">
        <v>0</v>
      </c>
      <c r="BK122" s="419">
        <v>0</v>
      </c>
      <c r="BL122" s="419">
        <v>0</v>
      </c>
      <c r="BM122" s="419">
        <v>0</v>
      </c>
      <c r="BN122" s="419">
        <v>0</v>
      </c>
      <c r="BO122" s="419">
        <v>0</v>
      </c>
      <c r="BP122" s="419">
        <v>0</v>
      </c>
      <c r="BQ122" s="419">
        <v>0</v>
      </c>
      <c r="BR122" s="419">
        <v>0</v>
      </c>
      <c r="BS122" s="419">
        <v>0</v>
      </c>
      <c r="BT122" s="419">
        <v>0</v>
      </c>
      <c r="BU122" s="419">
        <v>0</v>
      </c>
      <c r="BV122" s="419">
        <v>0</v>
      </c>
      <c r="BW122" s="419">
        <v>0</v>
      </c>
    </row>
    <row r="123" spans="1:16384" s="141" customFormat="1" ht="267.75">
      <c r="A123" s="29">
        <v>601</v>
      </c>
      <c r="B123" s="22" t="s">
        <v>313</v>
      </c>
      <c r="C123" s="28">
        <v>401000001</v>
      </c>
      <c r="D123" s="108" t="s">
        <v>44</v>
      </c>
      <c r="E123" s="20" t="s">
        <v>3187</v>
      </c>
      <c r="F123" s="204"/>
      <c r="G123" s="204"/>
      <c r="H123" s="195" t="s">
        <v>3260</v>
      </c>
      <c r="I123" s="204"/>
      <c r="J123" s="195" t="s">
        <v>3261</v>
      </c>
      <c r="K123" s="203" t="s">
        <v>3252</v>
      </c>
      <c r="L123" s="195" t="s">
        <v>3252</v>
      </c>
      <c r="M123" s="205"/>
      <c r="N123" s="205"/>
      <c r="O123" s="205"/>
      <c r="P123" s="196" t="s">
        <v>3262</v>
      </c>
      <c r="Q123" s="21" t="s">
        <v>335</v>
      </c>
      <c r="R123" s="195"/>
      <c r="S123" s="195"/>
      <c r="T123" s="195" t="s">
        <v>47</v>
      </c>
      <c r="U123" s="195"/>
      <c r="V123" s="195">
        <v>9</v>
      </c>
      <c r="W123" s="195" t="s">
        <v>45</v>
      </c>
      <c r="X123" s="195"/>
      <c r="Y123" s="195"/>
      <c r="Z123" s="195"/>
      <c r="AA123" s="195"/>
      <c r="AB123" s="196" t="s">
        <v>110</v>
      </c>
      <c r="AC123" s="21" t="s">
        <v>342</v>
      </c>
      <c r="AD123" s="269"/>
      <c r="AE123" s="269"/>
      <c r="AF123" s="269"/>
      <c r="AG123" s="269"/>
      <c r="AH123" s="271"/>
      <c r="AI123" s="271"/>
      <c r="AJ123" s="197"/>
      <c r="AK123" s="272"/>
      <c r="AL123" s="271"/>
      <c r="AM123" s="196" t="s">
        <v>490</v>
      </c>
      <c r="AN123" s="196" t="s">
        <v>228</v>
      </c>
      <c r="AO123" s="199" t="s">
        <v>53</v>
      </c>
      <c r="AP123" s="199" t="s">
        <v>54</v>
      </c>
      <c r="AQ123" s="199" t="s">
        <v>492</v>
      </c>
      <c r="AR123" s="26" t="s">
        <v>351</v>
      </c>
      <c r="AS123" s="422" t="s">
        <v>55</v>
      </c>
      <c r="AT123" s="419">
        <v>80000</v>
      </c>
      <c r="AU123" s="419">
        <v>80000</v>
      </c>
      <c r="AV123" s="419">
        <v>0</v>
      </c>
      <c r="AW123" s="419">
        <v>0</v>
      </c>
      <c r="AX123" s="419">
        <v>0</v>
      </c>
      <c r="AY123" s="419">
        <v>0</v>
      </c>
      <c r="AZ123" s="419">
        <v>0</v>
      </c>
      <c r="BA123" s="419">
        <v>0</v>
      </c>
      <c r="BB123" s="418">
        <v>80000</v>
      </c>
      <c r="BC123" s="418">
        <v>80000</v>
      </c>
      <c r="BD123" s="419">
        <v>0</v>
      </c>
      <c r="BE123" s="419">
        <v>0</v>
      </c>
      <c r="BF123" s="419">
        <v>0</v>
      </c>
      <c r="BG123" s="419">
        <v>0</v>
      </c>
      <c r="BH123" s="419">
        <v>0</v>
      </c>
      <c r="BI123" s="419">
        <v>0</v>
      </c>
      <c r="BJ123" s="419">
        <v>0</v>
      </c>
      <c r="BK123" s="419">
        <v>0</v>
      </c>
      <c r="BL123" s="419">
        <v>0</v>
      </c>
      <c r="BM123" s="419">
        <v>0</v>
      </c>
      <c r="BN123" s="419">
        <v>0</v>
      </c>
      <c r="BO123" s="419">
        <v>0</v>
      </c>
      <c r="BP123" s="419">
        <v>0</v>
      </c>
      <c r="BQ123" s="419">
        <v>0</v>
      </c>
      <c r="BR123" s="419">
        <v>0</v>
      </c>
      <c r="BS123" s="419">
        <v>0</v>
      </c>
      <c r="BT123" s="419">
        <v>0</v>
      </c>
      <c r="BU123" s="419">
        <v>0</v>
      </c>
      <c r="BV123" s="419">
        <v>0</v>
      </c>
      <c r="BW123" s="419">
        <v>0</v>
      </c>
    </row>
    <row r="124" spans="1:16384" s="162" customFormat="1" ht="15.75">
      <c r="A124" s="463" t="s">
        <v>3325</v>
      </c>
      <c r="B124" s="464"/>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6"/>
      <c r="AT124" s="174">
        <v>343483203.16000003</v>
      </c>
      <c r="AU124" s="174">
        <v>341417338.83000004</v>
      </c>
      <c r="AV124" s="174">
        <v>175980</v>
      </c>
      <c r="AW124" s="174">
        <v>4864</v>
      </c>
      <c r="AX124" s="174">
        <v>11998320.680000002</v>
      </c>
      <c r="AY124" s="174">
        <v>11310622.880000001</v>
      </c>
      <c r="AZ124" s="174">
        <v>0</v>
      </c>
      <c r="BA124" s="174">
        <v>0</v>
      </c>
      <c r="BB124" s="174">
        <v>331308902.48000008</v>
      </c>
      <c r="BC124" s="174">
        <v>330101851.95000011</v>
      </c>
      <c r="BD124" s="174">
        <v>267177815.49000001</v>
      </c>
      <c r="BE124" s="174">
        <v>1612873.6400000001</v>
      </c>
      <c r="BF124" s="174">
        <v>11301575.76</v>
      </c>
      <c r="BG124" s="174">
        <v>0</v>
      </c>
      <c r="BH124" s="174">
        <v>254263366.09</v>
      </c>
      <c r="BI124" s="174">
        <v>219808177.17999998</v>
      </c>
      <c r="BJ124" s="174">
        <v>1189792</v>
      </c>
      <c r="BK124" s="174">
        <v>12466557.24</v>
      </c>
      <c r="BL124" s="174">
        <v>0</v>
      </c>
      <c r="BM124" s="174">
        <v>206151827.94</v>
      </c>
      <c r="BN124" s="174">
        <v>218874809.37999997</v>
      </c>
      <c r="BO124" s="174">
        <v>100084.2</v>
      </c>
      <c r="BP124" s="174">
        <v>12466557.24</v>
      </c>
      <c r="BQ124" s="174">
        <v>0</v>
      </c>
      <c r="BR124" s="174">
        <v>206308167.94</v>
      </c>
      <c r="BS124" s="174">
        <v>218874809.37999997</v>
      </c>
      <c r="BT124" s="174">
        <v>100084.2</v>
      </c>
      <c r="BU124" s="174">
        <v>12466557.24</v>
      </c>
      <c r="BV124" s="174">
        <v>0</v>
      </c>
      <c r="BW124" s="174">
        <v>206308167.94</v>
      </c>
      <c r="BX124" s="154"/>
      <c r="BY124" s="154"/>
      <c r="BZ124" s="154"/>
      <c r="CA124" s="154"/>
      <c r="CB124" s="154"/>
      <c r="CC124" s="154"/>
      <c r="CD124" s="154"/>
      <c r="CE124" s="154"/>
      <c r="CF124" s="154"/>
      <c r="CG124" s="154"/>
      <c r="CH124" s="154"/>
      <c r="CI124" s="154"/>
      <c r="CJ124" s="154"/>
      <c r="CK124" s="154"/>
      <c r="CL124" s="154"/>
      <c r="CM124" s="454"/>
      <c r="CN124" s="451"/>
      <c r="CO124" s="451"/>
      <c r="CP124" s="451"/>
      <c r="CQ124" s="451"/>
      <c r="CR124" s="451"/>
      <c r="CS124" s="451"/>
      <c r="CT124" s="451"/>
      <c r="CU124" s="451"/>
      <c r="CV124" s="451"/>
      <c r="CW124" s="451"/>
      <c r="CX124" s="451"/>
      <c r="CY124" s="451"/>
      <c r="CZ124" s="451"/>
      <c r="DA124" s="451"/>
      <c r="DB124" s="451"/>
      <c r="DC124" s="451"/>
      <c r="DD124" s="451"/>
      <c r="DE124" s="451"/>
      <c r="DF124" s="451"/>
      <c r="DG124" s="451"/>
      <c r="DH124" s="451"/>
      <c r="DI124" s="451"/>
      <c r="DJ124" s="451"/>
      <c r="DK124" s="451"/>
      <c r="DL124" s="451"/>
      <c r="DM124" s="451"/>
      <c r="DN124" s="451"/>
      <c r="DO124" s="451"/>
      <c r="DP124" s="451"/>
      <c r="DQ124" s="451"/>
      <c r="DR124" s="451"/>
      <c r="DS124" s="451"/>
      <c r="DT124" s="451"/>
      <c r="DU124" s="451"/>
      <c r="DV124" s="451"/>
      <c r="DW124" s="451"/>
      <c r="DX124" s="451"/>
      <c r="DY124" s="451"/>
      <c r="DZ124" s="451"/>
      <c r="EA124" s="451"/>
      <c r="EB124" s="451"/>
      <c r="EC124" s="451"/>
      <c r="ED124" s="451"/>
      <c r="EE124" s="455"/>
      <c r="EF124" s="454"/>
      <c r="EG124" s="451"/>
      <c r="EH124" s="451"/>
      <c r="EI124" s="451"/>
      <c r="EJ124" s="451"/>
      <c r="EK124" s="451"/>
      <c r="EL124" s="451"/>
      <c r="EM124" s="451"/>
      <c r="EN124" s="451"/>
      <c r="EO124" s="451"/>
      <c r="EP124" s="451"/>
      <c r="EQ124" s="451"/>
      <c r="ER124" s="451"/>
      <c r="ES124" s="451"/>
      <c r="ET124" s="451"/>
      <c r="EU124" s="451"/>
      <c r="EV124" s="451"/>
      <c r="EW124" s="451"/>
      <c r="EX124" s="451"/>
      <c r="EY124" s="451"/>
      <c r="EZ124" s="451"/>
      <c r="FA124" s="451"/>
      <c r="FB124" s="451"/>
      <c r="FC124" s="451"/>
      <c r="FD124" s="451"/>
      <c r="FE124" s="451"/>
      <c r="FF124" s="451"/>
      <c r="FG124" s="451"/>
      <c r="FH124" s="451"/>
      <c r="FI124" s="451"/>
      <c r="FJ124" s="451"/>
      <c r="FK124" s="451"/>
      <c r="FL124" s="451"/>
      <c r="FM124" s="451"/>
      <c r="FN124" s="451"/>
      <c r="FO124" s="451"/>
      <c r="FP124" s="451"/>
      <c r="FQ124" s="451"/>
      <c r="FR124" s="451"/>
      <c r="FS124" s="451"/>
      <c r="FT124" s="451"/>
      <c r="FU124" s="451"/>
      <c r="FV124" s="451"/>
      <c r="FW124" s="451"/>
      <c r="FX124" s="455"/>
      <c r="FY124" s="454"/>
      <c r="FZ124" s="451"/>
      <c r="GA124" s="451"/>
      <c r="GB124" s="451"/>
      <c r="GC124" s="451"/>
      <c r="GD124" s="451"/>
      <c r="GE124" s="451"/>
      <c r="GF124" s="451"/>
      <c r="GG124" s="451"/>
      <c r="GH124" s="451"/>
      <c r="GI124" s="451"/>
      <c r="GJ124" s="451"/>
      <c r="GK124" s="451"/>
      <c r="GL124" s="451"/>
      <c r="GM124" s="451"/>
      <c r="GN124" s="451"/>
      <c r="GO124" s="451"/>
      <c r="GP124" s="451"/>
      <c r="GQ124" s="451"/>
      <c r="GR124" s="451"/>
      <c r="GS124" s="451"/>
      <c r="GT124" s="451"/>
      <c r="GU124" s="451"/>
      <c r="GV124" s="451"/>
      <c r="GW124" s="451"/>
      <c r="GX124" s="451"/>
      <c r="GY124" s="451"/>
      <c r="GZ124" s="451"/>
      <c r="HA124" s="451"/>
      <c r="HB124" s="451"/>
      <c r="HC124" s="451"/>
      <c r="HD124" s="451"/>
      <c r="HE124" s="451"/>
      <c r="HF124" s="451"/>
      <c r="HG124" s="451"/>
      <c r="HH124" s="451"/>
      <c r="HI124" s="451"/>
      <c r="HJ124" s="451"/>
      <c r="HK124" s="451"/>
      <c r="HL124" s="451"/>
      <c r="HM124" s="451"/>
      <c r="HN124" s="451"/>
      <c r="HO124" s="451"/>
      <c r="HP124" s="451"/>
      <c r="HQ124" s="455"/>
      <c r="HR124" s="454"/>
      <c r="HS124" s="451"/>
      <c r="HT124" s="451"/>
      <c r="HU124" s="451"/>
      <c r="HV124" s="451"/>
      <c r="HW124" s="451"/>
      <c r="HX124" s="451"/>
      <c r="HY124" s="451"/>
      <c r="HZ124" s="451"/>
      <c r="IA124" s="451"/>
      <c r="IB124" s="451"/>
      <c r="IC124" s="451"/>
      <c r="ID124" s="451"/>
      <c r="IE124" s="451"/>
      <c r="IF124" s="451"/>
      <c r="IG124" s="451"/>
      <c r="IH124" s="451"/>
      <c r="II124" s="451"/>
      <c r="IJ124" s="451"/>
      <c r="IK124" s="451"/>
      <c r="IL124" s="451"/>
      <c r="IM124" s="451"/>
      <c r="IN124" s="451"/>
      <c r="IO124" s="451"/>
      <c r="IP124" s="451"/>
      <c r="IQ124" s="451"/>
      <c r="IR124" s="451"/>
      <c r="IS124" s="451"/>
      <c r="IT124" s="451"/>
      <c r="IU124" s="451"/>
      <c r="IV124" s="451"/>
      <c r="IW124" s="451"/>
      <c r="IX124" s="451"/>
      <c r="IY124" s="451"/>
      <c r="IZ124" s="451"/>
      <c r="JA124" s="451"/>
      <c r="JB124" s="451"/>
      <c r="JC124" s="451"/>
      <c r="JD124" s="451"/>
      <c r="JE124" s="451"/>
      <c r="JF124" s="451"/>
      <c r="JG124" s="451"/>
      <c r="JH124" s="451"/>
      <c r="JI124" s="451"/>
      <c r="JJ124" s="455"/>
      <c r="JK124" s="454"/>
      <c r="JL124" s="451"/>
      <c r="JM124" s="451"/>
      <c r="JN124" s="451"/>
      <c r="JO124" s="451"/>
      <c r="JP124" s="451"/>
      <c r="JQ124" s="451"/>
      <c r="JR124" s="451"/>
      <c r="JS124" s="451"/>
      <c r="JT124" s="451"/>
      <c r="JU124" s="451"/>
      <c r="JV124" s="451"/>
      <c r="JW124" s="451"/>
      <c r="JX124" s="451"/>
      <c r="JY124" s="451"/>
      <c r="JZ124" s="451"/>
      <c r="KA124" s="451"/>
      <c r="KB124" s="451"/>
      <c r="KC124" s="451"/>
      <c r="KD124" s="451"/>
      <c r="KE124" s="451"/>
      <c r="KF124" s="451"/>
      <c r="KG124" s="451"/>
      <c r="KH124" s="451"/>
      <c r="KI124" s="451"/>
      <c r="KJ124" s="451"/>
      <c r="KK124" s="451"/>
      <c r="KL124" s="451"/>
      <c r="KM124" s="451"/>
      <c r="KN124" s="451"/>
      <c r="KO124" s="451"/>
      <c r="KP124" s="451"/>
      <c r="KQ124" s="451"/>
      <c r="KR124" s="451"/>
      <c r="KS124" s="451"/>
      <c r="KT124" s="451"/>
      <c r="KU124" s="451"/>
      <c r="KV124" s="451"/>
      <c r="KW124" s="451"/>
      <c r="KX124" s="451"/>
      <c r="KY124" s="451"/>
      <c r="KZ124" s="451"/>
      <c r="LA124" s="451"/>
      <c r="LB124" s="451"/>
      <c r="LC124" s="455"/>
      <c r="LD124" s="454"/>
      <c r="LE124" s="451"/>
      <c r="LF124" s="451"/>
      <c r="LG124" s="451"/>
      <c r="LH124" s="451"/>
      <c r="LI124" s="451"/>
      <c r="LJ124" s="451"/>
      <c r="LK124" s="451"/>
      <c r="LL124" s="451"/>
      <c r="LM124" s="451"/>
      <c r="LN124" s="451"/>
      <c r="LO124" s="451"/>
      <c r="LP124" s="451"/>
      <c r="LQ124" s="451"/>
      <c r="LR124" s="451"/>
      <c r="LS124" s="451"/>
      <c r="LT124" s="451"/>
      <c r="LU124" s="451"/>
      <c r="LV124" s="451"/>
      <c r="LW124" s="451"/>
      <c r="LX124" s="451"/>
      <c r="LY124" s="451"/>
      <c r="LZ124" s="451"/>
      <c r="MA124" s="451"/>
      <c r="MB124" s="451"/>
      <c r="MC124" s="451"/>
      <c r="MD124" s="451"/>
      <c r="ME124" s="451"/>
      <c r="MF124" s="451"/>
      <c r="MG124" s="451"/>
      <c r="MH124" s="451"/>
      <c r="MI124" s="451"/>
      <c r="MJ124" s="451"/>
      <c r="MK124" s="451"/>
      <c r="ML124" s="451"/>
      <c r="MM124" s="451"/>
      <c r="MN124" s="451"/>
      <c r="MO124" s="451"/>
      <c r="MP124" s="451"/>
      <c r="MQ124" s="451"/>
      <c r="MR124" s="451"/>
      <c r="MS124" s="451"/>
      <c r="MT124" s="451"/>
      <c r="MU124" s="451"/>
      <c r="MV124" s="455"/>
      <c r="MW124" s="454"/>
      <c r="MX124" s="451"/>
      <c r="MY124" s="451"/>
      <c r="MZ124" s="451"/>
      <c r="NA124" s="451"/>
      <c r="NB124" s="451"/>
      <c r="NC124" s="451"/>
      <c r="ND124" s="451"/>
      <c r="NE124" s="451"/>
      <c r="NF124" s="451"/>
      <c r="NG124" s="451"/>
      <c r="NH124" s="451"/>
      <c r="NI124" s="451"/>
      <c r="NJ124" s="451"/>
      <c r="NK124" s="451"/>
      <c r="NL124" s="451"/>
      <c r="NM124" s="451"/>
      <c r="NN124" s="451"/>
      <c r="NO124" s="451"/>
      <c r="NP124" s="451"/>
      <c r="NQ124" s="451"/>
      <c r="NR124" s="451"/>
      <c r="NS124" s="451"/>
      <c r="NT124" s="451"/>
      <c r="NU124" s="451"/>
      <c r="NV124" s="451"/>
      <c r="NW124" s="451"/>
      <c r="NX124" s="451"/>
      <c r="NY124" s="451"/>
      <c r="NZ124" s="451"/>
      <c r="OA124" s="451"/>
      <c r="OB124" s="451"/>
      <c r="OC124" s="451"/>
      <c r="OD124" s="451"/>
      <c r="OE124" s="451"/>
      <c r="OF124" s="451"/>
      <c r="OG124" s="451"/>
      <c r="OH124" s="451"/>
      <c r="OI124" s="451"/>
      <c r="OJ124" s="451"/>
      <c r="OK124" s="451"/>
      <c r="OL124" s="451"/>
      <c r="OM124" s="451"/>
      <c r="ON124" s="451"/>
      <c r="OO124" s="455"/>
      <c r="OP124" s="454"/>
      <c r="OQ124" s="451"/>
      <c r="OR124" s="451"/>
      <c r="OS124" s="451"/>
      <c r="OT124" s="451"/>
      <c r="OU124" s="451"/>
      <c r="OV124" s="451"/>
      <c r="OW124" s="451"/>
      <c r="OX124" s="451"/>
      <c r="OY124" s="451"/>
      <c r="OZ124" s="451"/>
      <c r="PA124" s="451"/>
      <c r="PB124" s="451"/>
      <c r="PC124" s="451"/>
      <c r="PD124" s="451"/>
      <c r="PE124" s="451"/>
      <c r="PF124" s="451"/>
      <c r="PG124" s="451"/>
      <c r="PH124" s="451"/>
      <c r="PI124" s="451"/>
      <c r="PJ124" s="451"/>
      <c r="PK124" s="451"/>
      <c r="PL124" s="451"/>
      <c r="PM124" s="451"/>
      <c r="PN124" s="451"/>
      <c r="PO124" s="451"/>
      <c r="PP124" s="451"/>
      <c r="PQ124" s="451"/>
      <c r="PR124" s="451"/>
      <c r="PS124" s="451"/>
      <c r="PT124" s="451"/>
      <c r="PU124" s="451"/>
      <c r="PV124" s="451"/>
      <c r="PW124" s="451"/>
      <c r="PX124" s="451"/>
      <c r="PY124" s="451"/>
      <c r="PZ124" s="451"/>
      <c r="QA124" s="451"/>
      <c r="QB124" s="451"/>
      <c r="QC124" s="451"/>
      <c r="QD124" s="451"/>
      <c r="QE124" s="451"/>
      <c r="QF124" s="451"/>
      <c r="QG124" s="451"/>
      <c r="QH124" s="455"/>
      <c r="QI124" s="454"/>
      <c r="QJ124" s="451"/>
      <c r="QK124" s="451"/>
      <c r="QL124" s="451"/>
      <c r="QM124" s="451"/>
      <c r="QN124" s="451"/>
      <c r="QO124" s="451"/>
      <c r="QP124" s="451"/>
      <c r="QQ124" s="451"/>
      <c r="QR124" s="451"/>
      <c r="QS124" s="451"/>
      <c r="QT124" s="451"/>
      <c r="QU124" s="451"/>
      <c r="QV124" s="451"/>
      <c r="QW124" s="451"/>
      <c r="QX124" s="451"/>
      <c r="QY124" s="451"/>
      <c r="QZ124" s="451"/>
      <c r="RA124" s="451"/>
      <c r="RB124" s="451"/>
      <c r="RC124" s="451"/>
      <c r="RD124" s="451"/>
      <c r="RE124" s="451"/>
      <c r="RF124" s="451"/>
      <c r="RG124" s="451"/>
      <c r="RH124" s="451"/>
      <c r="RI124" s="451"/>
      <c r="RJ124" s="451"/>
      <c r="RK124" s="451"/>
      <c r="RL124" s="451"/>
      <c r="RM124" s="451"/>
      <c r="RN124" s="451"/>
      <c r="RO124" s="451"/>
      <c r="RP124" s="451"/>
      <c r="RQ124" s="451"/>
      <c r="RR124" s="451"/>
      <c r="RS124" s="451"/>
      <c r="RT124" s="451"/>
      <c r="RU124" s="451"/>
      <c r="RV124" s="451"/>
      <c r="RW124" s="451"/>
      <c r="RX124" s="451"/>
      <c r="RY124" s="451"/>
      <c r="RZ124" s="451"/>
      <c r="SA124" s="455"/>
      <c r="SB124" s="454"/>
      <c r="SC124" s="451"/>
      <c r="SD124" s="451"/>
      <c r="SE124" s="451"/>
      <c r="SF124" s="451"/>
      <c r="SG124" s="451"/>
      <c r="SH124" s="451"/>
      <c r="SI124" s="451"/>
      <c r="SJ124" s="451"/>
      <c r="SK124" s="451"/>
      <c r="SL124" s="451"/>
      <c r="SM124" s="451"/>
      <c r="SN124" s="451"/>
      <c r="SO124" s="451"/>
      <c r="SP124" s="451"/>
      <c r="SQ124" s="451"/>
      <c r="SR124" s="451"/>
      <c r="SS124" s="451"/>
      <c r="ST124" s="451"/>
      <c r="SU124" s="451"/>
      <c r="SV124" s="451"/>
      <c r="SW124" s="451"/>
      <c r="SX124" s="451"/>
      <c r="SY124" s="451"/>
      <c r="SZ124" s="451"/>
      <c r="TA124" s="451"/>
      <c r="TB124" s="451"/>
      <c r="TC124" s="451"/>
      <c r="TD124" s="451"/>
      <c r="TE124" s="451"/>
      <c r="TF124" s="451"/>
      <c r="TG124" s="451"/>
      <c r="TH124" s="451"/>
      <c r="TI124" s="451"/>
      <c r="TJ124" s="451"/>
      <c r="TK124" s="451"/>
      <c r="TL124" s="451"/>
      <c r="TM124" s="451"/>
      <c r="TN124" s="451"/>
      <c r="TO124" s="451"/>
      <c r="TP124" s="451"/>
      <c r="TQ124" s="451"/>
      <c r="TR124" s="451"/>
      <c r="TS124" s="451"/>
      <c r="TT124" s="455"/>
      <c r="TU124" s="454"/>
      <c r="TV124" s="451"/>
      <c r="TW124" s="451"/>
      <c r="TX124" s="451"/>
      <c r="TY124" s="451"/>
      <c r="TZ124" s="451"/>
      <c r="UA124" s="451"/>
      <c r="UB124" s="451"/>
      <c r="UC124" s="451"/>
      <c r="UD124" s="451"/>
      <c r="UE124" s="451"/>
      <c r="UF124" s="451"/>
      <c r="UG124" s="451"/>
      <c r="UH124" s="451"/>
      <c r="UI124" s="451"/>
      <c r="UJ124" s="451"/>
      <c r="UK124" s="451"/>
      <c r="UL124" s="451"/>
      <c r="UM124" s="451"/>
      <c r="UN124" s="451"/>
      <c r="UO124" s="451"/>
      <c r="UP124" s="451"/>
      <c r="UQ124" s="451"/>
      <c r="UR124" s="451"/>
      <c r="US124" s="451"/>
      <c r="UT124" s="451"/>
      <c r="UU124" s="451"/>
      <c r="UV124" s="451"/>
      <c r="UW124" s="451"/>
      <c r="UX124" s="451"/>
      <c r="UY124" s="451"/>
      <c r="UZ124" s="451"/>
      <c r="VA124" s="451"/>
      <c r="VB124" s="451"/>
      <c r="VC124" s="451"/>
      <c r="VD124" s="451"/>
      <c r="VE124" s="451"/>
      <c r="VF124" s="451"/>
      <c r="VG124" s="451"/>
      <c r="VH124" s="451"/>
      <c r="VI124" s="451"/>
      <c r="VJ124" s="451"/>
      <c r="VK124" s="451"/>
      <c r="VL124" s="451"/>
      <c r="VM124" s="455"/>
      <c r="VN124" s="454"/>
      <c r="VO124" s="451"/>
      <c r="VP124" s="451"/>
      <c r="VQ124" s="451"/>
      <c r="VR124" s="451"/>
      <c r="VS124" s="451"/>
      <c r="VT124" s="451"/>
      <c r="VU124" s="451"/>
      <c r="VV124" s="451"/>
      <c r="VW124" s="451"/>
      <c r="VX124" s="451"/>
      <c r="VY124" s="451"/>
      <c r="VZ124" s="451"/>
      <c r="WA124" s="451"/>
      <c r="WB124" s="451"/>
      <c r="WC124" s="451"/>
      <c r="WD124" s="451"/>
      <c r="WE124" s="451"/>
      <c r="WF124" s="451"/>
      <c r="WG124" s="451"/>
      <c r="WH124" s="451"/>
      <c r="WI124" s="451"/>
      <c r="WJ124" s="451"/>
      <c r="WK124" s="451"/>
      <c r="WL124" s="451"/>
      <c r="WM124" s="451"/>
      <c r="WN124" s="451"/>
      <c r="WO124" s="451"/>
      <c r="WP124" s="451"/>
      <c r="WQ124" s="451"/>
      <c r="WR124" s="451"/>
      <c r="WS124" s="451"/>
      <c r="WT124" s="451"/>
      <c r="WU124" s="451"/>
      <c r="WV124" s="451"/>
      <c r="WW124" s="451"/>
      <c r="WX124" s="451"/>
      <c r="WY124" s="451"/>
      <c r="WZ124" s="451"/>
      <c r="XA124" s="451"/>
      <c r="XB124" s="451"/>
      <c r="XC124" s="451"/>
      <c r="XD124" s="451"/>
      <c r="XE124" s="451"/>
      <c r="XF124" s="455"/>
      <c r="XG124" s="454"/>
      <c r="XH124" s="451"/>
      <c r="XI124" s="451"/>
      <c r="XJ124" s="451"/>
      <c r="XK124" s="451"/>
      <c r="XL124" s="451"/>
      <c r="XM124" s="451"/>
      <c r="XN124" s="451"/>
      <c r="XO124" s="451"/>
      <c r="XP124" s="451"/>
      <c r="XQ124" s="451"/>
      <c r="XR124" s="451"/>
      <c r="XS124" s="451"/>
      <c r="XT124" s="451"/>
      <c r="XU124" s="451"/>
      <c r="XV124" s="451"/>
      <c r="XW124" s="451"/>
      <c r="XX124" s="451"/>
      <c r="XY124" s="451"/>
      <c r="XZ124" s="451"/>
      <c r="YA124" s="451"/>
      <c r="YB124" s="451"/>
      <c r="YC124" s="451"/>
      <c r="YD124" s="451"/>
      <c r="YE124" s="451"/>
      <c r="YF124" s="451"/>
      <c r="YG124" s="451"/>
      <c r="YH124" s="451"/>
      <c r="YI124" s="451"/>
      <c r="YJ124" s="451"/>
      <c r="YK124" s="451"/>
      <c r="YL124" s="451"/>
      <c r="YM124" s="451"/>
      <c r="YN124" s="451"/>
      <c r="YO124" s="451"/>
      <c r="YP124" s="451"/>
      <c r="YQ124" s="451"/>
      <c r="YR124" s="451"/>
      <c r="YS124" s="451"/>
      <c r="YT124" s="451"/>
      <c r="YU124" s="451"/>
      <c r="YV124" s="451"/>
      <c r="YW124" s="451"/>
      <c r="YX124" s="451"/>
      <c r="YY124" s="455"/>
      <c r="YZ124" s="454"/>
      <c r="ZA124" s="451"/>
      <c r="ZB124" s="451"/>
      <c r="ZC124" s="451"/>
      <c r="ZD124" s="451"/>
      <c r="ZE124" s="451"/>
      <c r="ZF124" s="451"/>
      <c r="ZG124" s="451"/>
      <c r="ZH124" s="451"/>
      <c r="ZI124" s="451"/>
      <c r="ZJ124" s="451"/>
      <c r="ZK124" s="451"/>
      <c r="ZL124" s="451"/>
      <c r="ZM124" s="451"/>
      <c r="ZN124" s="451"/>
      <c r="ZO124" s="451"/>
      <c r="ZP124" s="451"/>
      <c r="ZQ124" s="451"/>
      <c r="ZR124" s="451"/>
      <c r="ZS124" s="451"/>
      <c r="ZT124" s="451"/>
      <c r="ZU124" s="451"/>
      <c r="ZV124" s="451"/>
      <c r="ZW124" s="451"/>
      <c r="ZX124" s="451"/>
      <c r="ZY124" s="451"/>
      <c r="ZZ124" s="451"/>
      <c r="AAA124" s="451"/>
      <c r="AAB124" s="451"/>
      <c r="AAC124" s="451"/>
      <c r="AAD124" s="451"/>
      <c r="AAE124" s="451"/>
      <c r="AAF124" s="451"/>
      <c r="AAG124" s="451"/>
      <c r="AAH124" s="451"/>
      <c r="AAI124" s="451"/>
      <c r="AAJ124" s="451"/>
      <c r="AAK124" s="451"/>
      <c r="AAL124" s="451"/>
      <c r="AAM124" s="451"/>
      <c r="AAN124" s="451"/>
      <c r="AAO124" s="451"/>
      <c r="AAP124" s="451"/>
      <c r="AAQ124" s="451"/>
      <c r="AAR124" s="455"/>
      <c r="AAS124" s="454"/>
      <c r="AAT124" s="451"/>
      <c r="AAU124" s="451"/>
      <c r="AAV124" s="451"/>
      <c r="AAW124" s="451"/>
      <c r="AAX124" s="451"/>
      <c r="AAY124" s="451"/>
      <c r="AAZ124" s="451"/>
      <c r="ABA124" s="451"/>
      <c r="ABB124" s="451"/>
      <c r="ABC124" s="451"/>
      <c r="ABD124" s="451"/>
      <c r="ABE124" s="451"/>
      <c r="ABF124" s="451"/>
      <c r="ABG124" s="451"/>
      <c r="ABH124" s="451"/>
      <c r="ABI124" s="451"/>
      <c r="ABJ124" s="451"/>
      <c r="ABK124" s="451"/>
      <c r="ABL124" s="451"/>
      <c r="ABM124" s="451"/>
      <c r="ABN124" s="451"/>
      <c r="ABO124" s="451"/>
      <c r="ABP124" s="451"/>
      <c r="ABQ124" s="451"/>
      <c r="ABR124" s="451"/>
      <c r="ABS124" s="451"/>
      <c r="ABT124" s="451"/>
      <c r="ABU124" s="451"/>
      <c r="ABV124" s="451"/>
      <c r="ABW124" s="451"/>
      <c r="ABX124" s="451"/>
      <c r="ABY124" s="451"/>
      <c r="ABZ124" s="451"/>
      <c r="ACA124" s="451"/>
      <c r="ACB124" s="451"/>
      <c r="ACC124" s="451"/>
      <c r="ACD124" s="451"/>
      <c r="ACE124" s="451"/>
      <c r="ACF124" s="451"/>
      <c r="ACG124" s="451"/>
      <c r="ACH124" s="451"/>
      <c r="ACI124" s="451"/>
      <c r="ACJ124" s="451"/>
      <c r="ACK124" s="455"/>
      <c r="ACL124" s="454"/>
      <c r="ACM124" s="451"/>
      <c r="ACN124" s="451"/>
      <c r="ACO124" s="451"/>
      <c r="ACP124" s="451"/>
      <c r="ACQ124" s="451"/>
      <c r="ACR124" s="451"/>
      <c r="ACS124" s="451"/>
      <c r="ACT124" s="451"/>
      <c r="ACU124" s="451"/>
      <c r="ACV124" s="451"/>
      <c r="ACW124" s="451"/>
      <c r="ACX124" s="451"/>
      <c r="ACY124" s="451"/>
      <c r="ACZ124" s="451"/>
      <c r="ADA124" s="451"/>
      <c r="ADB124" s="451"/>
      <c r="ADC124" s="451"/>
      <c r="ADD124" s="451"/>
      <c r="ADE124" s="451"/>
      <c r="ADF124" s="451"/>
      <c r="ADG124" s="451"/>
      <c r="ADH124" s="451"/>
      <c r="ADI124" s="451"/>
      <c r="ADJ124" s="451"/>
      <c r="ADK124" s="451"/>
      <c r="ADL124" s="451"/>
      <c r="ADM124" s="451"/>
      <c r="ADN124" s="451"/>
      <c r="ADO124" s="451"/>
      <c r="ADP124" s="451"/>
      <c r="ADQ124" s="451"/>
      <c r="ADR124" s="451"/>
      <c r="ADS124" s="451"/>
      <c r="ADT124" s="451"/>
      <c r="ADU124" s="451"/>
      <c r="ADV124" s="451"/>
      <c r="ADW124" s="451"/>
      <c r="ADX124" s="451"/>
      <c r="ADY124" s="451"/>
      <c r="ADZ124" s="451"/>
      <c r="AEA124" s="451"/>
      <c r="AEB124" s="451"/>
      <c r="AEC124" s="451"/>
      <c r="AED124" s="455"/>
      <c r="AEE124" s="454"/>
      <c r="AEF124" s="451"/>
      <c r="AEG124" s="451"/>
      <c r="AEH124" s="451"/>
      <c r="AEI124" s="451"/>
      <c r="AEJ124" s="451"/>
      <c r="AEK124" s="451"/>
      <c r="AEL124" s="451"/>
      <c r="AEM124" s="451"/>
      <c r="AEN124" s="451"/>
      <c r="AEO124" s="451"/>
      <c r="AEP124" s="451"/>
      <c r="AEQ124" s="451"/>
      <c r="AER124" s="451"/>
      <c r="AES124" s="451"/>
      <c r="AET124" s="451"/>
      <c r="AEU124" s="451"/>
      <c r="AEV124" s="451"/>
      <c r="AEW124" s="451"/>
      <c r="AEX124" s="451"/>
      <c r="AEY124" s="451"/>
      <c r="AEZ124" s="451"/>
      <c r="AFA124" s="451"/>
      <c r="AFB124" s="451"/>
      <c r="AFC124" s="451"/>
      <c r="AFD124" s="451"/>
      <c r="AFE124" s="451"/>
      <c r="AFF124" s="451"/>
      <c r="AFG124" s="451"/>
      <c r="AFH124" s="451"/>
      <c r="AFI124" s="451"/>
      <c r="AFJ124" s="451"/>
      <c r="AFK124" s="451"/>
      <c r="AFL124" s="451"/>
      <c r="AFM124" s="451"/>
      <c r="AFN124" s="451"/>
      <c r="AFO124" s="451"/>
      <c r="AFP124" s="451"/>
      <c r="AFQ124" s="451"/>
      <c r="AFR124" s="451"/>
      <c r="AFS124" s="451"/>
      <c r="AFT124" s="451"/>
      <c r="AFU124" s="451"/>
      <c r="AFV124" s="451"/>
      <c r="AFW124" s="455"/>
      <c r="AFX124" s="454"/>
      <c r="AFY124" s="451"/>
      <c r="AFZ124" s="451"/>
      <c r="AGA124" s="451"/>
      <c r="AGB124" s="451"/>
      <c r="AGC124" s="451"/>
      <c r="AGD124" s="451"/>
      <c r="AGE124" s="451"/>
      <c r="AGF124" s="451"/>
      <c r="AGG124" s="451"/>
      <c r="AGH124" s="451"/>
      <c r="AGI124" s="451"/>
      <c r="AGJ124" s="451"/>
      <c r="AGK124" s="451"/>
      <c r="AGL124" s="451"/>
      <c r="AGM124" s="451"/>
      <c r="AGN124" s="451"/>
      <c r="AGO124" s="451"/>
      <c r="AGP124" s="451"/>
      <c r="AGQ124" s="451"/>
      <c r="AGR124" s="451"/>
      <c r="AGS124" s="451"/>
      <c r="AGT124" s="451"/>
      <c r="AGU124" s="451"/>
      <c r="AGV124" s="451"/>
      <c r="AGW124" s="451"/>
      <c r="AGX124" s="451"/>
      <c r="AGY124" s="451"/>
      <c r="AGZ124" s="451"/>
      <c r="AHA124" s="451"/>
      <c r="AHB124" s="451"/>
      <c r="AHC124" s="451"/>
      <c r="AHD124" s="451"/>
      <c r="AHE124" s="451"/>
      <c r="AHF124" s="451"/>
      <c r="AHG124" s="451"/>
      <c r="AHH124" s="451"/>
      <c r="AHI124" s="451"/>
      <c r="AHJ124" s="451"/>
      <c r="AHK124" s="451"/>
      <c r="AHL124" s="451"/>
      <c r="AHM124" s="451"/>
      <c r="AHN124" s="451"/>
      <c r="AHO124" s="451"/>
      <c r="AHP124" s="455"/>
      <c r="AHQ124" s="454"/>
      <c r="AHR124" s="451"/>
      <c r="AHS124" s="451"/>
      <c r="AHT124" s="451"/>
      <c r="AHU124" s="451"/>
      <c r="AHV124" s="451"/>
      <c r="AHW124" s="451"/>
      <c r="AHX124" s="451"/>
      <c r="AHY124" s="451"/>
      <c r="AHZ124" s="451"/>
      <c r="AIA124" s="451"/>
      <c r="AIB124" s="451"/>
      <c r="AIC124" s="451"/>
      <c r="AID124" s="451"/>
      <c r="AIE124" s="451"/>
      <c r="AIF124" s="451"/>
      <c r="AIG124" s="451"/>
      <c r="AIH124" s="451"/>
      <c r="AII124" s="451"/>
      <c r="AIJ124" s="451"/>
      <c r="AIK124" s="451"/>
      <c r="AIL124" s="451"/>
      <c r="AIM124" s="451"/>
      <c r="AIN124" s="451"/>
      <c r="AIO124" s="451"/>
      <c r="AIP124" s="451"/>
      <c r="AIQ124" s="451"/>
      <c r="AIR124" s="451"/>
      <c r="AIS124" s="451"/>
      <c r="AIT124" s="451"/>
      <c r="AIU124" s="451"/>
      <c r="AIV124" s="451"/>
      <c r="AIW124" s="451"/>
      <c r="AIX124" s="451"/>
      <c r="AIY124" s="451"/>
      <c r="AIZ124" s="451"/>
      <c r="AJA124" s="451"/>
      <c r="AJB124" s="451"/>
      <c r="AJC124" s="451"/>
      <c r="AJD124" s="451"/>
      <c r="AJE124" s="451"/>
      <c r="AJF124" s="451"/>
      <c r="AJG124" s="451"/>
      <c r="AJH124" s="451"/>
      <c r="AJI124" s="455"/>
      <c r="AJJ124" s="454"/>
      <c r="AJK124" s="451"/>
      <c r="AJL124" s="451"/>
      <c r="AJM124" s="451"/>
      <c r="AJN124" s="451"/>
      <c r="AJO124" s="451"/>
      <c r="AJP124" s="451"/>
      <c r="AJQ124" s="451"/>
      <c r="AJR124" s="451"/>
      <c r="AJS124" s="451"/>
      <c r="AJT124" s="451"/>
      <c r="AJU124" s="451"/>
      <c r="AJV124" s="451"/>
      <c r="AJW124" s="451"/>
      <c r="AJX124" s="451"/>
      <c r="AJY124" s="451"/>
      <c r="AJZ124" s="451"/>
      <c r="AKA124" s="451"/>
      <c r="AKB124" s="451"/>
      <c r="AKC124" s="451"/>
      <c r="AKD124" s="451"/>
      <c r="AKE124" s="451"/>
      <c r="AKF124" s="451"/>
      <c r="AKG124" s="451"/>
      <c r="AKH124" s="451"/>
      <c r="AKI124" s="451"/>
      <c r="AKJ124" s="451"/>
      <c r="AKK124" s="451"/>
      <c r="AKL124" s="451"/>
      <c r="AKM124" s="451"/>
      <c r="AKN124" s="451"/>
      <c r="AKO124" s="451"/>
      <c r="AKP124" s="451"/>
      <c r="AKQ124" s="451"/>
      <c r="AKR124" s="451"/>
      <c r="AKS124" s="451"/>
      <c r="AKT124" s="451"/>
      <c r="AKU124" s="451"/>
      <c r="AKV124" s="451"/>
      <c r="AKW124" s="451"/>
      <c r="AKX124" s="451"/>
      <c r="AKY124" s="451"/>
      <c r="AKZ124" s="451"/>
      <c r="ALA124" s="451"/>
      <c r="ALB124" s="455"/>
      <c r="ALC124" s="454"/>
      <c r="ALD124" s="451"/>
      <c r="ALE124" s="451"/>
      <c r="ALF124" s="451"/>
      <c r="ALG124" s="451"/>
      <c r="ALH124" s="451"/>
      <c r="ALI124" s="451"/>
      <c r="ALJ124" s="451"/>
      <c r="ALK124" s="451"/>
      <c r="ALL124" s="451"/>
      <c r="ALM124" s="451"/>
      <c r="ALN124" s="451"/>
      <c r="ALO124" s="451"/>
      <c r="ALP124" s="451"/>
      <c r="ALQ124" s="451"/>
      <c r="ALR124" s="451"/>
      <c r="ALS124" s="451"/>
      <c r="ALT124" s="451"/>
      <c r="ALU124" s="451"/>
      <c r="ALV124" s="451"/>
      <c r="ALW124" s="451"/>
      <c r="ALX124" s="451"/>
      <c r="ALY124" s="451"/>
      <c r="ALZ124" s="451"/>
      <c r="AMA124" s="451"/>
      <c r="AMB124" s="451"/>
      <c r="AMC124" s="451"/>
      <c r="AMD124" s="451"/>
      <c r="AME124" s="451"/>
      <c r="AMF124" s="451"/>
      <c r="AMG124" s="451"/>
      <c r="AMH124" s="451"/>
      <c r="AMI124" s="451"/>
      <c r="AMJ124" s="451"/>
      <c r="AMK124" s="451"/>
      <c r="AML124" s="451"/>
      <c r="AMM124" s="451"/>
      <c r="AMN124" s="451"/>
      <c r="AMO124" s="451"/>
      <c r="AMP124" s="451"/>
      <c r="AMQ124" s="451"/>
      <c r="AMR124" s="451"/>
      <c r="AMS124" s="451"/>
      <c r="AMT124" s="451"/>
      <c r="AMU124" s="455"/>
      <c r="AMV124" s="454"/>
      <c r="AMW124" s="451"/>
      <c r="AMX124" s="451"/>
      <c r="AMY124" s="451"/>
      <c r="AMZ124" s="451"/>
      <c r="ANA124" s="451"/>
      <c r="ANB124" s="451"/>
      <c r="ANC124" s="451"/>
      <c r="AND124" s="451"/>
      <c r="ANE124" s="451"/>
      <c r="ANF124" s="451"/>
      <c r="ANG124" s="451"/>
      <c r="ANH124" s="451"/>
      <c r="ANI124" s="451"/>
      <c r="ANJ124" s="451"/>
      <c r="ANK124" s="451"/>
      <c r="ANL124" s="451"/>
      <c r="ANM124" s="451"/>
      <c r="ANN124" s="451"/>
      <c r="ANO124" s="451"/>
      <c r="ANP124" s="451"/>
      <c r="ANQ124" s="451"/>
      <c r="ANR124" s="451"/>
      <c r="ANS124" s="451"/>
      <c r="ANT124" s="451"/>
      <c r="ANU124" s="451"/>
      <c r="ANV124" s="451"/>
      <c r="ANW124" s="451"/>
      <c r="ANX124" s="451"/>
      <c r="ANY124" s="451"/>
      <c r="ANZ124" s="451"/>
      <c r="AOA124" s="451"/>
      <c r="AOB124" s="451"/>
      <c r="AOC124" s="451"/>
      <c r="AOD124" s="451"/>
      <c r="AOE124" s="451"/>
      <c r="AOF124" s="451"/>
      <c r="AOG124" s="451"/>
      <c r="AOH124" s="451"/>
      <c r="AOI124" s="451"/>
      <c r="AOJ124" s="451"/>
      <c r="AOK124" s="451"/>
      <c r="AOL124" s="451"/>
      <c r="AOM124" s="451"/>
      <c r="AON124" s="455"/>
      <c r="AOO124" s="454"/>
      <c r="AOP124" s="451"/>
      <c r="AOQ124" s="451"/>
      <c r="AOR124" s="451"/>
      <c r="AOS124" s="451"/>
      <c r="AOT124" s="451"/>
      <c r="AOU124" s="451"/>
      <c r="AOV124" s="451"/>
      <c r="AOW124" s="451"/>
      <c r="AOX124" s="451"/>
      <c r="AOY124" s="451"/>
      <c r="AOZ124" s="451"/>
      <c r="APA124" s="451"/>
      <c r="APB124" s="451"/>
      <c r="APC124" s="451"/>
      <c r="APD124" s="451"/>
      <c r="APE124" s="451"/>
      <c r="APF124" s="451"/>
      <c r="APG124" s="451"/>
      <c r="APH124" s="451"/>
      <c r="API124" s="451"/>
      <c r="APJ124" s="451"/>
      <c r="APK124" s="451"/>
      <c r="APL124" s="451"/>
      <c r="APM124" s="451"/>
      <c r="APN124" s="451"/>
      <c r="APO124" s="451"/>
      <c r="APP124" s="451"/>
      <c r="APQ124" s="451"/>
      <c r="APR124" s="451"/>
      <c r="APS124" s="451"/>
      <c r="APT124" s="451"/>
      <c r="APU124" s="451"/>
      <c r="APV124" s="451"/>
      <c r="APW124" s="451"/>
      <c r="APX124" s="451"/>
      <c r="APY124" s="451"/>
      <c r="APZ124" s="451"/>
      <c r="AQA124" s="451"/>
      <c r="AQB124" s="451"/>
      <c r="AQC124" s="451"/>
      <c r="AQD124" s="451"/>
      <c r="AQE124" s="451"/>
      <c r="AQF124" s="451"/>
      <c r="AQG124" s="455"/>
      <c r="AQH124" s="454"/>
      <c r="AQI124" s="451"/>
      <c r="AQJ124" s="451"/>
      <c r="AQK124" s="451"/>
      <c r="AQL124" s="451"/>
      <c r="AQM124" s="451"/>
      <c r="AQN124" s="451"/>
      <c r="AQO124" s="451"/>
      <c r="AQP124" s="451"/>
      <c r="AQQ124" s="451"/>
      <c r="AQR124" s="451"/>
      <c r="AQS124" s="451"/>
      <c r="AQT124" s="451"/>
      <c r="AQU124" s="451"/>
      <c r="AQV124" s="451"/>
      <c r="AQW124" s="451"/>
      <c r="AQX124" s="451"/>
      <c r="AQY124" s="451"/>
      <c r="AQZ124" s="451"/>
      <c r="ARA124" s="451"/>
      <c r="ARB124" s="451"/>
      <c r="ARC124" s="451"/>
      <c r="ARD124" s="451"/>
      <c r="ARE124" s="451"/>
      <c r="ARF124" s="451"/>
      <c r="ARG124" s="451"/>
      <c r="ARH124" s="451"/>
      <c r="ARI124" s="451"/>
      <c r="ARJ124" s="451"/>
      <c r="ARK124" s="451"/>
      <c r="ARL124" s="451"/>
      <c r="ARM124" s="451"/>
      <c r="ARN124" s="451"/>
      <c r="ARO124" s="451"/>
      <c r="ARP124" s="451"/>
      <c r="ARQ124" s="451"/>
      <c r="ARR124" s="451"/>
      <c r="ARS124" s="451"/>
      <c r="ART124" s="451"/>
      <c r="ARU124" s="451"/>
      <c r="ARV124" s="451"/>
      <c r="ARW124" s="451"/>
      <c r="ARX124" s="451"/>
      <c r="ARY124" s="451"/>
      <c r="ARZ124" s="455"/>
      <c r="ASA124" s="454"/>
      <c r="ASB124" s="451"/>
      <c r="ASC124" s="451"/>
      <c r="ASD124" s="451"/>
      <c r="ASE124" s="451"/>
      <c r="ASF124" s="451"/>
      <c r="ASG124" s="451"/>
      <c r="ASH124" s="451"/>
      <c r="ASI124" s="451"/>
      <c r="ASJ124" s="451"/>
      <c r="ASK124" s="451"/>
      <c r="ASL124" s="451"/>
      <c r="ASM124" s="451"/>
      <c r="ASN124" s="451"/>
      <c r="ASO124" s="451"/>
      <c r="ASP124" s="451"/>
      <c r="ASQ124" s="451"/>
      <c r="ASR124" s="451"/>
      <c r="ASS124" s="451"/>
      <c r="AST124" s="451"/>
      <c r="ASU124" s="451"/>
      <c r="ASV124" s="451"/>
      <c r="ASW124" s="451"/>
      <c r="ASX124" s="451"/>
      <c r="ASY124" s="451"/>
      <c r="ASZ124" s="451"/>
      <c r="ATA124" s="451"/>
      <c r="ATB124" s="451"/>
      <c r="ATC124" s="451"/>
      <c r="ATD124" s="451"/>
      <c r="ATE124" s="451"/>
      <c r="ATF124" s="451"/>
      <c r="ATG124" s="451"/>
      <c r="ATH124" s="451"/>
      <c r="ATI124" s="451"/>
      <c r="ATJ124" s="451"/>
      <c r="ATK124" s="451"/>
      <c r="ATL124" s="451"/>
      <c r="ATM124" s="451"/>
      <c r="ATN124" s="451"/>
      <c r="ATO124" s="451"/>
      <c r="ATP124" s="451"/>
      <c r="ATQ124" s="451"/>
      <c r="ATR124" s="451"/>
      <c r="ATS124" s="455"/>
      <c r="ATT124" s="454"/>
      <c r="ATU124" s="451"/>
      <c r="ATV124" s="451"/>
      <c r="ATW124" s="451"/>
      <c r="ATX124" s="451"/>
      <c r="ATY124" s="451"/>
      <c r="ATZ124" s="451"/>
      <c r="AUA124" s="451"/>
      <c r="AUB124" s="451"/>
      <c r="AUC124" s="451"/>
      <c r="AUD124" s="451"/>
      <c r="AUE124" s="451"/>
      <c r="AUF124" s="451"/>
      <c r="AUG124" s="451"/>
      <c r="AUH124" s="451"/>
      <c r="AUI124" s="451"/>
      <c r="AUJ124" s="451"/>
      <c r="AUK124" s="451"/>
      <c r="AUL124" s="451"/>
      <c r="AUM124" s="451"/>
      <c r="AUN124" s="451"/>
      <c r="AUO124" s="451"/>
      <c r="AUP124" s="451"/>
      <c r="AUQ124" s="451"/>
      <c r="AUR124" s="451"/>
      <c r="AUS124" s="451"/>
      <c r="AUT124" s="451"/>
      <c r="AUU124" s="451"/>
      <c r="AUV124" s="451"/>
      <c r="AUW124" s="451"/>
      <c r="AUX124" s="451"/>
      <c r="AUY124" s="451"/>
      <c r="AUZ124" s="451"/>
      <c r="AVA124" s="451"/>
      <c r="AVB124" s="451"/>
      <c r="AVC124" s="451"/>
      <c r="AVD124" s="451"/>
      <c r="AVE124" s="451"/>
      <c r="AVF124" s="451"/>
      <c r="AVG124" s="451"/>
      <c r="AVH124" s="451"/>
      <c r="AVI124" s="451"/>
      <c r="AVJ124" s="451"/>
      <c r="AVK124" s="451"/>
      <c r="AVL124" s="455"/>
      <c r="AVM124" s="454"/>
      <c r="AVN124" s="451"/>
      <c r="AVO124" s="451"/>
      <c r="AVP124" s="451"/>
      <c r="AVQ124" s="451"/>
      <c r="AVR124" s="451"/>
      <c r="AVS124" s="451"/>
      <c r="AVT124" s="451"/>
      <c r="AVU124" s="451"/>
      <c r="AVV124" s="451"/>
      <c r="AVW124" s="451"/>
      <c r="AVX124" s="451"/>
      <c r="AVY124" s="451"/>
      <c r="AVZ124" s="451"/>
      <c r="AWA124" s="451"/>
      <c r="AWB124" s="451"/>
      <c r="AWC124" s="451"/>
      <c r="AWD124" s="451"/>
      <c r="AWE124" s="451"/>
      <c r="AWF124" s="451"/>
      <c r="AWG124" s="451"/>
      <c r="AWH124" s="451"/>
      <c r="AWI124" s="451"/>
      <c r="AWJ124" s="451"/>
      <c r="AWK124" s="451"/>
      <c r="AWL124" s="451"/>
      <c r="AWM124" s="451"/>
      <c r="AWN124" s="451"/>
      <c r="AWO124" s="451"/>
      <c r="AWP124" s="451"/>
      <c r="AWQ124" s="451"/>
      <c r="AWR124" s="451"/>
      <c r="AWS124" s="451"/>
      <c r="AWT124" s="451"/>
      <c r="AWU124" s="451"/>
      <c r="AWV124" s="451"/>
      <c r="AWW124" s="451"/>
      <c r="AWX124" s="451"/>
      <c r="AWY124" s="451"/>
      <c r="AWZ124" s="451"/>
      <c r="AXA124" s="451"/>
      <c r="AXB124" s="451"/>
      <c r="AXC124" s="451"/>
      <c r="AXD124" s="451"/>
      <c r="AXE124" s="455"/>
      <c r="AXF124" s="454"/>
      <c r="AXG124" s="451"/>
      <c r="AXH124" s="451"/>
      <c r="AXI124" s="451"/>
      <c r="AXJ124" s="451"/>
      <c r="AXK124" s="451"/>
      <c r="AXL124" s="451"/>
      <c r="AXM124" s="451"/>
      <c r="AXN124" s="451"/>
      <c r="AXO124" s="451"/>
      <c r="AXP124" s="451"/>
      <c r="AXQ124" s="451"/>
      <c r="AXR124" s="451"/>
      <c r="AXS124" s="451"/>
      <c r="AXT124" s="451"/>
      <c r="AXU124" s="451"/>
      <c r="AXV124" s="451"/>
      <c r="AXW124" s="451"/>
      <c r="AXX124" s="451"/>
      <c r="AXY124" s="451"/>
      <c r="AXZ124" s="451"/>
      <c r="AYA124" s="451"/>
      <c r="AYB124" s="451"/>
      <c r="AYC124" s="451"/>
      <c r="AYD124" s="451"/>
      <c r="AYE124" s="451"/>
      <c r="AYF124" s="451"/>
      <c r="AYG124" s="451"/>
      <c r="AYH124" s="451"/>
      <c r="AYI124" s="451"/>
      <c r="AYJ124" s="451"/>
      <c r="AYK124" s="451"/>
      <c r="AYL124" s="451"/>
      <c r="AYM124" s="451"/>
      <c r="AYN124" s="451"/>
      <c r="AYO124" s="451"/>
      <c r="AYP124" s="451"/>
      <c r="AYQ124" s="451"/>
      <c r="AYR124" s="451"/>
      <c r="AYS124" s="451"/>
      <c r="AYT124" s="451"/>
      <c r="AYU124" s="451"/>
      <c r="AYV124" s="451"/>
      <c r="AYW124" s="451"/>
      <c r="AYX124" s="455"/>
      <c r="AYY124" s="454"/>
      <c r="AYZ124" s="451"/>
      <c r="AZA124" s="451"/>
      <c r="AZB124" s="451"/>
      <c r="AZC124" s="451"/>
      <c r="AZD124" s="451"/>
      <c r="AZE124" s="451"/>
      <c r="AZF124" s="451"/>
      <c r="AZG124" s="451"/>
      <c r="AZH124" s="451"/>
      <c r="AZI124" s="451"/>
      <c r="AZJ124" s="451"/>
      <c r="AZK124" s="451"/>
      <c r="AZL124" s="451"/>
      <c r="AZM124" s="451"/>
      <c r="AZN124" s="451"/>
      <c r="AZO124" s="451"/>
      <c r="AZP124" s="451"/>
      <c r="AZQ124" s="451"/>
      <c r="AZR124" s="451"/>
      <c r="AZS124" s="451"/>
      <c r="AZT124" s="451"/>
      <c r="AZU124" s="451"/>
      <c r="AZV124" s="451"/>
      <c r="AZW124" s="451"/>
      <c r="AZX124" s="451"/>
      <c r="AZY124" s="451"/>
      <c r="AZZ124" s="451"/>
      <c r="BAA124" s="451"/>
      <c r="BAB124" s="451"/>
      <c r="BAC124" s="451"/>
      <c r="BAD124" s="451"/>
      <c r="BAE124" s="451"/>
      <c r="BAF124" s="451"/>
      <c r="BAG124" s="451"/>
      <c r="BAH124" s="451"/>
      <c r="BAI124" s="451"/>
      <c r="BAJ124" s="451"/>
      <c r="BAK124" s="451"/>
      <c r="BAL124" s="451"/>
      <c r="BAM124" s="451"/>
      <c r="BAN124" s="451"/>
      <c r="BAO124" s="451"/>
      <c r="BAP124" s="451"/>
      <c r="BAQ124" s="455"/>
      <c r="BAR124" s="454"/>
      <c r="BAS124" s="451"/>
      <c r="BAT124" s="451"/>
      <c r="BAU124" s="451"/>
      <c r="BAV124" s="451"/>
      <c r="BAW124" s="451"/>
      <c r="BAX124" s="451"/>
      <c r="BAY124" s="451"/>
      <c r="BAZ124" s="451"/>
      <c r="BBA124" s="451"/>
      <c r="BBB124" s="451"/>
      <c r="BBC124" s="451"/>
      <c r="BBD124" s="451"/>
      <c r="BBE124" s="451"/>
      <c r="BBF124" s="451"/>
      <c r="BBG124" s="451"/>
      <c r="BBH124" s="451"/>
      <c r="BBI124" s="451"/>
      <c r="BBJ124" s="451"/>
      <c r="BBK124" s="451"/>
      <c r="BBL124" s="451"/>
      <c r="BBM124" s="451"/>
      <c r="BBN124" s="451"/>
      <c r="BBO124" s="451"/>
      <c r="BBP124" s="451"/>
      <c r="BBQ124" s="451"/>
      <c r="BBR124" s="451"/>
      <c r="BBS124" s="451"/>
      <c r="BBT124" s="451"/>
      <c r="BBU124" s="451"/>
      <c r="BBV124" s="451"/>
      <c r="BBW124" s="451"/>
      <c r="BBX124" s="451"/>
      <c r="BBY124" s="451"/>
      <c r="BBZ124" s="451"/>
      <c r="BCA124" s="451"/>
      <c r="BCB124" s="451"/>
      <c r="BCC124" s="451"/>
      <c r="BCD124" s="451"/>
      <c r="BCE124" s="451"/>
      <c r="BCF124" s="451"/>
      <c r="BCG124" s="451"/>
      <c r="BCH124" s="451"/>
      <c r="BCI124" s="451"/>
      <c r="BCJ124" s="455"/>
      <c r="BCK124" s="454"/>
      <c r="BCL124" s="451"/>
      <c r="BCM124" s="451"/>
      <c r="BCN124" s="451"/>
      <c r="BCO124" s="451"/>
      <c r="BCP124" s="451"/>
      <c r="BCQ124" s="451"/>
      <c r="BCR124" s="451"/>
      <c r="BCS124" s="451"/>
      <c r="BCT124" s="451"/>
      <c r="BCU124" s="451"/>
      <c r="BCV124" s="451"/>
      <c r="BCW124" s="451"/>
      <c r="BCX124" s="451"/>
      <c r="BCY124" s="451"/>
      <c r="BCZ124" s="451"/>
      <c r="BDA124" s="451"/>
      <c r="BDB124" s="451"/>
      <c r="BDC124" s="451"/>
      <c r="BDD124" s="451"/>
      <c r="BDE124" s="451"/>
      <c r="BDF124" s="451"/>
      <c r="BDG124" s="451"/>
      <c r="BDH124" s="451"/>
      <c r="BDI124" s="451"/>
      <c r="BDJ124" s="451"/>
      <c r="BDK124" s="451"/>
      <c r="BDL124" s="451"/>
      <c r="BDM124" s="451"/>
      <c r="BDN124" s="451"/>
      <c r="BDO124" s="451"/>
      <c r="BDP124" s="451"/>
      <c r="BDQ124" s="451"/>
      <c r="BDR124" s="451"/>
      <c r="BDS124" s="451"/>
      <c r="BDT124" s="451"/>
      <c r="BDU124" s="451"/>
      <c r="BDV124" s="451"/>
      <c r="BDW124" s="451"/>
      <c r="BDX124" s="451"/>
      <c r="BDY124" s="451"/>
      <c r="BDZ124" s="451"/>
      <c r="BEA124" s="451"/>
      <c r="BEB124" s="451"/>
      <c r="BEC124" s="455"/>
      <c r="BED124" s="454"/>
      <c r="BEE124" s="451"/>
      <c r="BEF124" s="451"/>
      <c r="BEG124" s="451"/>
      <c r="BEH124" s="451"/>
      <c r="BEI124" s="451"/>
      <c r="BEJ124" s="451"/>
      <c r="BEK124" s="451"/>
      <c r="BEL124" s="451"/>
      <c r="BEM124" s="451"/>
      <c r="BEN124" s="451"/>
      <c r="BEO124" s="451"/>
      <c r="BEP124" s="451"/>
      <c r="BEQ124" s="451"/>
      <c r="BER124" s="451"/>
      <c r="BES124" s="451"/>
      <c r="BET124" s="451"/>
      <c r="BEU124" s="451"/>
      <c r="BEV124" s="451"/>
      <c r="BEW124" s="451"/>
      <c r="BEX124" s="451"/>
      <c r="BEY124" s="451"/>
      <c r="BEZ124" s="451"/>
      <c r="BFA124" s="451"/>
      <c r="BFB124" s="451"/>
      <c r="BFC124" s="451"/>
      <c r="BFD124" s="451"/>
      <c r="BFE124" s="451"/>
      <c r="BFF124" s="451"/>
      <c r="BFG124" s="451"/>
      <c r="BFH124" s="451"/>
      <c r="BFI124" s="451"/>
      <c r="BFJ124" s="451"/>
      <c r="BFK124" s="451"/>
      <c r="BFL124" s="451"/>
      <c r="BFM124" s="451"/>
      <c r="BFN124" s="451"/>
      <c r="BFO124" s="451"/>
      <c r="BFP124" s="451"/>
      <c r="BFQ124" s="451"/>
      <c r="BFR124" s="451"/>
      <c r="BFS124" s="451"/>
      <c r="BFT124" s="451"/>
      <c r="BFU124" s="451"/>
      <c r="BFV124" s="455"/>
      <c r="BFW124" s="454"/>
      <c r="BFX124" s="451"/>
      <c r="BFY124" s="451"/>
      <c r="BFZ124" s="451"/>
      <c r="BGA124" s="451"/>
      <c r="BGB124" s="451"/>
      <c r="BGC124" s="451"/>
      <c r="BGD124" s="451"/>
      <c r="BGE124" s="451"/>
      <c r="BGF124" s="451"/>
      <c r="BGG124" s="451"/>
      <c r="BGH124" s="451"/>
      <c r="BGI124" s="451"/>
      <c r="BGJ124" s="451"/>
      <c r="BGK124" s="451"/>
      <c r="BGL124" s="451"/>
      <c r="BGM124" s="451"/>
      <c r="BGN124" s="451"/>
      <c r="BGO124" s="451"/>
      <c r="BGP124" s="451"/>
      <c r="BGQ124" s="451"/>
      <c r="BGR124" s="451"/>
      <c r="BGS124" s="451"/>
      <c r="BGT124" s="451"/>
      <c r="BGU124" s="451"/>
      <c r="BGV124" s="451"/>
      <c r="BGW124" s="451"/>
      <c r="BGX124" s="451"/>
      <c r="BGY124" s="451"/>
      <c r="BGZ124" s="451"/>
      <c r="BHA124" s="451"/>
      <c r="BHB124" s="451"/>
      <c r="BHC124" s="451"/>
      <c r="BHD124" s="451"/>
      <c r="BHE124" s="451"/>
      <c r="BHF124" s="451"/>
      <c r="BHG124" s="451"/>
      <c r="BHH124" s="451"/>
      <c r="BHI124" s="451"/>
      <c r="BHJ124" s="451"/>
      <c r="BHK124" s="451"/>
      <c r="BHL124" s="451"/>
      <c r="BHM124" s="451"/>
      <c r="BHN124" s="451"/>
      <c r="BHO124" s="455"/>
      <c r="BHP124" s="454"/>
      <c r="BHQ124" s="451"/>
      <c r="BHR124" s="451"/>
      <c r="BHS124" s="451"/>
      <c r="BHT124" s="451"/>
      <c r="BHU124" s="451"/>
      <c r="BHV124" s="451"/>
      <c r="BHW124" s="451"/>
      <c r="BHX124" s="451"/>
      <c r="BHY124" s="451"/>
      <c r="BHZ124" s="451"/>
      <c r="BIA124" s="451"/>
      <c r="BIB124" s="451"/>
      <c r="BIC124" s="451"/>
      <c r="BID124" s="451"/>
      <c r="BIE124" s="451"/>
      <c r="BIF124" s="451"/>
      <c r="BIG124" s="451"/>
      <c r="BIH124" s="451"/>
      <c r="BII124" s="451"/>
      <c r="BIJ124" s="451"/>
      <c r="BIK124" s="451"/>
      <c r="BIL124" s="451"/>
      <c r="BIM124" s="451"/>
      <c r="BIN124" s="451"/>
      <c r="BIO124" s="451"/>
      <c r="BIP124" s="451"/>
      <c r="BIQ124" s="451"/>
      <c r="BIR124" s="451"/>
      <c r="BIS124" s="451"/>
      <c r="BIT124" s="451"/>
      <c r="BIU124" s="451"/>
      <c r="BIV124" s="451"/>
      <c r="BIW124" s="451"/>
      <c r="BIX124" s="451"/>
      <c r="BIY124" s="451"/>
      <c r="BIZ124" s="451"/>
      <c r="BJA124" s="451"/>
      <c r="BJB124" s="451"/>
      <c r="BJC124" s="451"/>
      <c r="BJD124" s="451"/>
      <c r="BJE124" s="451"/>
      <c r="BJF124" s="451"/>
      <c r="BJG124" s="451"/>
      <c r="BJH124" s="455"/>
      <c r="BJI124" s="454"/>
      <c r="BJJ124" s="451"/>
      <c r="BJK124" s="451"/>
      <c r="BJL124" s="451"/>
      <c r="BJM124" s="451"/>
      <c r="BJN124" s="451"/>
      <c r="BJO124" s="451"/>
      <c r="BJP124" s="451"/>
      <c r="BJQ124" s="451"/>
      <c r="BJR124" s="451"/>
      <c r="BJS124" s="451"/>
      <c r="BJT124" s="451"/>
      <c r="BJU124" s="451"/>
      <c r="BJV124" s="451"/>
      <c r="BJW124" s="451"/>
      <c r="BJX124" s="451"/>
      <c r="BJY124" s="451"/>
      <c r="BJZ124" s="451"/>
      <c r="BKA124" s="451"/>
      <c r="BKB124" s="451"/>
      <c r="BKC124" s="451"/>
      <c r="BKD124" s="451"/>
      <c r="BKE124" s="451"/>
      <c r="BKF124" s="451"/>
      <c r="BKG124" s="451"/>
      <c r="BKH124" s="451"/>
      <c r="BKI124" s="451"/>
      <c r="BKJ124" s="451"/>
      <c r="BKK124" s="451"/>
      <c r="BKL124" s="451"/>
      <c r="BKM124" s="451"/>
      <c r="BKN124" s="451"/>
      <c r="BKO124" s="451"/>
      <c r="BKP124" s="451"/>
      <c r="BKQ124" s="451"/>
      <c r="BKR124" s="451"/>
      <c r="BKS124" s="451"/>
      <c r="BKT124" s="451"/>
      <c r="BKU124" s="451"/>
      <c r="BKV124" s="451"/>
      <c r="BKW124" s="451"/>
      <c r="BKX124" s="451"/>
      <c r="BKY124" s="451"/>
      <c r="BKZ124" s="451"/>
      <c r="BLA124" s="455"/>
      <c r="BLB124" s="454"/>
      <c r="BLC124" s="451"/>
      <c r="BLD124" s="451"/>
      <c r="BLE124" s="451"/>
      <c r="BLF124" s="451"/>
      <c r="BLG124" s="451"/>
      <c r="BLH124" s="451"/>
      <c r="BLI124" s="451"/>
      <c r="BLJ124" s="451"/>
      <c r="BLK124" s="451"/>
      <c r="BLL124" s="451"/>
      <c r="BLM124" s="451"/>
      <c r="BLN124" s="451"/>
      <c r="BLO124" s="451"/>
      <c r="BLP124" s="451"/>
      <c r="BLQ124" s="451"/>
      <c r="BLR124" s="451"/>
      <c r="BLS124" s="451"/>
      <c r="BLT124" s="451"/>
      <c r="BLU124" s="451"/>
      <c r="BLV124" s="451"/>
      <c r="BLW124" s="451"/>
      <c r="BLX124" s="451"/>
      <c r="BLY124" s="451"/>
      <c r="BLZ124" s="451"/>
      <c r="BMA124" s="451"/>
      <c r="BMB124" s="451"/>
      <c r="BMC124" s="451"/>
      <c r="BMD124" s="451"/>
      <c r="BME124" s="451"/>
      <c r="BMF124" s="451"/>
      <c r="BMG124" s="451"/>
      <c r="BMH124" s="451"/>
      <c r="BMI124" s="451"/>
      <c r="BMJ124" s="451"/>
      <c r="BMK124" s="451"/>
      <c r="BML124" s="451"/>
      <c r="BMM124" s="451"/>
      <c r="BMN124" s="451"/>
      <c r="BMO124" s="451"/>
      <c r="BMP124" s="451"/>
      <c r="BMQ124" s="451"/>
      <c r="BMR124" s="451"/>
      <c r="BMS124" s="451"/>
      <c r="BMT124" s="455"/>
      <c r="BMU124" s="454"/>
      <c r="BMV124" s="451"/>
      <c r="BMW124" s="451"/>
      <c r="BMX124" s="451"/>
      <c r="BMY124" s="451"/>
      <c r="BMZ124" s="451"/>
      <c r="BNA124" s="451"/>
      <c r="BNB124" s="451"/>
      <c r="BNC124" s="451"/>
      <c r="BND124" s="451"/>
      <c r="BNE124" s="451"/>
      <c r="BNF124" s="451"/>
      <c r="BNG124" s="451"/>
      <c r="BNH124" s="451"/>
      <c r="BNI124" s="451"/>
      <c r="BNJ124" s="451"/>
      <c r="BNK124" s="451"/>
      <c r="BNL124" s="451"/>
      <c r="BNM124" s="451"/>
      <c r="BNN124" s="451"/>
      <c r="BNO124" s="451"/>
      <c r="BNP124" s="451"/>
      <c r="BNQ124" s="451"/>
      <c r="BNR124" s="451"/>
      <c r="BNS124" s="451"/>
      <c r="BNT124" s="451"/>
      <c r="BNU124" s="451"/>
      <c r="BNV124" s="451"/>
      <c r="BNW124" s="451"/>
      <c r="BNX124" s="451"/>
      <c r="BNY124" s="451"/>
      <c r="BNZ124" s="451"/>
      <c r="BOA124" s="451"/>
      <c r="BOB124" s="451"/>
      <c r="BOC124" s="451"/>
      <c r="BOD124" s="451"/>
      <c r="BOE124" s="451"/>
      <c r="BOF124" s="451"/>
      <c r="BOG124" s="451"/>
      <c r="BOH124" s="451"/>
      <c r="BOI124" s="451"/>
      <c r="BOJ124" s="451"/>
      <c r="BOK124" s="451"/>
      <c r="BOL124" s="451"/>
      <c r="BOM124" s="455"/>
      <c r="BON124" s="454"/>
      <c r="BOO124" s="451"/>
      <c r="BOP124" s="451"/>
      <c r="BOQ124" s="451"/>
      <c r="BOR124" s="451"/>
      <c r="BOS124" s="451"/>
      <c r="BOT124" s="451"/>
      <c r="BOU124" s="451"/>
      <c r="BOV124" s="451"/>
      <c r="BOW124" s="451"/>
      <c r="BOX124" s="451"/>
      <c r="BOY124" s="451"/>
      <c r="BOZ124" s="451"/>
      <c r="BPA124" s="451"/>
      <c r="BPB124" s="451"/>
      <c r="BPC124" s="451"/>
      <c r="BPD124" s="451"/>
      <c r="BPE124" s="451"/>
      <c r="BPF124" s="451"/>
      <c r="BPG124" s="451"/>
      <c r="BPH124" s="451"/>
      <c r="BPI124" s="451"/>
      <c r="BPJ124" s="451"/>
      <c r="BPK124" s="451"/>
      <c r="BPL124" s="451"/>
      <c r="BPM124" s="451"/>
      <c r="BPN124" s="451"/>
      <c r="BPO124" s="451"/>
      <c r="BPP124" s="451"/>
      <c r="BPQ124" s="451"/>
      <c r="BPR124" s="451"/>
      <c r="BPS124" s="451"/>
      <c r="BPT124" s="451"/>
      <c r="BPU124" s="451"/>
      <c r="BPV124" s="451"/>
      <c r="BPW124" s="451"/>
      <c r="BPX124" s="451"/>
      <c r="BPY124" s="451"/>
      <c r="BPZ124" s="451"/>
      <c r="BQA124" s="451"/>
      <c r="BQB124" s="451"/>
      <c r="BQC124" s="451"/>
      <c r="BQD124" s="451"/>
      <c r="BQE124" s="451"/>
      <c r="BQF124" s="455"/>
      <c r="BQG124" s="454"/>
      <c r="BQH124" s="451"/>
      <c r="BQI124" s="451"/>
      <c r="BQJ124" s="451"/>
      <c r="BQK124" s="451"/>
      <c r="BQL124" s="451"/>
      <c r="BQM124" s="451"/>
      <c r="BQN124" s="451"/>
      <c r="BQO124" s="451"/>
      <c r="BQP124" s="451"/>
      <c r="BQQ124" s="451"/>
      <c r="BQR124" s="451"/>
      <c r="BQS124" s="451"/>
      <c r="BQT124" s="451"/>
      <c r="BQU124" s="451"/>
      <c r="BQV124" s="451"/>
      <c r="BQW124" s="451"/>
      <c r="BQX124" s="451"/>
      <c r="BQY124" s="451"/>
      <c r="BQZ124" s="451"/>
      <c r="BRA124" s="451"/>
      <c r="BRB124" s="451"/>
      <c r="BRC124" s="451"/>
      <c r="BRD124" s="451"/>
      <c r="BRE124" s="451"/>
      <c r="BRF124" s="451"/>
      <c r="BRG124" s="451"/>
      <c r="BRH124" s="451"/>
      <c r="BRI124" s="451"/>
      <c r="BRJ124" s="451"/>
      <c r="BRK124" s="451"/>
      <c r="BRL124" s="451"/>
      <c r="BRM124" s="451"/>
      <c r="BRN124" s="451"/>
      <c r="BRO124" s="451"/>
      <c r="BRP124" s="451"/>
      <c r="BRQ124" s="451"/>
      <c r="BRR124" s="451"/>
      <c r="BRS124" s="451"/>
      <c r="BRT124" s="451"/>
      <c r="BRU124" s="451"/>
      <c r="BRV124" s="451"/>
      <c r="BRW124" s="451"/>
      <c r="BRX124" s="451"/>
      <c r="BRY124" s="455"/>
      <c r="BRZ124" s="454"/>
      <c r="BSA124" s="451"/>
      <c r="BSB124" s="451"/>
      <c r="BSC124" s="451"/>
      <c r="BSD124" s="451"/>
      <c r="BSE124" s="451"/>
      <c r="BSF124" s="451"/>
      <c r="BSG124" s="451"/>
      <c r="BSH124" s="451"/>
      <c r="BSI124" s="451"/>
      <c r="BSJ124" s="451"/>
      <c r="BSK124" s="451"/>
      <c r="BSL124" s="451"/>
      <c r="BSM124" s="451"/>
      <c r="BSN124" s="451"/>
      <c r="BSO124" s="451"/>
      <c r="BSP124" s="451"/>
      <c r="BSQ124" s="451"/>
      <c r="BSR124" s="451"/>
      <c r="BSS124" s="451"/>
      <c r="BST124" s="451"/>
      <c r="BSU124" s="451"/>
      <c r="BSV124" s="451"/>
      <c r="BSW124" s="451"/>
      <c r="BSX124" s="451"/>
      <c r="BSY124" s="451"/>
      <c r="BSZ124" s="451"/>
      <c r="BTA124" s="451"/>
      <c r="BTB124" s="451"/>
      <c r="BTC124" s="451"/>
      <c r="BTD124" s="451"/>
      <c r="BTE124" s="451"/>
      <c r="BTF124" s="451"/>
      <c r="BTG124" s="451"/>
      <c r="BTH124" s="451"/>
      <c r="BTI124" s="451"/>
      <c r="BTJ124" s="451"/>
      <c r="BTK124" s="451"/>
      <c r="BTL124" s="451"/>
      <c r="BTM124" s="451"/>
      <c r="BTN124" s="451"/>
      <c r="BTO124" s="451"/>
      <c r="BTP124" s="451"/>
      <c r="BTQ124" s="451"/>
      <c r="BTR124" s="455"/>
      <c r="BTS124" s="454"/>
      <c r="BTT124" s="451"/>
      <c r="BTU124" s="451"/>
      <c r="BTV124" s="451"/>
      <c r="BTW124" s="451"/>
      <c r="BTX124" s="451"/>
      <c r="BTY124" s="451"/>
      <c r="BTZ124" s="451"/>
      <c r="BUA124" s="451"/>
      <c r="BUB124" s="451"/>
      <c r="BUC124" s="451"/>
      <c r="BUD124" s="451"/>
      <c r="BUE124" s="451"/>
      <c r="BUF124" s="451"/>
      <c r="BUG124" s="451"/>
      <c r="BUH124" s="451"/>
      <c r="BUI124" s="451"/>
      <c r="BUJ124" s="451"/>
      <c r="BUK124" s="451"/>
      <c r="BUL124" s="451"/>
      <c r="BUM124" s="451"/>
      <c r="BUN124" s="451"/>
      <c r="BUO124" s="451"/>
      <c r="BUP124" s="451"/>
      <c r="BUQ124" s="451"/>
      <c r="BUR124" s="451"/>
      <c r="BUS124" s="451"/>
      <c r="BUT124" s="451"/>
      <c r="BUU124" s="451"/>
      <c r="BUV124" s="451"/>
      <c r="BUW124" s="451"/>
      <c r="BUX124" s="451"/>
      <c r="BUY124" s="451"/>
      <c r="BUZ124" s="451"/>
      <c r="BVA124" s="451"/>
      <c r="BVB124" s="451"/>
      <c r="BVC124" s="451"/>
      <c r="BVD124" s="451"/>
      <c r="BVE124" s="451"/>
      <c r="BVF124" s="451"/>
      <c r="BVG124" s="451"/>
      <c r="BVH124" s="451"/>
      <c r="BVI124" s="451"/>
      <c r="BVJ124" s="451"/>
      <c r="BVK124" s="455"/>
      <c r="BVL124" s="454"/>
      <c r="BVM124" s="451"/>
      <c r="BVN124" s="451"/>
      <c r="BVO124" s="451"/>
      <c r="BVP124" s="451"/>
      <c r="BVQ124" s="451"/>
      <c r="BVR124" s="451"/>
      <c r="BVS124" s="451"/>
      <c r="BVT124" s="451"/>
      <c r="BVU124" s="451"/>
      <c r="BVV124" s="451"/>
      <c r="BVW124" s="451"/>
      <c r="BVX124" s="451"/>
      <c r="BVY124" s="451"/>
      <c r="BVZ124" s="451"/>
      <c r="BWA124" s="451"/>
      <c r="BWB124" s="451"/>
      <c r="BWC124" s="451"/>
      <c r="BWD124" s="451"/>
      <c r="BWE124" s="451"/>
      <c r="BWF124" s="451"/>
      <c r="BWG124" s="451"/>
      <c r="BWH124" s="451"/>
      <c r="BWI124" s="451"/>
      <c r="BWJ124" s="451"/>
      <c r="BWK124" s="451"/>
      <c r="BWL124" s="451"/>
      <c r="BWM124" s="451"/>
      <c r="BWN124" s="451"/>
      <c r="BWO124" s="451"/>
      <c r="BWP124" s="451"/>
      <c r="BWQ124" s="451"/>
      <c r="BWR124" s="451"/>
      <c r="BWS124" s="451"/>
      <c r="BWT124" s="451"/>
      <c r="BWU124" s="451"/>
      <c r="BWV124" s="451"/>
      <c r="BWW124" s="451"/>
      <c r="BWX124" s="451"/>
      <c r="BWY124" s="451"/>
      <c r="BWZ124" s="451"/>
      <c r="BXA124" s="451"/>
      <c r="BXB124" s="451"/>
      <c r="BXC124" s="451"/>
      <c r="BXD124" s="455"/>
      <c r="BXE124" s="454"/>
      <c r="BXF124" s="451"/>
      <c r="BXG124" s="451"/>
      <c r="BXH124" s="451"/>
      <c r="BXI124" s="451"/>
      <c r="BXJ124" s="451"/>
      <c r="BXK124" s="451"/>
      <c r="BXL124" s="451"/>
      <c r="BXM124" s="451"/>
      <c r="BXN124" s="451"/>
      <c r="BXO124" s="451"/>
      <c r="BXP124" s="451"/>
      <c r="BXQ124" s="451"/>
      <c r="BXR124" s="451"/>
      <c r="BXS124" s="451"/>
      <c r="BXT124" s="451"/>
      <c r="BXU124" s="451"/>
      <c r="BXV124" s="451"/>
      <c r="BXW124" s="451"/>
      <c r="BXX124" s="451"/>
      <c r="BXY124" s="451"/>
      <c r="BXZ124" s="451"/>
      <c r="BYA124" s="451"/>
      <c r="BYB124" s="451"/>
      <c r="BYC124" s="451"/>
      <c r="BYD124" s="451"/>
      <c r="BYE124" s="451"/>
      <c r="BYF124" s="451"/>
      <c r="BYG124" s="451"/>
      <c r="BYH124" s="451"/>
      <c r="BYI124" s="451"/>
      <c r="BYJ124" s="451"/>
      <c r="BYK124" s="451"/>
      <c r="BYL124" s="451"/>
      <c r="BYM124" s="451"/>
      <c r="BYN124" s="451"/>
      <c r="BYO124" s="451"/>
      <c r="BYP124" s="451"/>
      <c r="BYQ124" s="451"/>
      <c r="BYR124" s="451"/>
      <c r="BYS124" s="451"/>
      <c r="BYT124" s="451"/>
      <c r="BYU124" s="451"/>
      <c r="BYV124" s="451"/>
      <c r="BYW124" s="455"/>
      <c r="BYX124" s="454"/>
      <c r="BYY124" s="451"/>
      <c r="BYZ124" s="451"/>
      <c r="BZA124" s="451"/>
      <c r="BZB124" s="451"/>
      <c r="BZC124" s="451"/>
      <c r="BZD124" s="451"/>
      <c r="BZE124" s="451"/>
      <c r="BZF124" s="451"/>
      <c r="BZG124" s="451"/>
      <c r="BZH124" s="451"/>
      <c r="BZI124" s="451"/>
      <c r="BZJ124" s="451"/>
      <c r="BZK124" s="451"/>
      <c r="BZL124" s="451"/>
      <c r="BZM124" s="451"/>
      <c r="BZN124" s="451"/>
      <c r="BZO124" s="451"/>
      <c r="BZP124" s="451"/>
      <c r="BZQ124" s="451"/>
      <c r="BZR124" s="451"/>
      <c r="BZS124" s="451"/>
      <c r="BZT124" s="451"/>
      <c r="BZU124" s="451"/>
      <c r="BZV124" s="451"/>
      <c r="BZW124" s="451"/>
      <c r="BZX124" s="451"/>
      <c r="BZY124" s="451"/>
      <c r="BZZ124" s="451"/>
      <c r="CAA124" s="451"/>
      <c r="CAB124" s="451"/>
      <c r="CAC124" s="451"/>
      <c r="CAD124" s="451"/>
      <c r="CAE124" s="451"/>
      <c r="CAF124" s="451"/>
      <c r="CAG124" s="451"/>
      <c r="CAH124" s="451"/>
      <c r="CAI124" s="451"/>
      <c r="CAJ124" s="451"/>
      <c r="CAK124" s="451"/>
      <c r="CAL124" s="451"/>
      <c r="CAM124" s="451"/>
      <c r="CAN124" s="451"/>
      <c r="CAO124" s="451"/>
      <c r="CAP124" s="455"/>
      <c r="CAQ124" s="454"/>
      <c r="CAR124" s="451"/>
      <c r="CAS124" s="451"/>
      <c r="CAT124" s="451"/>
      <c r="CAU124" s="451"/>
      <c r="CAV124" s="451"/>
      <c r="CAW124" s="451"/>
      <c r="CAX124" s="451"/>
      <c r="CAY124" s="451"/>
      <c r="CAZ124" s="451"/>
      <c r="CBA124" s="451"/>
      <c r="CBB124" s="451"/>
      <c r="CBC124" s="451"/>
      <c r="CBD124" s="451"/>
      <c r="CBE124" s="451"/>
      <c r="CBF124" s="451"/>
      <c r="CBG124" s="451"/>
      <c r="CBH124" s="451"/>
      <c r="CBI124" s="451"/>
      <c r="CBJ124" s="451"/>
      <c r="CBK124" s="451"/>
      <c r="CBL124" s="451"/>
      <c r="CBM124" s="451"/>
      <c r="CBN124" s="451"/>
      <c r="CBO124" s="451"/>
      <c r="CBP124" s="451"/>
      <c r="CBQ124" s="451"/>
      <c r="CBR124" s="451"/>
      <c r="CBS124" s="451"/>
      <c r="CBT124" s="451"/>
      <c r="CBU124" s="451"/>
      <c r="CBV124" s="451"/>
      <c r="CBW124" s="451"/>
      <c r="CBX124" s="451"/>
      <c r="CBY124" s="451"/>
      <c r="CBZ124" s="451"/>
      <c r="CCA124" s="451"/>
      <c r="CCB124" s="451"/>
      <c r="CCC124" s="451"/>
      <c r="CCD124" s="451"/>
      <c r="CCE124" s="451"/>
      <c r="CCF124" s="451"/>
      <c r="CCG124" s="451"/>
      <c r="CCH124" s="451"/>
      <c r="CCI124" s="455"/>
      <c r="CCJ124" s="454"/>
      <c r="CCK124" s="451"/>
      <c r="CCL124" s="451"/>
      <c r="CCM124" s="451"/>
      <c r="CCN124" s="451"/>
      <c r="CCO124" s="451"/>
      <c r="CCP124" s="451"/>
      <c r="CCQ124" s="451"/>
      <c r="CCR124" s="451"/>
      <c r="CCS124" s="451"/>
      <c r="CCT124" s="451"/>
      <c r="CCU124" s="451"/>
      <c r="CCV124" s="451"/>
      <c r="CCW124" s="451"/>
      <c r="CCX124" s="451"/>
      <c r="CCY124" s="451"/>
      <c r="CCZ124" s="451"/>
      <c r="CDA124" s="451"/>
      <c r="CDB124" s="451"/>
      <c r="CDC124" s="451"/>
      <c r="CDD124" s="451"/>
      <c r="CDE124" s="451"/>
      <c r="CDF124" s="451"/>
      <c r="CDG124" s="451"/>
      <c r="CDH124" s="451"/>
      <c r="CDI124" s="451"/>
      <c r="CDJ124" s="451"/>
      <c r="CDK124" s="451"/>
      <c r="CDL124" s="451"/>
      <c r="CDM124" s="451"/>
      <c r="CDN124" s="451"/>
      <c r="CDO124" s="451"/>
      <c r="CDP124" s="451"/>
      <c r="CDQ124" s="451"/>
      <c r="CDR124" s="451"/>
      <c r="CDS124" s="451"/>
      <c r="CDT124" s="451"/>
      <c r="CDU124" s="451"/>
      <c r="CDV124" s="451"/>
      <c r="CDW124" s="451"/>
      <c r="CDX124" s="451"/>
      <c r="CDY124" s="451"/>
      <c r="CDZ124" s="451"/>
      <c r="CEA124" s="451"/>
      <c r="CEB124" s="455"/>
      <c r="CEC124" s="454"/>
      <c r="CED124" s="451"/>
      <c r="CEE124" s="451"/>
      <c r="CEF124" s="451"/>
      <c r="CEG124" s="451"/>
      <c r="CEH124" s="451"/>
      <c r="CEI124" s="451"/>
      <c r="CEJ124" s="451"/>
      <c r="CEK124" s="451"/>
      <c r="CEL124" s="451"/>
      <c r="CEM124" s="451"/>
      <c r="CEN124" s="451"/>
      <c r="CEO124" s="451"/>
      <c r="CEP124" s="451"/>
      <c r="CEQ124" s="451"/>
      <c r="CER124" s="451"/>
      <c r="CES124" s="451"/>
      <c r="CET124" s="451"/>
      <c r="CEU124" s="451"/>
      <c r="CEV124" s="451"/>
      <c r="CEW124" s="451"/>
      <c r="CEX124" s="451"/>
      <c r="CEY124" s="451"/>
      <c r="CEZ124" s="451"/>
      <c r="CFA124" s="451"/>
      <c r="CFB124" s="451"/>
      <c r="CFC124" s="451"/>
      <c r="CFD124" s="451"/>
      <c r="CFE124" s="451"/>
      <c r="CFF124" s="451"/>
      <c r="CFG124" s="451"/>
      <c r="CFH124" s="451"/>
      <c r="CFI124" s="451"/>
      <c r="CFJ124" s="451"/>
      <c r="CFK124" s="451"/>
      <c r="CFL124" s="451"/>
      <c r="CFM124" s="451"/>
      <c r="CFN124" s="451"/>
      <c r="CFO124" s="451"/>
      <c r="CFP124" s="451"/>
      <c r="CFQ124" s="451"/>
      <c r="CFR124" s="451"/>
      <c r="CFS124" s="451"/>
      <c r="CFT124" s="451"/>
      <c r="CFU124" s="455"/>
      <c r="CFV124" s="454"/>
      <c r="CFW124" s="451"/>
      <c r="CFX124" s="451"/>
      <c r="CFY124" s="451"/>
      <c r="CFZ124" s="451"/>
      <c r="CGA124" s="451"/>
      <c r="CGB124" s="451"/>
      <c r="CGC124" s="451"/>
      <c r="CGD124" s="451"/>
      <c r="CGE124" s="451"/>
      <c r="CGF124" s="451"/>
      <c r="CGG124" s="451"/>
      <c r="CGH124" s="451"/>
      <c r="CGI124" s="451"/>
      <c r="CGJ124" s="451"/>
      <c r="CGK124" s="451"/>
      <c r="CGL124" s="451"/>
      <c r="CGM124" s="451"/>
      <c r="CGN124" s="451"/>
      <c r="CGO124" s="451"/>
      <c r="CGP124" s="451"/>
      <c r="CGQ124" s="451"/>
      <c r="CGR124" s="451"/>
      <c r="CGS124" s="451"/>
      <c r="CGT124" s="451"/>
      <c r="CGU124" s="451"/>
      <c r="CGV124" s="451"/>
      <c r="CGW124" s="451"/>
      <c r="CGX124" s="451"/>
      <c r="CGY124" s="451"/>
      <c r="CGZ124" s="451"/>
      <c r="CHA124" s="451"/>
      <c r="CHB124" s="451"/>
      <c r="CHC124" s="451"/>
      <c r="CHD124" s="451"/>
      <c r="CHE124" s="451"/>
      <c r="CHF124" s="451"/>
      <c r="CHG124" s="451"/>
      <c r="CHH124" s="451"/>
      <c r="CHI124" s="451"/>
      <c r="CHJ124" s="451"/>
      <c r="CHK124" s="451"/>
      <c r="CHL124" s="451"/>
      <c r="CHM124" s="451"/>
      <c r="CHN124" s="455"/>
      <c r="CHO124" s="454"/>
      <c r="CHP124" s="451"/>
      <c r="CHQ124" s="451"/>
      <c r="CHR124" s="451"/>
      <c r="CHS124" s="451"/>
      <c r="CHT124" s="451"/>
      <c r="CHU124" s="451"/>
      <c r="CHV124" s="451"/>
      <c r="CHW124" s="451"/>
      <c r="CHX124" s="451"/>
      <c r="CHY124" s="451"/>
      <c r="CHZ124" s="451"/>
      <c r="CIA124" s="451"/>
      <c r="CIB124" s="451"/>
      <c r="CIC124" s="451"/>
      <c r="CID124" s="451"/>
      <c r="CIE124" s="451"/>
      <c r="CIF124" s="451"/>
      <c r="CIG124" s="451"/>
      <c r="CIH124" s="451"/>
      <c r="CII124" s="451"/>
      <c r="CIJ124" s="451"/>
      <c r="CIK124" s="451"/>
      <c r="CIL124" s="451"/>
      <c r="CIM124" s="451"/>
      <c r="CIN124" s="451"/>
      <c r="CIO124" s="451"/>
      <c r="CIP124" s="451"/>
      <c r="CIQ124" s="451"/>
      <c r="CIR124" s="451"/>
      <c r="CIS124" s="451"/>
      <c r="CIT124" s="451"/>
      <c r="CIU124" s="451"/>
      <c r="CIV124" s="451"/>
      <c r="CIW124" s="451"/>
      <c r="CIX124" s="451"/>
      <c r="CIY124" s="451"/>
      <c r="CIZ124" s="451"/>
      <c r="CJA124" s="451"/>
      <c r="CJB124" s="451"/>
      <c r="CJC124" s="451"/>
      <c r="CJD124" s="451"/>
      <c r="CJE124" s="451"/>
      <c r="CJF124" s="451"/>
      <c r="CJG124" s="455"/>
      <c r="CJH124" s="454"/>
      <c r="CJI124" s="451"/>
      <c r="CJJ124" s="451"/>
      <c r="CJK124" s="451"/>
      <c r="CJL124" s="451"/>
      <c r="CJM124" s="451"/>
      <c r="CJN124" s="451"/>
      <c r="CJO124" s="451"/>
      <c r="CJP124" s="451"/>
      <c r="CJQ124" s="451"/>
      <c r="CJR124" s="451"/>
      <c r="CJS124" s="451"/>
      <c r="CJT124" s="451"/>
      <c r="CJU124" s="451"/>
      <c r="CJV124" s="451"/>
      <c r="CJW124" s="451"/>
      <c r="CJX124" s="451"/>
      <c r="CJY124" s="451"/>
      <c r="CJZ124" s="451"/>
      <c r="CKA124" s="451"/>
      <c r="CKB124" s="451"/>
      <c r="CKC124" s="451"/>
      <c r="CKD124" s="451"/>
      <c r="CKE124" s="451"/>
      <c r="CKF124" s="451"/>
      <c r="CKG124" s="451"/>
      <c r="CKH124" s="451"/>
      <c r="CKI124" s="451"/>
      <c r="CKJ124" s="451"/>
      <c r="CKK124" s="451"/>
      <c r="CKL124" s="451"/>
      <c r="CKM124" s="451"/>
      <c r="CKN124" s="451"/>
      <c r="CKO124" s="451"/>
      <c r="CKP124" s="451"/>
      <c r="CKQ124" s="451"/>
      <c r="CKR124" s="451"/>
      <c r="CKS124" s="451"/>
      <c r="CKT124" s="451"/>
      <c r="CKU124" s="451"/>
      <c r="CKV124" s="451"/>
      <c r="CKW124" s="451"/>
      <c r="CKX124" s="451"/>
      <c r="CKY124" s="451"/>
      <c r="CKZ124" s="455"/>
      <c r="CLA124" s="454"/>
      <c r="CLB124" s="451"/>
      <c r="CLC124" s="451"/>
      <c r="CLD124" s="451"/>
      <c r="CLE124" s="451"/>
      <c r="CLF124" s="451"/>
      <c r="CLG124" s="451"/>
      <c r="CLH124" s="451"/>
      <c r="CLI124" s="451"/>
      <c r="CLJ124" s="451"/>
      <c r="CLK124" s="451"/>
      <c r="CLL124" s="451"/>
      <c r="CLM124" s="451"/>
      <c r="CLN124" s="451"/>
      <c r="CLO124" s="451"/>
      <c r="CLP124" s="451"/>
      <c r="CLQ124" s="451"/>
      <c r="CLR124" s="451"/>
      <c r="CLS124" s="451"/>
      <c r="CLT124" s="451"/>
      <c r="CLU124" s="451"/>
      <c r="CLV124" s="451"/>
      <c r="CLW124" s="451"/>
      <c r="CLX124" s="451"/>
      <c r="CLY124" s="451"/>
      <c r="CLZ124" s="451"/>
      <c r="CMA124" s="451"/>
      <c r="CMB124" s="451"/>
      <c r="CMC124" s="451"/>
      <c r="CMD124" s="451"/>
      <c r="CME124" s="451"/>
      <c r="CMF124" s="451"/>
      <c r="CMG124" s="451"/>
      <c r="CMH124" s="451"/>
      <c r="CMI124" s="451"/>
      <c r="CMJ124" s="451"/>
      <c r="CMK124" s="451"/>
      <c r="CML124" s="451"/>
      <c r="CMM124" s="451"/>
      <c r="CMN124" s="451"/>
      <c r="CMO124" s="451"/>
      <c r="CMP124" s="451"/>
      <c r="CMQ124" s="451"/>
      <c r="CMR124" s="451"/>
      <c r="CMS124" s="455"/>
      <c r="CMT124" s="454"/>
      <c r="CMU124" s="451"/>
      <c r="CMV124" s="451"/>
      <c r="CMW124" s="451"/>
      <c r="CMX124" s="451"/>
      <c r="CMY124" s="451"/>
      <c r="CMZ124" s="451"/>
      <c r="CNA124" s="451"/>
      <c r="CNB124" s="451"/>
      <c r="CNC124" s="451"/>
      <c r="CND124" s="451"/>
      <c r="CNE124" s="451"/>
      <c r="CNF124" s="451"/>
      <c r="CNG124" s="451"/>
      <c r="CNH124" s="451"/>
      <c r="CNI124" s="451"/>
      <c r="CNJ124" s="451"/>
      <c r="CNK124" s="451"/>
      <c r="CNL124" s="451"/>
      <c r="CNM124" s="451"/>
      <c r="CNN124" s="451"/>
      <c r="CNO124" s="451"/>
      <c r="CNP124" s="451"/>
      <c r="CNQ124" s="451"/>
      <c r="CNR124" s="451"/>
      <c r="CNS124" s="451"/>
      <c r="CNT124" s="451"/>
      <c r="CNU124" s="451"/>
      <c r="CNV124" s="451"/>
      <c r="CNW124" s="451"/>
      <c r="CNX124" s="451"/>
      <c r="CNY124" s="451"/>
      <c r="CNZ124" s="451"/>
      <c r="COA124" s="451"/>
      <c r="COB124" s="451"/>
      <c r="COC124" s="451"/>
      <c r="COD124" s="451"/>
      <c r="COE124" s="451"/>
      <c r="COF124" s="451"/>
      <c r="COG124" s="451"/>
      <c r="COH124" s="451"/>
      <c r="COI124" s="451"/>
      <c r="COJ124" s="451"/>
      <c r="COK124" s="451"/>
      <c r="COL124" s="455"/>
      <c r="COM124" s="454"/>
      <c r="CON124" s="451"/>
      <c r="COO124" s="451"/>
      <c r="COP124" s="451"/>
      <c r="COQ124" s="451"/>
      <c r="COR124" s="451"/>
      <c r="COS124" s="451"/>
      <c r="COT124" s="451"/>
      <c r="COU124" s="451"/>
      <c r="COV124" s="451"/>
      <c r="COW124" s="451"/>
      <c r="COX124" s="451"/>
      <c r="COY124" s="451"/>
      <c r="COZ124" s="451"/>
      <c r="CPA124" s="451"/>
      <c r="CPB124" s="451"/>
      <c r="CPC124" s="451"/>
      <c r="CPD124" s="451"/>
      <c r="CPE124" s="451"/>
      <c r="CPF124" s="451"/>
      <c r="CPG124" s="451"/>
      <c r="CPH124" s="451"/>
      <c r="CPI124" s="451"/>
      <c r="CPJ124" s="451"/>
      <c r="CPK124" s="451"/>
      <c r="CPL124" s="451"/>
      <c r="CPM124" s="451"/>
      <c r="CPN124" s="451"/>
      <c r="CPO124" s="451"/>
      <c r="CPP124" s="451"/>
      <c r="CPQ124" s="451"/>
      <c r="CPR124" s="451"/>
      <c r="CPS124" s="451"/>
      <c r="CPT124" s="451"/>
      <c r="CPU124" s="451"/>
      <c r="CPV124" s="451"/>
      <c r="CPW124" s="451"/>
      <c r="CPX124" s="451"/>
      <c r="CPY124" s="451"/>
      <c r="CPZ124" s="451"/>
      <c r="CQA124" s="451"/>
      <c r="CQB124" s="451"/>
      <c r="CQC124" s="451"/>
      <c r="CQD124" s="451"/>
      <c r="CQE124" s="455"/>
      <c r="CQF124" s="454"/>
      <c r="CQG124" s="451"/>
      <c r="CQH124" s="451"/>
      <c r="CQI124" s="451"/>
      <c r="CQJ124" s="451"/>
      <c r="CQK124" s="451"/>
      <c r="CQL124" s="451"/>
      <c r="CQM124" s="451"/>
      <c r="CQN124" s="451"/>
      <c r="CQO124" s="451"/>
      <c r="CQP124" s="451"/>
      <c r="CQQ124" s="451"/>
      <c r="CQR124" s="451"/>
      <c r="CQS124" s="451"/>
      <c r="CQT124" s="451"/>
      <c r="CQU124" s="451"/>
      <c r="CQV124" s="451"/>
      <c r="CQW124" s="451"/>
      <c r="CQX124" s="451"/>
      <c r="CQY124" s="451"/>
      <c r="CQZ124" s="451"/>
      <c r="CRA124" s="451"/>
      <c r="CRB124" s="451"/>
      <c r="CRC124" s="451"/>
      <c r="CRD124" s="451"/>
      <c r="CRE124" s="451"/>
      <c r="CRF124" s="451"/>
      <c r="CRG124" s="451"/>
      <c r="CRH124" s="451"/>
      <c r="CRI124" s="451"/>
      <c r="CRJ124" s="451"/>
      <c r="CRK124" s="451"/>
      <c r="CRL124" s="451"/>
      <c r="CRM124" s="451"/>
      <c r="CRN124" s="451"/>
      <c r="CRO124" s="451"/>
      <c r="CRP124" s="451"/>
      <c r="CRQ124" s="451"/>
      <c r="CRR124" s="451"/>
      <c r="CRS124" s="451"/>
      <c r="CRT124" s="451"/>
      <c r="CRU124" s="451"/>
      <c r="CRV124" s="451"/>
      <c r="CRW124" s="451"/>
      <c r="CRX124" s="455"/>
      <c r="CRY124" s="454"/>
      <c r="CRZ124" s="451"/>
      <c r="CSA124" s="451"/>
      <c r="CSB124" s="451"/>
      <c r="CSC124" s="451"/>
      <c r="CSD124" s="451"/>
      <c r="CSE124" s="451"/>
      <c r="CSF124" s="451"/>
      <c r="CSG124" s="451"/>
      <c r="CSH124" s="451"/>
      <c r="CSI124" s="451"/>
      <c r="CSJ124" s="451"/>
      <c r="CSK124" s="451"/>
      <c r="CSL124" s="451"/>
      <c r="CSM124" s="451"/>
      <c r="CSN124" s="451"/>
      <c r="CSO124" s="451"/>
      <c r="CSP124" s="451"/>
      <c r="CSQ124" s="451"/>
      <c r="CSR124" s="451"/>
      <c r="CSS124" s="451"/>
      <c r="CST124" s="451"/>
      <c r="CSU124" s="451"/>
      <c r="CSV124" s="451"/>
      <c r="CSW124" s="451"/>
      <c r="CSX124" s="451"/>
      <c r="CSY124" s="451"/>
      <c r="CSZ124" s="451"/>
      <c r="CTA124" s="451"/>
      <c r="CTB124" s="451"/>
      <c r="CTC124" s="451"/>
      <c r="CTD124" s="451"/>
      <c r="CTE124" s="451"/>
      <c r="CTF124" s="451"/>
      <c r="CTG124" s="451"/>
      <c r="CTH124" s="451"/>
      <c r="CTI124" s="451"/>
      <c r="CTJ124" s="451"/>
      <c r="CTK124" s="451"/>
      <c r="CTL124" s="451"/>
      <c r="CTM124" s="451"/>
      <c r="CTN124" s="451"/>
      <c r="CTO124" s="451"/>
      <c r="CTP124" s="451"/>
      <c r="CTQ124" s="455"/>
      <c r="CTR124" s="454"/>
      <c r="CTS124" s="451"/>
      <c r="CTT124" s="451"/>
      <c r="CTU124" s="451"/>
      <c r="CTV124" s="451"/>
      <c r="CTW124" s="451"/>
      <c r="CTX124" s="451"/>
      <c r="CTY124" s="451"/>
      <c r="CTZ124" s="451"/>
      <c r="CUA124" s="451"/>
      <c r="CUB124" s="451"/>
      <c r="CUC124" s="451"/>
      <c r="CUD124" s="451"/>
      <c r="CUE124" s="451"/>
      <c r="CUF124" s="451"/>
      <c r="CUG124" s="451"/>
      <c r="CUH124" s="451"/>
      <c r="CUI124" s="451"/>
      <c r="CUJ124" s="451"/>
      <c r="CUK124" s="451"/>
      <c r="CUL124" s="451"/>
      <c r="CUM124" s="451"/>
      <c r="CUN124" s="451"/>
      <c r="CUO124" s="451"/>
      <c r="CUP124" s="451"/>
      <c r="CUQ124" s="451"/>
      <c r="CUR124" s="451"/>
      <c r="CUS124" s="451"/>
      <c r="CUT124" s="451"/>
      <c r="CUU124" s="451"/>
      <c r="CUV124" s="451"/>
      <c r="CUW124" s="451"/>
      <c r="CUX124" s="451"/>
      <c r="CUY124" s="451"/>
      <c r="CUZ124" s="451"/>
      <c r="CVA124" s="451"/>
      <c r="CVB124" s="451"/>
      <c r="CVC124" s="451"/>
      <c r="CVD124" s="451"/>
      <c r="CVE124" s="451"/>
      <c r="CVF124" s="451"/>
      <c r="CVG124" s="451"/>
      <c r="CVH124" s="451"/>
      <c r="CVI124" s="451"/>
      <c r="CVJ124" s="455"/>
      <c r="CVK124" s="454"/>
      <c r="CVL124" s="451"/>
      <c r="CVM124" s="451"/>
      <c r="CVN124" s="451"/>
      <c r="CVO124" s="451"/>
      <c r="CVP124" s="451"/>
      <c r="CVQ124" s="451"/>
      <c r="CVR124" s="451"/>
      <c r="CVS124" s="451"/>
      <c r="CVT124" s="451"/>
      <c r="CVU124" s="451"/>
      <c r="CVV124" s="451"/>
      <c r="CVW124" s="451"/>
      <c r="CVX124" s="451"/>
      <c r="CVY124" s="451"/>
      <c r="CVZ124" s="451"/>
      <c r="CWA124" s="451"/>
      <c r="CWB124" s="451"/>
      <c r="CWC124" s="451"/>
      <c r="CWD124" s="451"/>
      <c r="CWE124" s="451"/>
      <c r="CWF124" s="451"/>
      <c r="CWG124" s="451"/>
      <c r="CWH124" s="451"/>
      <c r="CWI124" s="451"/>
      <c r="CWJ124" s="451"/>
      <c r="CWK124" s="451"/>
      <c r="CWL124" s="451"/>
      <c r="CWM124" s="451"/>
      <c r="CWN124" s="451"/>
      <c r="CWO124" s="451"/>
      <c r="CWP124" s="451"/>
      <c r="CWQ124" s="451"/>
      <c r="CWR124" s="451"/>
      <c r="CWS124" s="451"/>
      <c r="CWT124" s="451"/>
      <c r="CWU124" s="451"/>
      <c r="CWV124" s="451"/>
      <c r="CWW124" s="451"/>
      <c r="CWX124" s="451"/>
      <c r="CWY124" s="451"/>
      <c r="CWZ124" s="451"/>
      <c r="CXA124" s="451"/>
      <c r="CXB124" s="451"/>
      <c r="CXC124" s="455"/>
      <c r="CXD124" s="454"/>
      <c r="CXE124" s="451"/>
      <c r="CXF124" s="451"/>
      <c r="CXG124" s="451"/>
      <c r="CXH124" s="451"/>
      <c r="CXI124" s="451"/>
      <c r="CXJ124" s="451"/>
      <c r="CXK124" s="451"/>
      <c r="CXL124" s="451"/>
      <c r="CXM124" s="451"/>
      <c r="CXN124" s="451"/>
      <c r="CXO124" s="451"/>
      <c r="CXP124" s="451"/>
      <c r="CXQ124" s="451"/>
      <c r="CXR124" s="451"/>
      <c r="CXS124" s="451"/>
      <c r="CXT124" s="451"/>
      <c r="CXU124" s="451"/>
      <c r="CXV124" s="451"/>
      <c r="CXW124" s="451"/>
      <c r="CXX124" s="451"/>
      <c r="CXY124" s="451"/>
      <c r="CXZ124" s="451"/>
      <c r="CYA124" s="451"/>
      <c r="CYB124" s="451"/>
      <c r="CYC124" s="451"/>
      <c r="CYD124" s="451"/>
      <c r="CYE124" s="451"/>
      <c r="CYF124" s="451"/>
      <c r="CYG124" s="451"/>
      <c r="CYH124" s="451"/>
      <c r="CYI124" s="451"/>
      <c r="CYJ124" s="451"/>
      <c r="CYK124" s="451"/>
      <c r="CYL124" s="451"/>
      <c r="CYM124" s="451"/>
      <c r="CYN124" s="451"/>
      <c r="CYO124" s="451"/>
      <c r="CYP124" s="451"/>
      <c r="CYQ124" s="451"/>
      <c r="CYR124" s="451"/>
      <c r="CYS124" s="451"/>
      <c r="CYT124" s="451"/>
      <c r="CYU124" s="451"/>
      <c r="CYV124" s="455"/>
      <c r="CYW124" s="454"/>
      <c r="CYX124" s="451"/>
      <c r="CYY124" s="451"/>
      <c r="CYZ124" s="451"/>
      <c r="CZA124" s="451"/>
      <c r="CZB124" s="451"/>
      <c r="CZC124" s="451"/>
      <c r="CZD124" s="451"/>
      <c r="CZE124" s="451"/>
      <c r="CZF124" s="451"/>
      <c r="CZG124" s="451"/>
      <c r="CZH124" s="451"/>
      <c r="CZI124" s="451"/>
      <c r="CZJ124" s="451"/>
      <c r="CZK124" s="451"/>
      <c r="CZL124" s="451"/>
      <c r="CZM124" s="451"/>
      <c r="CZN124" s="451"/>
      <c r="CZO124" s="451"/>
      <c r="CZP124" s="451"/>
      <c r="CZQ124" s="451"/>
      <c r="CZR124" s="451"/>
      <c r="CZS124" s="451"/>
      <c r="CZT124" s="451"/>
      <c r="CZU124" s="451"/>
      <c r="CZV124" s="451"/>
      <c r="CZW124" s="451"/>
      <c r="CZX124" s="451"/>
      <c r="CZY124" s="451"/>
      <c r="CZZ124" s="451"/>
      <c r="DAA124" s="451"/>
      <c r="DAB124" s="451"/>
      <c r="DAC124" s="451"/>
      <c r="DAD124" s="451"/>
      <c r="DAE124" s="451"/>
      <c r="DAF124" s="451"/>
      <c r="DAG124" s="451"/>
      <c r="DAH124" s="451"/>
      <c r="DAI124" s="451"/>
      <c r="DAJ124" s="451"/>
      <c r="DAK124" s="451"/>
      <c r="DAL124" s="451"/>
      <c r="DAM124" s="451"/>
      <c r="DAN124" s="451"/>
      <c r="DAO124" s="455"/>
      <c r="DAP124" s="454"/>
      <c r="DAQ124" s="451"/>
      <c r="DAR124" s="451"/>
      <c r="DAS124" s="451"/>
      <c r="DAT124" s="451"/>
      <c r="DAU124" s="451"/>
      <c r="DAV124" s="451"/>
      <c r="DAW124" s="451"/>
      <c r="DAX124" s="451"/>
      <c r="DAY124" s="451"/>
      <c r="DAZ124" s="451"/>
      <c r="DBA124" s="451"/>
      <c r="DBB124" s="451"/>
      <c r="DBC124" s="451"/>
      <c r="DBD124" s="451"/>
      <c r="DBE124" s="451"/>
      <c r="DBF124" s="451"/>
      <c r="DBG124" s="451"/>
      <c r="DBH124" s="451"/>
      <c r="DBI124" s="451"/>
      <c r="DBJ124" s="451"/>
      <c r="DBK124" s="451"/>
      <c r="DBL124" s="451"/>
      <c r="DBM124" s="451"/>
      <c r="DBN124" s="451"/>
      <c r="DBO124" s="451"/>
      <c r="DBP124" s="451"/>
      <c r="DBQ124" s="451"/>
      <c r="DBR124" s="451"/>
      <c r="DBS124" s="451"/>
      <c r="DBT124" s="451"/>
      <c r="DBU124" s="451"/>
      <c r="DBV124" s="451"/>
      <c r="DBW124" s="451"/>
      <c r="DBX124" s="451"/>
      <c r="DBY124" s="451"/>
      <c r="DBZ124" s="451"/>
      <c r="DCA124" s="451"/>
      <c r="DCB124" s="451"/>
      <c r="DCC124" s="451"/>
      <c r="DCD124" s="451"/>
      <c r="DCE124" s="451"/>
      <c r="DCF124" s="451"/>
      <c r="DCG124" s="451"/>
      <c r="DCH124" s="455"/>
      <c r="DCI124" s="454"/>
      <c r="DCJ124" s="451"/>
      <c r="DCK124" s="451"/>
      <c r="DCL124" s="451"/>
      <c r="DCM124" s="451"/>
      <c r="DCN124" s="451"/>
      <c r="DCO124" s="451"/>
      <c r="DCP124" s="451"/>
      <c r="DCQ124" s="451"/>
      <c r="DCR124" s="451"/>
      <c r="DCS124" s="451"/>
      <c r="DCT124" s="451"/>
      <c r="DCU124" s="451"/>
      <c r="DCV124" s="451"/>
      <c r="DCW124" s="451"/>
      <c r="DCX124" s="451"/>
      <c r="DCY124" s="451"/>
      <c r="DCZ124" s="451"/>
      <c r="DDA124" s="451"/>
      <c r="DDB124" s="451"/>
      <c r="DDC124" s="451"/>
      <c r="DDD124" s="451"/>
      <c r="DDE124" s="451"/>
      <c r="DDF124" s="451"/>
      <c r="DDG124" s="451"/>
      <c r="DDH124" s="451"/>
      <c r="DDI124" s="451"/>
      <c r="DDJ124" s="451"/>
      <c r="DDK124" s="451"/>
      <c r="DDL124" s="451"/>
      <c r="DDM124" s="451"/>
      <c r="DDN124" s="451"/>
      <c r="DDO124" s="451"/>
      <c r="DDP124" s="451"/>
      <c r="DDQ124" s="451"/>
      <c r="DDR124" s="451"/>
      <c r="DDS124" s="451"/>
      <c r="DDT124" s="451"/>
      <c r="DDU124" s="451"/>
      <c r="DDV124" s="451"/>
      <c r="DDW124" s="451"/>
      <c r="DDX124" s="451"/>
      <c r="DDY124" s="451"/>
      <c r="DDZ124" s="451"/>
      <c r="DEA124" s="455"/>
      <c r="DEB124" s="454"/>
      <c r="DEC124" s="451"/>
      <c r="DED124" s="451"/>
      <c r="DEE124" s="451"/>
      <c r="DEF124" s="451"/>
      <c r="DEG124" s="451"/>
      <c r="DEH124" s="451"/>
      <c r="DEI124" s="451"/>
      <c r="DEJ124" s="451"/>
      <c r="DEK124" s="451"/>
      <c r="DEL124" s="451"/>
      <c r="DEM124" s="451"/>
      <c r="DEN124" s="451"/>
      <c r="DEO124" s="451"/>
      <c r="DEP124" s="451"/>
      <c r="DEQ124" s="451"/>
      <c r="DER124" s="451"/>
      <c r="DES124" s="451"/>
      <c r="DET124" s="451"/>
      <c r="DEU124" s="451"/>
      <c r="DEV124" s="451"/>
      <c r="DEW124" s="451"/>
      <c r="DEX124" s="451"/>
      <c r="DEY124" s="451"/>
      <c r="DEZ124" s="451"/>
      <c r="DFA124" s="451"/>
      <c r="DFB124" s="451"/>
      <c r="DFC124" s="451"/>
      <c r="DFD124" s="451"/>
      <c r="DFE124" s="451"/>
      <c r="DFF124" s="451"/>
      <c r="DFG124" s="451"/>
      <c r="DFH124" s="451"/>
      <c r="DFI124" s="451"/>
      <c r="DFJ124" s="451"/>
      <c r="DFK124" s="451"/>
      <c r="DFL124" s="451"/>
      <c r="DFM124" s="451"/>
      <c r="DFN124" s="451"/>
      <c r="DFO124" s="451"/>
      <c r="DFP124" s="451"/>
      <c r="DFQ124" s="451"/>
      <c r="DFR124" s="451"/>
      <c r="DFS124" s="451"/>
      <c r="DFT124" s="455"/>
      <c r="DFU124" s="454"/>
      <c r="DFV124" s="451"/>
      <c r="DFW124" s="451"/>
      <c r="DFX124" s="451"/>
      <c r="DFY124" s="451"/>
      <c r="DFZ124" s="451"/>
      <c r="DGA124" s="451"/>
      <c r="DGB124" s="451"/>
      <c r="DGC124" s="451"/>
      <c r="DGD124" s="451"/>
      <c r="DGE124" s="451"/>
      <c r="DGF124" s="451"/>
      <c r="DGG124" s="451"/>
      <c r="DGH124" s="451"/>
      <c r="DGI124" s="451"/>
      <c r="DGJ124" s="451"/>
      <c r="DGK124" s="451"/>
      <c r="DGL124" s="451"/>
      <c r="DGM124" s="451"/>
      <c r="DGN124" s="451"/>
      <c r="DGO124" s="451"/>
      <c r="DGP124" s="451"/>
      <c r="DGQ124" s="451"/>
      <c r="DGR124" s="451"/>
      <c r="DGS124" s="451"/>
      <c r="DGT124" s="451"/>
      <c r="DGU124" s="451"/>
      <c r="DGV124" s="451"/>
      <c r="DGW124" s="451"/>
      <c r="DGX124" s="451"/>
      <c r="DGY124" s="451"/>
      <c r="DGZ124" s="451"/>
      <c r="DHA124" s="451"/>
      <c r="DHB124" s="451"/>
      <c r="DHC124" s="451"/>
      <c r="DHD124" s="451"/>
      <c r="DHE124" s="451"/>
      <c r="DHF124" s="451"/>
      <c r="DHG124" s="451"/>
      <c r="DHH124" s="451"/>
      <c r="DHI124" s="451"/>
      <c r="DHJ124" s="451"/>
      <c r="DHK124" s="451"/>
      <c r="DHL124" s="451"/>
      <c r="DHM124" s="455"/>
      <c r="DHN124" s="454"/>
      <c r="DHO124" s="451"/>
      <c r="DHP124" s="451"/>
      <c r="DHQ124" s="451"/>
      <c r="DHR124" s="451"/>
      <c r="DHS124" s="451"/>
      <c r="DHT124" s="451"/>
      <c r="DHU124" s="451"/>
      <c r="DHV124" s="451"/>
      <c r="DHW124" s="451"/>
      <c r="DHX124" s="451"/>
      <c r="DHY124" s="451"/>
      <c r="DHZ124" s="451"/>
      <c r="DIA124" s="451"/>
      <c r="DIB124" s="451"/>
      <c r="DIC124" s="451"/>
      <c r="DID124" s="451"/>
      <c r="DIE124" s="451"/>
      <c r="DIF124" s="451"/>
      <c r="DIG124" s="451"/>
      <c r="DIH124" s="451"/>
      <c r="DII124" s="451"/>
      <c r="DIJ124" s="451"/>
      <c r="DIK124" s="451"/>
      <c r="DIL124" s="451"/>
      <c r="DIM124" s="451"/>
      <c r="DIN124" s="451"/>
      <c r="DIO124" s="451"/>
      <c r="DIP124" s="451"/>
      <c r="DIQ124" s="451"/>
      <c r="DIR124" s="451"/>
      <c r="DIS124" s="451"/>
      <c r="DIT124" s="451"/>
      <c r="DIU124" s="451"/>
      <c r="DIV124" s="451"/>
      <c r="DIW124" s="451"/>
      <c r="DIX124" s="451"/>
      <c r="DIY124" s="451"/>
      <c r="DIZ124" s="451"/>
      <c r="DJA124" s="451"/>
      <c r="DJB124" s="451"/>
      <c r="DJC124" s="451"/>
      <c r="DJD124" s="451"/>
      <c r="DJE124" s="451"/>
      <c r="DJF124" s="455"/>
      <c r="DJG124" s="454"/>
      <c r="DJH124" s="451"/>
      <c r="DJI124" s="451"/>
      <c r="DJJ124" s="451"/>
      <c r="DJK124" s="451"/>
      <c r="DJL124" s="451"/>
      <c r="DJM124" s="451"/>
      <c r="DJN124" s="451"/>
      <c r="DJO124" s="451"/>
      <c r="DJP124" s="451"/>
      <c r="DJQ124" s="451"/>
      <c r="DJR124" s="451"/>
      <c r="DJS124" s="451"/>
      <c r="DJT124" s="451"/>
      <c r="DJU124" s="451"/>
      <c r="DJV124" s="451"/>
      <c r="DJW124" s="451"/>
      <c r="DJX124" s="451"/>
      <c r="DJY124" s="451"/>
      <c r="DJZ124" s="451"/>
      <c r="DKA124" s="451"/>
      <c r="DKB124" s="451"/>
      <c r="DKC124" s="451"/>
      <c r="DKD124" s="451"/>
      <c r="DKE124" s="451"/>
      <c r="DKF124" s="451"/>
      <c r="DKG124" s="451"/>
      <c r="DKH124" s="451"/>
      <c r="DKI124" s="451"/>
      <c r="DKJ124" s="451"/>
      <c r="DKK124" s="451"/>
      <c r="DKL124" s="451"/>
      <c r="DKM124" s="451"/>
      <c r="DKN124" s="451"/>
      <c r="DKO124" s="451"/>
      <c r="DKP124" s="451"/>
      <c r="DKQ124" s="451"/>
      <c r="DKR124" s="451"/>
      <c r="DKS124" s="451"/>
      <c r="DKT124" s="451"/>
      <c r="DKU124" s="451"/>
      <c r="DKV124" s="451"/>
      <c r="DKW124" s="451"/>
      <c r="DKX124" s="451"/>
      <c r="DKY124" s="455"/>
      <c r="DKZ124" s="454"/>
      <c r="DLA124" s="451"/>
      <c r="DLB124" s="451"/>
      <c r="DLC124" s="451"/>
      <c r="DLD124" s="451"/>
      <c r="DLE124" s="451"/>
      <c r="DLF124" s="451"/>
      <c r="DLG124" s="451"/>
      <c r="DLH124" s="451"/>
      <c r="DLI124" s="451"/>
      <c r="DLJ124" s="451"/>
      <c r="DLK124" s="451"/>
      <c r="DLL124" s="451"/>
      <c r="DLM124" s="451"/>
      <c r="DLN124" s="451"/>
      <c r="DLO124" s="451"/>
      <c r="DLP124" s="451"/>
      <c r="DLQ124" s="451"/>
      <c r="DLR124" s="451"/>
      <c r="DLS124" s="451"/>
      <c r="DLT124" s="451"/>
      <c r="DLU124" s="451"/>
      <c r="DLV124" s="451"/>
      <c r="DLW124" s="451"/>
      <c r="DLX124" s="451"/>
      <c r="DLY124" s="451"/>
      <c r="DLZ124" s="451"/>
      <c r="DMA124" s="451"/>
      <c r="DMB124" s="451"/>
      <c r="DMC124" s="451"/>
      <c r="DMD124" s="451"/>
      <c r="DME124" s="451"/>
      <c r="DMF124" s="451"/>
      <c r="DMG124" s="451"/>
      <c r="DMH124" s="451"/>
      <c r="DMI124" s="451"/>
      <c r="DMJ124" s="451"/>
      <c r="DMK124" s="451"/>
      <c r="DML124" s="451"/>
      <c r="DMM124" s="451"/>
      <c r="DMN124" s="451"/>
      <c r="DMO124" s="451"/>
      <c r="DMP124" s="451"/>
      <c r="DMQ124" s="451"/>
      <c r="DMR124" s="455"/>
      <c r="DMS124" s="454"/>
      <c r="DMT124" s="451"/>
      <c r="DMU124" s="451"/>
      <c r="DMV124" s="451"/>
      <c r="DMW124" s="451"/>
      <c r="DMX124" s="451"/>
      <c r="DMY124" s="451"/>
      <c r="DMZ124" s="451"/>
      <c r="DNA124" s="451"/>
      <c r="DNB124" s="451"/>
      <c r="DNC124" s="451"/>
      <c r="DND124" s="451"/>
      <c r="DNE124" s="451"/>
      <c r="DNF124" s="451"/>
      <c r="DNG124" s="451"/>
      <c r="DNH124" s="451"/>
      <c r="DNI124" s="451"/>
      <c r="DNJ124" s="451"/>
      <c r="DNK124" s="451"/>
      <c r="DNL124" s="451"/>
      <c r="DNM124" s="451"/>
      <c r="DNN124" s="451"/>
      <c r="DNO124" s="451"/>
      <c r="DNP124" s="451"/>
      <c r="DNQ124" s="451"/>
      <c r="DNR124" s="451"/>
      <c r="DNS124" s="451"/>
      <c r="DNT124" s="451"/>
      <c r="DNU124" s="451"/>
      <c r="DNV124" s="451"/>
      <c r="DNW124" s="451"/>
      <c r="DNX124" s="451"/>
      <c r="DNY124" s="451"/>
      <c r="DNZ124" s="451"/>
      <c r="DOA124" s="451"/>
      <c r="DOB124" s="451"/>
      <c r="DOC124" s="451"/>
      <c r="DOD124" s="451"/>
      <c r="DOE124" s="451"/>
      <c r="DOF124" s="451"/>
      <c r="DOG124" s="451"/>
      <c r="DOH124" s="451"/>
      <c r="DOI124" s="451"/>
      <c r="DOJ124" s="451"/>
      <c r="DOK124" s="455"/>
      <c r="DOL124" s="454"/>
      <c r="DOM124" s="451"/>
      <c r="DON124" s="451"/>
      <c r="DOO124" s="451"/>
      <c r="DOP124" s="451"/>
      <c r="DOQ124" s="451"/>
      <c r="DOR124" s="451"/>
      <c r="DOS124" s="451"/>
      <c r="DOT124" s="451"/>
      <c r="DOU124" s="451"/>
      <c r="DOV124" s="451"/>
      <c r="DOW124" s="451"/>
      <c r="DOX124" s="451"/>
      <c r="DOY124" s="451"/>
      <c r="DOZ124" s="451"/>
      <c r="DPA124" s="451"/>
      <c r="DPB124" s="451"/>
      <c r="DPC124" s="451"/>
      <c r="DPD124" s="451"/>
      <c r="DPE124" s="451"/>
      <c r="DPF124" s="451"/>
      <c r="DPG124" s="451"/>
      <c r="DPH124" s="451"/>
      <c r="DPI124" s="451"/>
      <c r="DPJ124" s="451"/>
      <c r="DPK124" s="451"/>
      <c r="DPL124" s="451"/>
      <c r="DPM124" s="451"/>
      <c r="DPN124" s="451"/>
      <c r="DPO124" s="451"/>
      <c r="DPP124" s="451"/>
      <c r="DPQ124" s="451"/>
      <c r="DPR124" s="451"/>
      <c r="DPS124" s="451"/>
      <c r="DPT124" s="451"/>
      <c r="DPU124" s="451"/>
      <c r="DPV124" s="451"/>
      <c r="DPW124" s="451"/>
      <c r="DPX124" s="451"/>
      <c r="DPY124" s="451"/>
      <c r="DPZ124" s="451"/>
      <c r="DQA124" s="451"/>
      <c r="DQB124" s="451"/>
      <c r="DQC124" s="451"/>
      <c r="DQD124" s="455"/>
      <c r="DQE124" s="454"/>
      <c r="DQF124" s="451"/>
      <c r="DQG124" s="451"/>
      <c r="DQH124" s="451"/>
      <c r="DQI124" s="451"/>
      <c r="DQJ124" s="451"/>
      <c r="DQK124" s="451"/>
      <c r="DQL124" s="451"/>
      <c r="DQM124" s="451"/>
      <c r="DQN124" s="451"/>
      <c r="DQO124" s="451"/>
      <c r="DQP124" s="451"/>
      <c r="DQQ124" s="451"/>
      <c r="DQR124" s="451"/>
      <c r="DQS124" s="451"/>
      <c r="DQT124" s="451"/>
      <c r="DQU124" s="451"/>
      <c r="DQV124" s="451"/>
      <c r="DQW124" s="451"/>
      <c r="DQX124" s="451"/>
      <c r="DQY124" s="451"/>
      <c r="DQZ124" s="451"/>
      <c r="DRA124" s="451"/>
      <c r="DRB124" s="451"/>
      <c r="DRC124" s="451"/>
      <c r="DRD124" s="451"/>
      <c r="DRE124" s="451"/>
      <c r="DRF124" s="451"/>
      <c r="DRG124" s="451"/>
      <c r="DRH124" s="451"/>
      <c r="DRI124" s="451"/>
      <c r="DRJ124" s="451"/>
      <c r="DRK124" s="451"/>
      <c r="DRL124" s="451"/>
      <c r="DRM124" s="451"/>
      <c r="DRN124" s="451"/>
      <c r="DRO124" s="451"/>
      <c r="DRP124" s="451"/>
      <c r="DRQ124" s="451"/>
      <c r="DRR124" s="451"/>
      <c r="DRS124" s="451"/>
      <c r="DRT124" s="451"/>
      <c r="DRU124" s="451"/>
      <c r="DRV124" s="451"/>
      <c r="DRW124" s="455"/>
      <c r="DRX124" s="454"/>
      <c r="DRY124" s="451"/>
      <c r="DRZ124" s="451"/>
      <c r="DSA124" s="451"/>
      <c r="DSB124" s="451"/>
      <c r="DSC124" s="451"/>
      <c r="DSD124" s="451"/>
      <c r="DSE124" s="451"/>
      <c r="DSF124" s="451"/>
      <c r="DSG124" s="451"/>
      <c r="DSH124" s="451"/>
      <c r="DSI124" s="451"/>
      <c r="DSJ124" s="451"/>
      <c r="DSK124" s="451"/>
      <c r="DSL124" s="451"/>
      <c r="DSM124" s="451"/>
      <c r="DSN124" s="451"/>
      <c r="DSO124" s="451"/>
      <c r="DSP124" s="451"/>
      <c r="DSQ124" s="451"/>
      <c r="DSR124" s="451"/>
      <c r="DSS124" s="451"/>
      <c r="DST124" s="451"/>
      <c r="DSU124" s="451"/>
      <c r="DSV124" s="451"/>
      <c r="DSW124" s="451"/>
      <c r="DSX124" s="451"/>
      <c r="DSY124" s="451"/>
      <c r="DSZ124" s="451"/>
      <c r="DTA124" s="451"/>
      <c r="DTB124" s="451"/>
      <c r="DTC124" s="451"/>
      <c r="DTD124" s="451"/>
      <c r="DTE124" s="451"/>
      <c r="DTF124" s="451"/>
      <c r="DTG124" s="451"/>
      <c r="DTH124" s="451"/>
      <c r="DTI124" s="451"/>
      <c r="DTJ124" s="451"/>
      <c r="DTK124" s="451"/>
      <c r="DTL124" s="451"/>
      <c r="DTM124" s="451"/>
      <c r="DTN124" s="451"/>
      <c r="DTO124" s="451"/>
      <c r="DTP124" s="455"/>
      <c r="DTQ124" s="454"/>
      <c r="DTR124" s="451"/>
      <c r="DTS124" s="451"/>
      <c r="DTT124" s="451"/>
      <c r="DTU124" s="451"/>
      <c r="DTV124" s="451"/>
      <c r="DTW124" s="451"/>
      <c r="DTX124" s="451"/>
      <c r="DTY124" s="451"/>
      <c r="DTZ124" s="451"/>
      <c r="DUA124" s="451"/>
      <c r="DUB124" s="451"/>
      <c r="DUC124" s="451"/>
      <c r="DUD124" s="451"/>
      <c r="DUE124" s="451"/>
      <c r="DUF124" s="451"/>
      <c r="DUG124" s="451"/>
      <c r="DUH124" s="451"/>
      <c r="DUI124" s="451"/>
      <c r="DUJ124" s="451"/>
      <c r="DUK124" s="451"/>
      <c r="DUL124" s="451"/>
      <c r="DUM124" s="451"/>
      <c r="DUN124" s="451"/>
      <c r="DUO124" s="451"/>
      <c r="DUP124" s="451"/>
      <c r="DUQ124" s="451"/>
      <c r="DUR124" s="451"/>
      <c r="DUS124" s="451"/>
      <c r="DUT124" s="451"/>
      <c r="DUU124" s="451"/>
      <c r="DUV124" s="451"/>
      <c r="DUW124" s="451"/>
      <c r="DUX124" s="451"/>
      <c r="DUY124" s="451"/>
      <c r="DUZ124" s="451"/>
      <c r="DVA124" s="451"/>
      <c r="DVB124" s="451"/>
      <c r="DVC124" s="451"/>
      <c r="DVD124" s="451"/>
      <c r="DVE124" s="451"/>
      <c r="DVF124" s="451"/>
      <c r="DVG124" s="451"/>
      <c r="DVH124" s="451"/>
      <c r="DVI124" s="455"/>
      <c r="DVJ124" s="454"/>
      <c r="DVK124" s="451"/>
      <c r="DVL124" s="451"/>
      <c r="DVM124" s="451"/>
      <c r="DVN124" s="451"/>
      <c r="DVO124" s="451"/>
      <c r="DVP124" s="451"/>
      <c r="DVQ124" s="451"/>
      <c r="DVR124" s="451"/>
      <c r="DVS124" s="451"/>
      <c r="DVT124" s="451"/>
      <c r="DVU124" s="451"/>
      <c r="DVV124" s="451"/>
      <c r="DVW124" s="451"/>
      <c r="DVX124" s="451"/>
      <c r="DVY124" s="451"/>
      <c r="DVZ124" s="451"/>
      <c r="DWA124" s="451"/>
      <c r="DWB124" s="451"/>
      <c r="DWC124" s="451"/>
      <c r="DWD124" s="451"/>
      <c r="DWE124" s="451"/>
      <c r="DWF124" s="451"/>
      <c r="DWG124" s="451"/>
      <c r="DWH124" s="451"/>
      <c r="DWI124" s="451"/>
      <c r="DWJ124" s="451"/>
      <c r="DWK124" s="451"/>
      <c r="DWL124" s="451"/>
      <c r="DWM124" s="451"/>
      <c r="DWN124" s="451"/>
      <c r="DWO124" s="451"/>
      <c r="DWP124" s="451"/>
      <c r="DWQ124" s="451"/>
      <c r="DWR124" s="451"/>
      <c r="DWS124" s="451"/>
      <c r="DWT124" s="451"/>
      <c r="DWU124" s="451"/>
      <c r="DWV124" s="451"/>
      <c r="DWW124" s="451"/>
      <c r="DWX124" s="451"/>
      <c r="DWY124" s="451"/>
      <c r="DWZ124" s="451"/>
      <c r="DXA124" s="451"/>
      <c r="DXB124" s="455"/>
      <c r="DXC124" s="454"/>
      <c r="DXD124" s="451"/>
      <c r="DXE124" s="451"/>
      <c r="DXF124" s="451"/>
      <c r="DXG124" s="451"/>
      <c r="DXH124" s="451"/>
      <c r="DXI124" s="451"/>
      <c r="DXJ124" s="451"/>
      <c r="DXK124" s="451"/>
      <c r="DXL124" s="451"/>
      <c r="DXM124" s="451"/>
      <c r="DXN124" s="451"/>
      <c r="DXO124" s="451"/>
      <c r="DXP124" s="451"/>
      <c r="DXQ124" s="451"/>
      <c r="DXR124" s="451"/>
      <c r="DXS124" s="451"/>
      <c r="DXT124" s="451"/>
      <c r="DXU124" s="451"/>
      <c r="DXV124" s="451"/>
      <c r="DXW124" s="451"/>
      <c r="DXX124" s="451"/>
      <c r="DXY124" s="451"/>
      <c r="DXZ124" s="451"/>
      <c r="DYA124" s="451"/>
      <c r="DYB124" s="451"/>
      <c r="DYC124" s="451"/>
      <c r="DYD124" s="451"/>
      <c r="DYE124" s="451"/>
      <c r="DYF124" s="451"/>
      <c r="DYG124" s="451"/>
      <c r="DYH124" s="451"/>
      <c r="DYI124" s="451"/>
      <c r="DYJ124" s="451"/>
      <c r="DYK124" s="451"/>
      <c r="DYL124" s="451"/>
      <c r="DYM124" s="451"/>
      <c r="DYN124" s="451"/>
      <c r="DYO124" s="451"/>
      <c r="DYP124" s="451"/>
      <c r="DYQ124" s="451"/>
      <c r="DYR124" s="451"/>
      <c r="DYS124" s="451"/>
      <c r="DYT124" s="451"/>
      <c r="DYU124" s="455"/>
      <c r="DYV124" s="454"/>
      <c r="DYW124" s="451"/>
      <c r="DYX124" s="451"/>
      <c r="DYY124" s="451"/>
      <c r="DYZ124" s="451"/>
      <c r="DZA124" s="451"/>
      <c r="DZB124" s="451"/>
      <c r="DZC124" s="451"/>
      <c r="DZD124" s="451"/>
      <c r="DZE124" s="451"/>
      <c r="DZF124" s="451"/>
      <c r="DZG124" s="451"/>
      <c r="DZH124" s="451"/>
      <c r="DZI124" s="451"/>
      <c r="DZJ124" s="451"/>
      <c r="DZK124" s="451"/>
      <c r="DZL124" s="451"/>
      <c r="DZM124" s="451"/>
      <c r="DZN124" s="451"/>
      <c r="DZO124" s="451"/>
      <c r="DZP124" s="451"/>
      <c r="DZQ124" s="451"/>
      <c r="DZR124" s="451"/>
      <c r="DZS124" s="451"/>
      <c r="DZT124" s="451"/>
      <c r="DZU124" s="451"/>
      <c r="DZV124" s="451"/>
      <c r="DZW124" s="451"/>
      <c r="DZX124" s="451"/>
      <c r="DZY124" s="451"/>
      <c r="DZZ124" s="451"/>
      <c r="EAA124" s="451"/>
      <c r="EAB124" s="451"/>
      <c r="EAC124" s="451"/>
      <c r="EAD124" s="451"/>
      <c r="EAE124" s="451"/>
      <c r="EAF124" s="451"/>
      <c r="EAG124" s="451"/>
      <c r="EAH124" s="451"/>
      <c r="EAI124" s="451"/>
      <c r="EAJ124" s="451"/>
      <c r="EAK124" s="451"/>
      <c r="EAL124" s="451"/>
      <c r="EAM124" s="451"/>
      <c r="EAN124" s="455"/>
      <c r="EAO124" s="454"/>
      <c r="EAP124" s="451"/>
      <c r="EAQ124" s="451"/>
      <c r="EAR124" s="451"/>
      <c r="EAS124" s="451"/>
      <c r="EAT124" s="451"/>
      <c r="EAU124" s="451"/>
      <c r="EAV124" s="451"/>
      <c r="EAW124" s="451"/>
      <c r="EAX124" s="451"/>
      <c r="EAY124" s="451"/>
      <c r="EAZ124" s="451"/>
      <c r="EBA124" s="451"/>
      <c r="EBB124" s="451"/>
      <c r="EBC124" s="451"/>
      <c r="EBD124" s="451"/>
      <c r="EBE124" s="451"/>
      <c r="EBF124" s="451"/>
      <c r="EBG124" s="451"/>
      <c r="EBH124" s="451"/>
      <c r="EBI124" s="451"/>
      <c r="EBJ124" s="451"/>
      <c r="EBK124" s="451"/>
      <c r="EBL124" s="451"/>
      <c r="EBM124" s="451"/>
      <c r="EBN124" s="451"/>
      <c r="EBO124" s="451"/>
      <c r="EBP124" s="451"/>
      <c r="EBQ124" s="451"/>
      <c r="EBR124" s="451"/>
      <c r="EBS124" s="451"/>
      <c r="EBT124" s="451"/>
      <c r="EBU124" s="451"/>
      <c r="EBV124" s="451"/>
      <c r="EBW124" s="451"/>
      <c r="EBX124" s="451"/>
      <c r="EBY124" s="451"/>
      <c r="EBZ124" s="451"/>
      <c r="ECA124" s="451"/>
      <c r="ECB124" s="451"/>
      <c r="ECC124" s="451"/>
      <c r="ECD124" s="451"/>
      <c r="ECE124" s="451"/>
      <c r="ECF124" s="451"/>
      <c r="ECG124" s="455"/>
      <c r="ECH124" s="454"/>
      <c r="ECI124" s="451"/>
      <c r="ECJ124" s="451"/>
      <c r="ECK124" s="451"/>
      <c r="ECL124" s="451"/>
      <c r="ECM124" s="451"/>
      <c r="ECN124" s="451"/>
      <c r="ECO124" s="451"/>
      <c r="ECP124" s="451"/>
      <c r="ECQ124" s="451"/>
      <c r="ECR124" s="451"/>
      <c r="ECS124" s="451"/>
      <c r="ECT124" s="451"/>
      <c r="ECU124" s="451"/>
      <c r="ECV124" s="451"/>
      <c r="ECW124" s="451"/>
      <c r="ECX124" s="451"/>
      <c r="ECY124" s="451"/>
      <c r="ECZ124" s="451"/>
      <c r="EDA124" s="451"/>
      <c r="EDB124" s="451"/>
      <c r="EDC124" s="451"/>
      <c r="EDD124" s="451"/>
      <c r="EDE124" s="451"/>
      <c r="EDF124" s="451"/>
      <c r="EDG124" s="451"/>
      <c r="EDH124" s="451"/>
      <c r="EDI124" s="451"/>
      <c r="EDJ124" s="451"/>
      <c r="EDK124" s="451"/>
      <c r="EDL124" s="451"/>
      <c r="EDM124" s="451"/>
      <c r="EDN124" s="451"/>
      <c r="EDO124" s="451"/>
      <c r="EDP124" s="451"/>
      <c r="EDQ124" s="451"/>
      <c r="EDR124" s="451"/>
      <c r="EDS124" s="451"/>
      <c r="EDT124" s="451"/>
      <c r="EDU124" s="451"/>
      <c r="EDV124" s="451"/>
      <c r="EDW124" s="451"/>
      <c r="EDX124" s="451"/>
      <c r="EDY124" s="451"/>
      <c r="EDZ124" s="455"/>
      <c r="EEA124" s="454"/>
      <c r="EEB124" s="451"/>
      <c r="EEC124" s="451"/>
      <c r="EED124" s="451"/>
      <c r="EEE124" s="451"/>
      <c r="EEF124" s="451"/>
      <c r="EEG124" s="451"/>
      <c r="EEH124" s="451"/>
      <c r="EEI124" s="451"/>
      <c r="EEJ124" s="451"/>
      <c r="EEK124" s="451"/>
      <c r="EEL124" s="451"/>
      <c r="EEM124" s="451"/>
      <c r="EEN124" s="451"/>
      <c r="EEO124" s="451"/>
      <c r="EEP124" s="451"/>
      <c r="EEQ124" s="451"/>
      <c r="EER124" s="451"/>
      <c r="EES124" s="451"/>
      <c r="EET124" s="451"/>
      <c r="EEU124" s="451"/>
      <c r="EEV124" s="451"/>
      <c r="EEW124" s="451"/>
      <c r="EEX124" s="451"/>
      <c r="EEY124" s="451"/>
      <c r="EEZ124" s="451"/>
      <c r="EFA124" s="451"/>
      <c r="EFB124" s="451"/>
      <c r="EFC124" s="451"/>
      <c r="EFD124" s="451"/>
      <c r="EFE124" s="451"/>
      <c r="EFF124" s="451"/>
      <c r="EFG124" s="451"/>
      <c r="EFH124" s="451"/>
      <c r="EFI124" s="451"/>
      <c r="EFJ124" s="451"/>
      <c r="EFK124" s="451"/>
      <c r="EFL124" s="451"/>
      <c r="EFM124" s="451"/>
      <c r="EFN124" s="451"/>
      <c r="EFO124" s="451"/>
      <c r="EFP124" s="451"/>
      <c r="EFQ124" s="451"/>
      <c r="EFR124" s="451"/>
      <c r="EFS124" s="455"/>
      <c r="EFT124" s="454"/>
      <c r="EFU124" s="451"/>
      <c r="EFV124" s="451"/>
      <c r="EFW124" s="451"/>
      <c r="EFX124" s="451"/>
      <c r="EFY124" s="451"/>
      <c r="EFZ124" s="451"/>
      <c r="EGA124" s="451"/>
      <c r="EGB124" s="451"/>
      <c r="EGC124" s="451"/>
      <c r="EGD124" s="451"/>
      <c r="EGE124" s="451"/>
      <c r="EGF124" s="451"/>
      <c r="EGG124" s="451"/>
      <c r="EGH124" s="451"/>
      <c r="EGI124" s="451"/>
      <c r="EGJ124" s="451"/>
      <c r="EGK124" s="451"/>
      <c r="EGL124" s="451"/>
      <c r="EGM124" s="451"/>
      <c r="EGN124" s="451"/>
      <c r="EGO124" s="451"/>
      <c r="EGP124" s="451"/>
      <c r="EGQ124" s="451"/>
      <c r="EGR124" s="451"/>
      <c r="EGS124" s="451"/>
      <c r="EGT124" s="451"/>
      <c r="EGU124" s="451"/>
      <c r="EGV124" s="451"/>
      <c r="EGW124" s="451"/>
      <c r="EGX124" s="451"/>
      <c r="EGY124" s="451"/>
      <c r="EGZ124" s="451"/>
      <c r="EHA124" s="451"/>
      <c r="EHB124" s="451"/>
      <c r="EHC124" s="451"/>
      <c r="EHD124" s="451"/>
      <c r="EHE124" s="451"/>
      <c r="EHF124" s="451"/>
      <c r="EHG124" s="451"/>
      <c r="EHH124" s="451"/>
      <c r="EHI124" s="451"/>
      <c r="EHJ124" s="451"/>
      <c r="EHK124" s="451"/>
      <c r="EHL124" s="455"/>
      <c r="EHM124" s="454"/>
      <c r="EHN124" s="451"/>
      <c r="EHO124" s="451"/>
      <c r="EHP124" s="451"/>
      <c r="EHQ124" s="451"/>
      <c r="EHR124" s="451"/>
      <c r="EHS124" s="451"/>
      <c r="EHT124" s="451"/>
      <c r="EHU124" s="451"/>
      <c r="EHV124" s="451"/>
      <c r="EHW124" s="451"/>
      <c r="EHX124" s="451"/>
      <c r="EHY124" s="451"/>
      <c r="EHZ124" s="451"/>
      <c r="EIA124" s="451"/>
      <c r="EIB124" s="451"/>
      <c r="EIC124" s="451"/>
      <c r="EID124" s="451"/>
      <c r="EIE124" s="451"/>
      <c r="EIF124" s="451"/>
      <c r="EIG124" s="451"/>
      <c r="EIH124" s="451"/>
      <c r="EII124" s="451"/>
      <c r="EIJ124" s="451"/>
      <c r="EIK124" s="451"/>
      <c r="EIL124" s="451"/>
      <c r="EIM124" s="451"/>
      <c r="EIN124" s="451"/>
      <c r="EIO124" s="451"/>
      <c r="EIP124" s="451"/>
      <c r="EIQ124" s="451"/>
      <c r="EIR124" s="451"/>
      <c r="EIS124" s="451"/>
      <c r="EIT124" s="451"/>
      <c r="EIU124" s="451"/>
      <c r="EIV124" s="451"/>
      <c r="EIW124" s="451"/>
      <c r="EIX124" s="451"/>
      <c r="EIY124" s="451"/>
      <c r="EIZ124" s="451"/>
      <c r="EJA124" s="451"/>
      <c r="EJB124" s="451"/>
      <c r="EJC124" s="451"/>
      <c r="EJD124" s="451"/>
      <c r="EJE124" s="455"/>
      <c r="EJF124" s="454"/>
      <c r="EJG124" s="451"/>
      <c r="EJH124" s="451"/>
      <c r="EJI124" s="451"/>
      <c r="EJJ124" s="451"/>
      <c r="EJK124" s="451"/>
      <c r="EJL124" s="451"/>
      <c r="EJM124" s="451"/>
      <c r="EJN124" s="451"/>
      <c r="EJO124" s="451"/>
      <c r="EJP124" s="451"/>
      <c r="EJQ124" s="451"/>
      <c r="EJR124" s="451"/>
      <c r="EJS124" s="451"/>
      <c r="EJT124" s="451"/>
      <c r="EJU124" s="451"/>
      <c r="EJV124" s="451"/>
      <c r="EJW124" s="451"/>
      <c r="EJX124" s="451"/>
      <c r="EJY124" s="451"/>
      <c r="EJZ124" s="451"/>
      <c r="EKA124" s="451"/>
      <c r="EKB124" s="451"/>
      <c r="EKC124" s="451"/>
      <c r="EKD124" s="451"/>
      <c r="EKE124" s="451"/>
      <c r="EKF124" s="451"/>
      <c r="EKG124" s="451"/>
      <c r="EKH124" s="451"/>
      <c r="EKI124" s="451"/>
      <c r="EKJ124" s="451"/>
      <c r="EKK124" s="451"/>
      <c r="EKL124" s="451"/>
      <c r="EKM124" s="451"/>
      <c r="EKN124" s="451"/>
      <c r="EKO124" s="451"/>
      <c r="EKP124" s="451"/>
      <c r="EKQ124" s="451"/>
      <c r="EKR124" s="451"/>
      <c r="EKS124" s="451"/>
      <c r="EKT124" s="451"/>
      <c r="EKU124" s="451"/>
      <c r="EKV124" s="451"/>
      <c r="EKW124" s="451"/>
      <c r="EKX124" s="455"/>
      <c r="EKY124" s="454"/>
      <c r="EKZ124" s="451"/>
      <c r="ELA124" s="451"/>
      <c r="ELB124" s="451"/>
      <c r="ELC124" s="451"/>
      <c r="ELD124" s="451"/>
      <c r="ELE124" s="451"/>
      <c r="ELF124" s="451"/>
      <c r="ELG124" s="451"/>
      <c r="ELH124" s="451"/>
      <c r="ELI124" s="451"/>
      <c r="ELJ124" s="451"/>
      <c r="ELK124" s="451"/>
      <c r="ELL124" s="451"/>
      <c r="ELM124" s="451"/>
      <c r="ELN124" s="451"/>
      <c r="ELO124" s="451"/>
      <c r="ELP124" s="451"/>
      <c r="ELQ124" s="451"/>
      <c r="ELR124" s="451"/>
      <c r="ELS124" s="451"/>
      <c r="ELT124" s="451"/>
      <c r="ELU124" s="451"/>
      <c r="ELV124" s="451"/>
      <c r="ELW124" s="451"/>
      <c r="ELX124" s="451"/>
      <c r="ELY124" s="451"/>
      <c r="ELZ124" s="451"/>
      <c r="EMA124" s="451"/>
      <c r="EMB124" s="451"/>
      <c r="EMC124" s="451"/>
      <c r="EMD124" s="451"/>
      <c r="EME124" s="451"/>
      <c r="EMF124" s="451"/>
      <c r="EMG124" s="451"/>
      <c r="EMH124" s="451"/>
      <c r="EMI124" s="451"/>
      <c r="EMJ124" s="451"/>
      <c r="EMK124" s="451"/>
      <c r="EML124" s="451"/>
      <c r="EMM124" s="451"/>
      <c r="EMN124" s="451"/>
      <c r="EMO124" s="451"/>
      <c r="EMP124" s="451"/>
      <c r="EMQ124" s="455"/>
      <c r="EMR124" s="454"/>
      <c r="EMS124" s="451"/>
      <c r="EMT124" s="451"/>
      <c r="EMU124" s="451"/>
      <c r="EMV124" s="451"/>
      <c r="EMW124" s="451"/>
      <c r="EMX124" s="451"/>
      <c r="EMY124" s="451"/>
      <c r="EMZ124" s="451"/>
      <c r="ENA124" s="451"/>
      <c r="ENB124" s="451"/>
      <c r="ENC124" s="451"/>
      <c r="END124" s="451"/>
      <c r="ENE124" s="451"/>
      <c r="ENF124" s="451"/>
      <c r="ENG124" s="451"/>
      <c r="ENH124" s="451"/>
      <c r="ENI124" s="451"/>
      <c r="ENJ124" s="451"/>
      <c r="ENK124" s="451"/>
      <c r="ENL124" s="451"/>
      <c r="ENM124" s="451"/>
      <c r="ENN124" s="451"/>
      <c r="ENO124" s="451"/>
      <c r="ENP124" s="451"/>
      <c r="ENQ124" s="451"/>
      <c r="ENR124" s="451"/>
      <c r="ENS124" s="451"/>
      <c r="ENT124" s="451"/>
      <c r="ENU124" s="451"/>
      <c r="ENV124" s="451"/>
      <c r="ENW124" s="451"/>
      <c r="ENX124" s="451"/>
      <c r="ENY124" s="451"/>
      <c r="ENZ124" s="451"/>
      <c r="EOA124" s="451"/>
      <c r="EOB124" s="451"/>
      <c r="EOC124" s="451"/>
      <c r="EOD124" s="451"/>
      <c r="EOE124" s="451"/>
      <c r="EOF124" s="451"/>
      <c r="EOG124" s="451"/>
      <c r="EOH124" s="451"/>
      <c r="EOI124" s="451"/>
      <c r="EOJ124" s="455"/>
      <c r="EOK124" s="454"/>
      <c r="EOL124" s="451"/>
      <c r="EOM124" s="451"/>
      <c r="EON124" s="451"/>
      <c r="EOO124" s="451"/>
      <c r="EOP124" s="451"/>
      <c r="EOQ124" s="451"/>
      <c r="EOR124" s="451"/>
      <c r="EOS124" s="451"/>
      <c r="EOT124" s="451"/>
      <c r="EOU124" s="451"/>
      <c r="EOV124" s="451"/>
      <c r="EOW124" s="451"/>
      <c r="EOX124" s="451"/>
      <c r="EOY124" s="451"/>
      <c r="EOZ124" s="451"/>
      <c r="EPA124" s="451"/>
      <c r="EPB124" s="451"/>
      <c r="EPC124" s="451"/>
      <c r="EPD124" s="451"/>
      <c r="EPE124" s="451"/>
      <c r="EPF124" s="451"/>
      <c r="EPG124" s="451"/>
      <c r="EPH124" s="451"/>
      <c r="EPI124" s="451"/>
      <c r="EPJ124" s="451"/>
      <c r="EPK124" s="451"/>
      <c r="EPL124" s="451"/>
      <c r="EPM124" s="451"/>
      <c r="EPN124" s="451"/>
      <c r="EPO124" s="451"/>
      <c r="EPP124" s="451"/>
      <c r="EPQ124" s="451"/>
      <c r="EPR124" s="451"/>
      <c r="EPS124" s="451"/>
      <c r="EPT124" s="451"/>
      <c r="EPU124" s="451"/>
      <c r="EPV124" s="451"/>
      <c r="EPW124" s="451"/>
      <c r="EPX124" s="451"/>
      <c r="EPY124" s="451"/>
      <c r="EPZ124" s="451"/>
      <c r="EQA124" s="451"/>
      <c r="EQB124" s="451"/>
      <c r="EQC124" s="455"/>
      <c r="EQD124" s="454"/>
      <c r="EQE124" s="451"/>
      <c r="EQF124" s="451"/>
      <c r="EQG124" s="451"/>
      <c r="EQH124" s="451"/>
      <c r="EQI124" s="451"/>
      <c r="EQJ124" s="451"/>
      <c r="EQK124" s="451"/>
      <c r="EQL124" s="451"/>
      <c r="EQM124" s="451"/>
      <c r="EQN124" s="451"/>
      <c r="EQO124" s="451"/>
      <c r="EQP124" s="451"/>
      <c r="EQQ124" s="451"/>
      <c r="EQR124" s="451"/>
      <c r="EQS124" s="451"/>
      <c r="EQT124" s="451"/>
      <c r="EQU124" s="451"/>
      <c r="EQV124" s="451"/>
      <c r="EQW124" s="451"/>
      <c r="EQX124" s="451"/>
      <c r="EQY124" s="451"/>
      <c r="EQZ124" s="451"/>
      <c r="ERA124" s="451"/>
      <c r="ERB124" s="451"/>
      <c r="ERC124" s="451"/>
      <c r="ERD124" s="451"/>
      <c r="ERE124" s="451"/>
      <c r="ERF124" s="451"/>
      <c r="ERG124" s="451"/>
      <c r="ERH124" s="451"/>
      <c r="ERI124" s="451"/>
      <c r="ERJ124" s="451"/>
      <c r="ERK124" s="451"/>
      <c r="ERL124" s="451"/>
      <c r="ERM124" s="451"/>
      <c r="ERN124" s="451"/>
      <c r="ERO124" s="451"/>
      <c r="ERP124" s="451"/>
      <c r="ERQ124" s="451"/>
      <c r="ERR124" s="451"/>
      <c r="ERS124" s="451"/>
      <c r="ERT124" s="451"/>
      <c r="ERU124" s="451"/>
      <c r="ERV124" s="455"/>
      <c r="ERW124" s="454"/>
      <c r="ERX124" s="451"/>
      <c r="ERY124" s="451"/>
      <c r="ERZ124" s="451"/>
      <c r="ESA124" s="451"/>
      <c r="ESB124" s="451"/>
      <c r="ESC124" s="451"/>
      <c r="ESD124" s="451"/>
      <c r="ESE124" s="451"/>
      <c r="ESF124" s="451"/>
      <c r="ESG124" s="451"/>
      <c r="ESH124" s="451"/>
      <c r="ESI124" s="451"/>
      <c r="ESJ124" s="451"/>
      <c r="ESK124" s="451"/>
      <c r="ESL124" s="451"/>
      <c r="ESM124" s="451"/>
      <c r="ESN124" s="451"/>
      <c r="ESO124" s="451"/>
      <c r="ESP124" s="451"/>
      <c r="ESQ124" s="451"/>
      <c r="ESR124" s="451"/>
      <c r="ESS124" s="451"/>
      <c r="EST124" s="451"/>
      <c r="ESU124" s="451"/>
      <c r="ESV124" s="451"/>
      <c r="ESW124" s="451"/>
      <c r="ESX124" s="451"/>
      <c r="ESY124" s="451"/>
      <c r="ESZ124" s="451"/>
      <c r="ETA124" s="451"/>
      <c r="ETB124" s="451"/>
      <c r="ETC124" s="451"/>
      <c r="ETD124" s="451"/>
      <c r="ETE124" s="451"/>
      <c r="ETF124" s="451"/>
      <c r="ETG124" s="451"/>
      <c r="ETH124" s="451"/>
      <c r="ETI124" s="451"/>
      <c r="ETJ124" s="451"/>
      <c r="ETK124" s="451"/>
      <c r="ETL124" s="451"/>
      <c r="ETM124" s="451"/>
      <c r="ETN124" s="451"/>
      <c r="ETO124" s="455"/>
      <c r="ETP124" s="454"/>
      <c r="ETQ124" s="451"/>
      <c r="ETR124" s="451"/>
      <c r="ETS124" s="451"/>
      <c r="ETT124" s="451"/>
      <c r="ETU124" s="451"/>
      <c r="ETV124" s="451"/>
      <c r="ETW124" s="451"/>
      <c r="ETX124" s="451"/>
      <c r="ETY124" s="451"/>
      <c r="ETZ124" s="451"/>
      <c r="EUA124" s="451"/>
      <c r="EUB124" s="451"/>
      <c r="EUC124" s="451"/>
      <c r="EUD124" s="451"/>
      <c r="EUE124" s="451"/>
      <c r="EUF124" s="451"/>
      <c r="EUG124" s="451"/>
      <c r="EUH124" s="451"/>
      <c r="EUI124" s="451"/>
      <c r="EUJ124" s="451"/>
      <c r="EUK124" s="451"/>
      <c r="EUL124" s="451"/>
      <c r="EUM124" s="451"/>
      <c r="EUN124" s="451"/>
      <c r="EUO124" s="451"/>
      <c r="EUP124" s="451"/>
      <c r="EUQ124" s="451"/>
      <c r="EUR124" s="451"/>
      <c r="EUS124" s="451"/>
      <c r="EUT124" s="451"/>
      <c r="EUU124" s="451"/>
      <c r="EUV124" s="451"/>
      <c r="EUW124" s="451"/>
      <c r="EUX124" s="451"/>
      <c r="EUY124" s="451"/>
      <c r="EUZ124" s="451"/>
      <c r="EVA124" s="451"/>
      <c r="EVB124" s="451"/>
      <c r="EVC124" s="451"/>
      <c r="EVD124" s="451"/>
      <c r="EVE124" s="451"/>
      <c r="EVF124" s="451"/>
      <c r="EVG124" s="451"/>
      <c r="EVH124" s="455"/>
      <c r="EVI124" s="454"/>
      <c r="EVJ124" s="451"/>
      <c r="EVK124" s="451"/>
      <c r="EVL124" s="451"/>
      <c r="EVM124" s="451"/>
      <c r="EVN124" s="451"/>
      <c r="EVO124" s="451"/>
      <c r="EVP124" s="451"/>
      <c r="EVQ124" s="451"/>
      <c r="EVR124" s="451"/>
      <c r="EVS124" s="451"/>
      <c r="EVT124" s="451"/>
      <c r="EVU124" s="451"/>
      <c r="EVV124" s="451"/>
      <c r="EVW124" s="451"/>
      <c r="EVX124" s="451"/>
      <c r="EVY124" s="451"/>
      <c r="EVZ124" s="451"/>
      <c r="EWA124" s="451"/>
      <c r="EWB124" s="451"/>
      <c r="EWC124" s="451"/>
      <c r="EWD124" s="451"/>
      <c r="EWE124" s="451"/>
      <c r="EWF124" s="451"/>
      <c r="EWG124" s="451"/>
      <c r="EWH124" s="451"/>
      <c r="EWI124" s="451"/>
      <c r="EWJ124" s="451"/>
      <c r="EWK124" s="451"/>
      <c r="EWL124" s="451"/>
      <c r="EWM124" s="451"/>
      <c r="EWN124" s="451"/>
      <c r="EWO124" s="451"/>
      <c r="EWP124" s="451"/>
      <c r="EWQ124" s="451"/>
      <c r="EWR124" s="451"/>
      <c r="EWS124" s="451"/>
      <c r="EWT124" s="451"/>
      <c r="EWU124" s="451"/>
      <c r="EWV124" s="451"/>
      <c r="EWW124" s="451"/>
      <c r="EWX124" s="451"/>
      <c r="EWY124" s="451"/>
      <c r="EWZ124" s="451"/>
      <c r="EXA124" s="455"/>
      <c r="EXB124" s="454"/>
      <c r="EXC124" s="451"/>
      <c r="EXD124" s="451"/>
      <c r="EXE124" s="451"/>
      <c r="EXF124" s="451"/>
      <c r="EXG124" s="451"/>
      <c r="EXH124" s="451"/>
      <c r="EXI124" s="451"/>
      <c r="EXJ124" s="451"/>
      <c r="EXK124" s="451"/>
      <c r="EXL124" s="451"/>
      <c r="EXM124" s="451"/>
      <c r="EXN124" s="451"/>
      <c r="EXO124" s="451"/>
      <c r="EXP124" s="451"/>
      <c r="EXQ124" s="451"/>
      <c r="EXR124" s="451"/>
      <c r="EXS124" s="451"/>
      <c r="EXT124" s="451"/>
      <c r="EXU124" s="451"/>
      <c r="EXV124" s="451"/>
      <c r="EXW124" s="451"/>
      <c r="EXX124" s="451"/>
      <c r="EXY124" s="451"/>
      <c r="EXZ124" s="451"/>
      <c r="EYA124" s="451"/>
      <c r="EYB124" s="451"/>
      <c r="EYC124" s="451"/>
      <c r="EYD124" s="451"/>
      <c r="EYE124" s="451"/>
      <c r="EYF124" s="451"/>
      <c r="EYG124" s="451"/>
      <c r="EYH124" s="451"/>
      <c r="EYI124" s="451"/>
      <c r="EYJ124" s="451"/>
      <c r="EYK124" s="451"/>
      <c r="EYL124" s="451"/>
      <c r="EYM124" s="451"/>
      <c r="EYN124" s="451"/>
      <c r="EYO124" s="451"/>
      <c r="EYP124" s="451"/>
      <c r="EYQ124" s="451"/>
      <c r="EYR124" s="451"/>
      <c r="EYS124" s="451"/>
      <c r="EYT124" s="455"/>
      <c r="EYU124" s="454"/>
      <c r="EYV124" s="451"/>
      <c r="EYW124" s="451"/>
      <c r="EYX124" s="451"/>
      <c r="EYY124" s="451"/>
      <c r="EYZ124" s="451"/>
      <c r="EZA124" s="451"/>
      <c r="EZB124" s="451"/>
      <c r="EZC124" s="451"/>
      <c r="EZD124" s="451"/>
      <c r="EZE124" s="451"/>
      <c r="EZF124" s="451"/>
      <c r="EZG124" s="451"/>
      <c r="EZH124" s="451"/>
      <c r="EZI124" s="451"/>
      <c r="EZJ124" s="451"/>
      <c r="EZK124" s="451"/>
      <c r="EZL124" s="451"/>
      <c r="EZM124" s="451"/>
      <c r="EZN124" s="451"/>
      <c r="EZO124" s="451"/>
      <c r="EZP124" s="451"/>
      <c r="EZQ124" s="451"/>
      <c r="EZR124" s="451"/>
      <c r="EZS124" s="451"/>
      <c r="EZT124" s="451"/>
      <c r="EZU124" s="451"/>
      <c r="EZV124" s="451"/>
      <c r="EZW124" s="451"/>
      <c r="EZX124" s="451"/>
      <c r="EZY124" s="451"/>
      <c r="EZZ124" s="451"/>
      <c r="FAA124" s="451"/>
      <c r="FAB124" s="451"/>
      <c r="FAC124" s="451"/>
      <c r="FAD124" s="451"/>
      <c r="FAE124" s="451"/>
      <c r="FAF124" s="451"/>
      <c r="FAG124" s="451"/>
      <c r="FAH124" s="451"/>
      <c r="FAI124" s="451"/>
      <c r="FAJ124" s="451"/>
      <c r="FAK124" s="451"/>
      <c r="FAL124" s="451"/>
      <c r="FAM124" s="455"/>
      <c r="FAN124" s="454"/>
      <c r="FAO124" s="451"/>
      <c r="FAP124" s="451"/>
      <c r="FAQ124" s="451"/>
      <c r="FAR124" s="451"/>
      <c r="FAS124" s="451"/>
      <c r="FAT124" s="451"/>
      <c r="FAU124" s="451"/>
      <c r="FAV124" s="451"/>
      <c r="FAW124" s="451"/>
      <c r="FAX124" s="451"/>
      <c r="FAY124" s="451"/>
      <c r="FAZ124" s="451"/>
      <c r="FBA124" s="451"/>
      <c r="FBB124" s="451"/>
      <c r="FBC124" s="451"/>
      <c r="FBD124" s="451"/>
      <c r="FBE124" s="451"/>
      <c r="FBF124" s="451"/>
      <c r="FBG124" s="451"/>
      <c r="FBH124" s="451"/>
      <c r="FBI124" s="451"/>
      <c r="FBJ124" s="451"/>
      <c r="FBK124" s="451"/>
      <c r="FBL124" s="451"/>
      <c r="FBM124" s="451"/>
      <c r="FBN124" s="451"/>
      <c r="FBO124" s="451"/>
      <c r="FBP124" s="451"/>
      <c r="FBQ124" s="451"/>
      <c r="FBR124" s="451"/>
      <c r="FBS124" s="451"/>
      <c r="FBT124" s="451"/>
      <c r="FBU124" s="451"/>
      <c r="FBV124" s="451"/>
      <c r="FBW124" s="451"/>
      <c r="FBX124" s="451"/>
      <c r="FBY124" s="451"/>
      <c r="FBZ124" s="451"/>
      <c r="FCA124" s="451"/>
      <c r="FCB124" s="451"/>
      <c r="FCC124" s="451"/>
      <c r="FCD124" s="451"/>
      <c r="FCE124" s="451"/>
      <c r="FCF124" s="455"/>
      <c r="FCG124" s="454"/>
      <c r="FCH124" s="451"/>
      <c r="FCI124" s="451"/>
      <c r="FCJ124" s="451"/>
      <c r="FCK124" s="451"/>
      <c r="FCL124" s="451"/>
      <c r="FCM124" s="451"/>
      <c r="FCN124" s="451"/>
      <c r="FCO124" s="451"/>
      <c r="FCP124" s="451"/>
      <c r="FCQ124" s="451"/>
      <c r="FCR124" s="451"/>
      <c r="FCS124" s="451"/>
      <c r="FCT124" s="451"/>
      <c r="FCU124" s="451"/>
      <c r="FCV124" s="451"/>
      <c r="FCW124" s="451"/>
      <c r="FCX124" s="451"/>
      <c r="FCY124" s="451"/>
      <c r="FCZ124" s="451"/>
      <c r="FDA124" s="451"/>
      <c r="FDB124" s="451"/>
      <c r="FDC124" s="451"/>
      <c r="FDD124" s="451"/>
      <c r="FDE124" s="451"/>
      <c r="FDF124" s="451"/>
      <c r="FDG124" s="451"/>
      <c r="FDH124" s="451"/>
      <c r="FDI124" s="451"/>
      <c r="FDJ124" s="451"/>
      <c r="FDK124" s="451"/>
      <c r="FDL124" s="451"/>
      <c r="FDM124" s="451"/>
      <c r="FDN124" s="451"/>
      <c r="FDO124" s="451"/>
      <c r="FDP124" s="451"/>
      <c r="FDQ124" s="451"/>
      <c r="FDR124" s="451"/>
      <c r="FDS124" s="451"/>
      <c r="FDT124" s="451"/>
      <c r="FDU124" s="451"/>
      <c r="FDV124" s="451"/>
      <c r="FDW124" s="451"/>
      <c r="FDX124" s="451"/>
      <c r="FDY124" s="455"/>
      <c r="FDZ124" s="454"/>
      <c r="FEA124" s="451"/>
      <c r="FEB124" s="451"/>
      <c r="FEC124" s="451"/>
      <c r="FED124" s="451"/>
      <c r="FEE124" s="451"/>
      <c r="FEF124" s="451"/>
      <c r="FEG124" s="451"/>
      <c r="FEH124" s="451"/>
      <c r="FEI124" s="451"/>
      <c r="FEJ124" s="451"/>
      <c r="FEK124" s="451"/>
      <c r="FEL124" s="451"/>
      <c r="FEM124" s="451"/>
      <c r="FEN124" s="451"/>
      <c r="FEO124" s="451"/>
      <c r="FEP124" s="451"/>
      <c r="FEQ124" s="451"/>
      <c r="FER124" s="451"/>
      <c r="FES124" s="451"/>
      <c r="FET124" s="451"/>
      <c r="FEU124" s="451"/>
      <c r="FEV124" s="451"/>
      <c r="FEW124" s="451"/>
      <c r="FEX124" s="451"/>
      <c r="FEY124" s="451"/>
      <c r="FEZ124" s="451"/>
      <c r="FFA124" s="451"/>
      <c r="FFB124" s="451"/>
      <c r="FFC124" s="451"/>
      <c r="FFD124" s="451"/>
      <c r="FFE124" s="451"/>
      <c r="FFF124" s="451"/>
      <c r="FFG124" s="451"/>
      <c r="FFH124" s="451"/>
      <c r="FFI124" s="451"/>
      <c r="FFJ124" s="451"/>
      <c r="FFK124" s="451"/>
      <c r="FFL124" s="451"/>
      <c r="FFM124" s="451"/>
      <c r="FFN124" s="451"/>
      <c r="FFO124" s="451"/>
      <c r="FFP124" s="451"/>
      <c r="FFQ124" s="451"/>
      <c r="FFR124" s="455"/>
      <c r="FFS124" s="454"/>
      <c r="FFT124" s="451"/>
      <c r="FFU124" s="451"/>
      <c r="FFV124" s="451"/>
      <c r="FFW124" s="451"/>
      <c r="FFX124" s="451"/>
      <c r="FFY124" s="451"/>
      <c r="FFZ124" s="451"/>
      <c r="FGA124" s="451"/>
      <c r="FGB124" s="451"/>
      <c r="FGC124" s="451"/>
      <c r="FGD124" s="451"/>
      <c r="FGE124" s="451"/>
      <c r="FGF124" s="451"/>
      <c r="FGG124" s="451"/>
      <c r="FGH124" s="451"/>
      <c r="FGI124" s="451"/>
      <c r="FGJ124" s="451"/>
      <c r="FGK124" s="451"/>
      <c r="FGL124" s="451"/>
      <c r="FGM124" s="451"/>
      <c r="FGN124" s="451"/>
      <c r="FGO124" s="451"/>
      <c r="FGP124" s="451"/>
      <c r="FGQ124" s="451"/>
      <c r="FGR124" s="451"/>
      <c r="FGS124" s="451"/>
      <c r="FGT124" s="451"/>
      <c r="FGU124" s="451"/>
      <c r="FGV124" s="451"/>
      <c r="FGW124" s="451"/>
      <c r="FGX124" s="451"/>
      <c r="FGY124" s="451"/>
      <c r="FGZ124" s="451"/>
      <c r="FHA124" s="451"/>
      <c r="FHB124" s="451"/>
      <c r="FHC124" s="451"/>
      <c r="FHD124" s="451"/>
      <c r="FHE124" s="451"/>
      <c r="FHF124" s="451"/>
      <c r="FHG124" s="451"/>
      <c r="FHH124" s="451"/>
      <c r="FHI124" s="451"/>
      <c r="FHJ124" s="451"/>
      <c r="FHK124" s="455"/>
      <c r="FHL124" s="454"/>
      <c r="FHM124" s="451"/>
      <c r="FHN124" s="451"/>
      <c r="FHO124" s="451"/>
      <c r="FHP124" s="451"/>
      <c r="FHQ124" s="451"/>
      <c r="FHR124" s="451"/>
      <c r="FHS124" s="451"/>
      <c r="FHT124" s="451"/>
      <c r="FHU124" s="451"/>
      <c r="FHV124" s="451"/>
      <c r="FHW124" s="451"/>
      <c r="FHX124" s="451"/>
      <c r="FHY124" s="451"/>
      <c r="FHZ124" s="451"/>
      <c r="FIA124" s="451"/>
      <c r="FIB124" s="451"/>
      <c r="FIC124" s="451"/>
      <c r="FID124" s="451"/>
      <c r="FIE124" s="451"/>
      <c r="FIF124" s="451"/>
      <c r="FIG124" s="451"/>
      <c r="FIH124" s="451"/>
      <c r="FII124" s="451"/>
      <c r="FIJ124" s="451"/>
      <c r="FIK124" s="451"/>
      <c r="FIL124" s="451"/>
      <c r="FIM124" s="451"/>
      <c r="FIN124" s="451"/>
      <c r="FIO124" s="451"/>
      <c r="FIP124" s="451"/>
      <c r="FIQ124" s="451"/>
      <c r="FIR124" s="451"/>
      <c r="FIS124" s="451"/>
      <c r="FIT124" s="451"/>
      <c r="FIU124" s="451"/>
      <c r="FIV124" s="451"/>
      <c r="FIW124" s="451"/>
      <c r="FIX124" s="451"/>
      <c r="FIY124" s="451"/>
      <c r="FIZ124" s="451"/>
      <c r="FJA124" s="451"/>
      <c r="FJB124" s="451"/>
      <c r="FJC124" s="451"/>
      <c r="FJD124" s="455"/>
      <c r="FJE124" s="454"/>
      <c r="FJF124" s="451"/>
      <c r="FJG124" s="451"/>
      <c r="FJH124" s="451"/>
      <c r="FJI124" s="451"/>
      <c r="FJJ124" s="451"/>
      <c r="FJK124" s="451"/>
      <c r="FJL124" s="451"/>
      <c r="FJM124" s="451"/>
      <c r="FJN124" s="451"/>
      <c r="FJO124" s="451"/>
      <c r="FJP124" s="451"/>
      <c r="FJQ124" s="451"/>
      <c r="FJR124" s="451"/>
      <c r="FJS124" s="451"/>
      <c r="FJT124" s="451"/>
      <c r="FJU124" s="451"/>
      <c r="FJV124" s="451"/>
      <c r="FJW124" s="451"/>
      <c r="FJX124" s="451"/>
      <c r="FJY124" s="451"/>
      <c r="FJZ124" s="451"/>
      <c r="FKA124" s="451"/>
      <c r="FKB124" s="451"/>
      <c r="FKC124" s="451"/>
      <c r="FKD124" s="451"/>
      <c r="FKE124" s="451"/>
      <c r="FKF124" s="451"/>
      <c r="FKG124" s="451"/>
      <c r="FKH124" s="451"/>
      <c r="FKI124" s="451"/>
      <c r="FKJ124" s="451"/>
      <c r="FKK124" s="451"/>
      <c r="FKL124" s="451"/>
      <c r="FKM124" s="451"/>
      <c r="FKN124" s="451"/>
      <c r="FKO124" s="451"/>
      <c r="FKP124" s="451"/>
      <c r="FKQ124" s="451"/>
      <c r="FKR124" s="451"/>
      <c r="FKS124" s="451"/>
      <c r="FKT124" s="451"/>
      <c r="FKU124" s="451"/>
      <c r="FKV124" s="451"/>
      <c r="FKW124" s="455"/>
      <c r="FKX124" s="454"/>
      <c r="FKY124" s="451"/>
      <c r="FKZ124" s="451"/>
      <c r="FLA124" s="451"/>
      <c r="FLB124" s="451"/>
      <c r="FLC124" s="451"/>
      <c r="FLD124" s="451"/>
      <c r="FLE124" s="451"/>
      <c r="FLF124" s="451"/>
      <c r="FLG124" s="451"/>
      <c r="FLH124" s="451"/>
      <c r="FLI124" s="451"/>
      <c r="FLJ124" s="451"/>
      <c r="FLK124" s="451"/>
      <c r="FLL124" s="451"/>
      <c r="FLM124" s="451"/>
      <c r="FLN124" s="451"/>
      <c r="FLO124" s="451"/>
      <c r="FLP124" s="451"/>
      <c r="FLQ124" s="451"/>
      <c r="FLR124" s="451"/>
      <c r="FLS124" s="451"/>
      <c r="FLT124" s="451"/>
      <c r="FLU124" s="451"/>
      <c r="FLV124" s="451"/>
      <c r="FLW124" s="451"/>
      <c r="FLX124" s="451"/>
      <c r="FLY124" s="451"/>
      <c r="FLZ124" s="451"/>
      <c r="FMA124" s="451"/>
      <c r="FMB124" s="451"/>
      <c r="FMC124" s="451"/>
      <c r="FMD124" s="451"/>
      <c r="FME124" s="451"/>
      <c r="FMF124" s="451"/>
      <c r="FMG124" s="451"/>
      <c r="FMH124" s="451"/>
      <c r="FMI124" s="451"/>
      <c r="FMJ124" s="451"/>
      <c r="FMK124" s="451"/>
      <c r="FML124" s="451"/>
      <c r="FMM124" s="451"/>
      <c r="FMN124" s="451"/>
      <c r="FMO124" s="451"/>
      <c r="FMP124" s="455"/>
      <c r="FMQ124" s="454"/>
      <c r="FMR124" s="451"/>
      <c r="FMS124" s="451"/>
      <c r="FMT124" s="451"/>
      <c r="FMU124" s="451"/>
      <c r="FMV124" s="451"/>
      <c r="FMW124" s="451"/>
      <c r="FMX124" s="451"/>
      <c r="FMY124" s="451"/>
      <c r="FMZ124" s="451"/>
      <c r="FNA124" s="451"/>
      <c r="FNB124" s="451"/>
      <c r="FNC124" s="451"/>
      <c r="FND124" s="451"/>
      <c r="FNE124" s="451"/>
      <c r="FNF124" s="451"/>
      <c r="FNG124" s="451"/>
      <c r="FNH124" s="451"/>
      <c r="FNI124" s="451"/>
      <c r="FNJ124" s="451"/>
      <c r="FNK124" s="451"/>
      <c r="FNL124" s="451"/>
      <c r="FNM124" s="451"/>
      <c r="FNN124" s="451"/>
      <c r="FNO124" s="451"/>
      <c r="FNP124" s="451"/>
      <c r="FNQ124" s="451"/>
      <c r="FNR124" s="451"/>
      <c r="FNS124" s="451"/>
      <c r="FNT124" s="451"/>
      <c r="FNU124" s="451"/>
      <c r="FNV124" s="451"/>
      <c r="FNW124" s="451"/>
      <c r="FNX124" s="451"/>
      <c r="FNY124" s="451"/>
      <c r="FNZ124" s="451"/>
      <c r="FOA124" s="451"/>
      <c r="FOB124" s="451"/>
      <c r="FOC124" s="451"/>
      <c r="FOD124" s="451"/>
      <c r="FOE124" s="451"/>
      <c r="FOF124" s="451"/>
      <c r="FOG124" s="451"/>
      <c r="FOH124" s="451"/>
      <c r="FOI124" s="455"/>
      <c r="FOJ124" s="454"/>
      <c r="FOK124" s="451"/>
      <c r="FOL124" s="451"/>
      <c r="FOM124" s="451"/>
      <c r="FON124" s="451"/>
      <c r="FOO124" s="451"/>
      <c r="FOP124" s="451"/>
      <c r="FOQ124" s="451"/>
      <c r="FOR124" s="451"/>
      <c r="FOS124" s="451"/>
      <c r="FOT124" s="451"/>
      <c r="FOU124" s="451"/>
      <c r="FOV124" s="451"/>
      <c r="FOW124" s="451"/>
      <c r="FOX124" s="451"/>
      <c r="FOY124" s="451"/>
      <c r="FOZ124" s="451"/>
      <c r="FPA124" s="451"/>
      <c r="FPB124" s="451"/>
      <c r="FPC124" s="451"/>
      <c r="FPD124" s="451"/>
      <c r="FPE124" s="451"/>
      <c r="FPF124" s="451"/>
      <c r="FPG124" s="451"/>
      <c r="FPH124" s="451"/>
      <c r="FPI124" s="451"/>
      <c r="FPJ124" s="451"/>
      <c r="FPK124" s="451"/>
      <c r="FPL124" s="451"/>
      <c r="FPM124" s="451"/>
      <c r="FPN124" s="451"/>
      <c r="FPO124" s="451"/>
      <c r="FPP124" s="451"/>
      <c r="FPQ124" s="451"/>
      <c r="FPR124" s="451"/>
      <c r="FPS124" s="451"/>
      <c r="FPT124" s="451"/>
      <c r="FPU124" s="451"/>
      <c r="FPV124" s="451"/>
      <c r="FPW124" s="451"/>
      <c r="FPX124" s="451"/>
      <c r="FPY124" s="451"/>
      <c r="FPZ124" s="451"/>
      <c r="FQA124" s="451"/>
      <c r="FQB124" s="455"/>
      <c r="FQC124" s="454"/>
      <c r="FQD124" s="451"/>
      <c r="FQE124" s="451"/>
      <c r="FQF124" s="451"/>
      <c r="FQG124" s="451"/>
      <c r="FQH124" s="451"/>
      <c r="FQI124" s="451"/>
      <c r="FQJ124" s="451"/>
      <c r="FQK124" s="451"/>
      <c r="FQL124" s="451"/>
      <c r="FQM124" s="451"/>
      <c r="FQN124" s="451"/>
      <c r="FQO124" s="451"/>
      <c r="FQP124" s="451"/>
      <c r="FQQ124" s="451"/>
      <c r="FQR124" s="451"/>
      <c r="FQS124" s="451"/>
      <c r="FQT124" s="451"/>
      <c r="FQU124" s="451"/>
      <c r="FQV124" s="451"/>
      <c r="FQW124" s="451"/>
      <c r="FQX124" s="451"/>
      <c r="FQY124" s="451"/>
      <c r="FQZ124" s="451"/>
      <c r="FRA124" s="451"/>
      <c r="FRB124" s="451"/>
      <c r="FRC124" s="451"/>
      <c r="FRD124" s="451"/>
      <c r="FRE124" s="451"/>
      <c r="FRF124" s="451"/>
      <c r="FRG124" s="451"/>
      <c r="FRH124" s="451"/>
      <c r="FRI124" s="451"/>
      <c r="FRJ124" s="451"/>
      <c r="FRK124" s="451"/>
      <c r="FRL124" s="451"/>
      <c r="FRM124" s="451"/>
      <c r="FRN124" s="451"/>
      <c r="FRO124" s="451"/>
      <c r="FRP124" s="451"/>
      <c r="FRQ124" s="451"/>
      <c r="FRR124" s="451"/>
      <c r="FRS124" s="451"/>
      <c r="FRT124" s="451"/>
      <c r="FRU124" s="455"/>
      <c r="FRV124" s="454"/>
      <c r="FRW124" s="451"/>
      <c r="FRX124" s="451"/>
      <c r="FRY124" s="451"/>
      <c r="FRZ124" s="451"/>
      <c r="FSA124" s="451"/>
      <c r="FSB124" s="451"/>
      <c r="FSC124" s="451"/>
      <c r="FSD124" s="451"/>
      <c r="FSE124" s="451"/>
      <c r="FSF124" s="451"/>
      <c r="FSG124" s="451"/>
      <c r="FSH124" s="451"/>
      <c r="FSI124" s="451"/>
      <c r="FSJ124" s="451"/>
      <c r="FSK124" s="451"/>
      <c r="FSL124" s="451"/>
      <c r="FSM124" s="451"/>
      <c r="FSN124" s="451"/>
      <c r="FSO124" s="451"/>
      <c r="FSP124" s="451"/>
      <c r="FSQ124" s="451"/>
      <c r="FSR124" s="451"/>
      <c r="FSS124" s="451"/>
      <c r="FST124" s="451"/>
      <c r="FSU124" s="451"/>
      <c r="FSV124" s="451"/>
      <c r="FSW124" s="451"/>
      <c r="FSX124" s="451"/>
      <c r="FSY124" s="451"/>
      <c r="FSZ124" s="451"/>
      <c r="FTA124" s="451"/>
      <c r="FTB124" s="451"/>
      <c r="FTC124" s="451"/>
      <c r="FTD124" s="451"/>
      <c r="FTE124" s="451"/>
      <c r="FTF124" s="451"/>
      <c r="FTG124" s="451"/>
      <c r="FTH124" s="451"/>
      <c r="FTI124" s="451"/>
      <c r="FTJ124" s="451"/>
      <c r="FTK124" s="451"/>
      <c r="FTL124" s="451"/>
      <c r="FTM124" s="451"/>
      <c r="FTN124" s="455"/>
      <c r="FTO124" s="454"/>
      <c r="FTP124" s="451"/>
      <c r="FTQ124" s="451"/>
      <c r="FTR124" s="451"/>
      <c r="FTS124" s="451"/>
      <c r="FTT124" s="451"/>
      <c r="FTU124" s="451"/>
      <c r="FTV124" s="451"/>
      <c r="FTW124" s="451"/>
      <c r="FTX124" s="451"/>
      <c r="FTY124" s="451"/>
      <c r="FTZ124" s="451"/>
      <c r="FUA124" s="451"/>
      <c r="FUB124" s="451"/>
      <c r="FUC124" s="451"/>
      <c r="FUD124" s="451"/>
      <c r="FUE124" s="451"/>
      <c r="FUF124" s="451"/>
      <c r="FUG124" s="451"/>
      <c r="FUH124" s="451"/>
      <c r="FUI124" s="451"/>
      <c r="FUJ124" s="451"/>
      <c r="FUK124" s="451"/>
      <c r="FUL124" s="451"/>
      <c r="FUM124" s="451"/>
      <c r="FUN124" s="451"/>
      <c r="FUO124" s="451"/>
      <c r="FUP124" s="451"/>
      <c r="FUQ124" s="451"/>
      <c r="FUR124" s="451"/>
      <c r="FUS124" s="451"/>
      <c r="FUT124" s="451"/>
      <c r="FUU124" s="451"/>
      <c r="FUV124" s="451"/>
      <c r="FUW124" s="451"/>
      <c r="FUX124" s="451"/>
      <c r="FUY124" s="451"/>
      <c r="FUZ124" s="451"/>
      <c r="FVA124" s="451"/>
      <c r="FVB124" s="451"/>
      <c r="FVC124" s="451"/>
      <c r="FVD124" s="451"/>
      <c r="FVE124" s="451"/>
      <c r="FVF124" s="451"/>
      <c r="FVG124" s="455"/>
      <c r="FVH124" s="454"/>
      <c r="FVI124" s="451"/>
      <c r="FVJ124" s="451"/>
      <c r="FVK124" s="451"/>
      <c r="FVL124" s="451"/>
      <c r="FVM124" s="451"/>
      <c r="FVN124" s="451"/>
      <c r="FVO124" s="451"/>
      <c r="FVP124" s="451"/>
      <c r="FVQ124" s="451"/>
      <c r="FVR124" s="451"/>
      <c r="FVS124" s="451"/>
      <c r="FVT124" s="451"/>
      <c r="FVU124" s="451"/>
      <c r="FVV124" s="451"/>
      <c r="FVW124" s="451"/>
      <c r="FVX124" s="451"/>
      <c r="FVY124" s="451"/>
      <c r="FVZ124" s="451"/>
      <c r="FWA124" s="451"/>
      <c r="FWB124" s="451"/>
      <c r="FWC124" s="451"/>
      <c r="FWD124" s="451"/>
      <c r="FWE124" s="451"/>
      <c r="FWF124" s="451"/>
      <c r="FWG124" s="451"/>
      <c r="FWH124" s="451"/>
      <c r="FWI124" s="451"/>
      <c r="FWJ124" s="451"/>
      <c r="FWK124" s="451"/>
      <c r="FWL124" s="451"/>
      <c r="FWM124" s="451"/>
      <c r="FWN124" s="451"/>
      <c r="FWO124" s="451"/>
      <c r="FWP124" s="451"/>
      <c r="FWQ124" s="451"/>
      <c r="FWR124" s="451"/>
      <c r="FWS124" s="451"/>
      <c r="FWT124" s="451"/>
      <c r="FWU124" s="451"/>
      <c r="FWV124" s="451"/>
      <c r="FWW124" s="451"/>
      <c r="FWX124" s="451"/>
      <c r="FWY124" s="451"/>
      <c r="FWZ124" s="455"/>
      <c r="FXA124" s="454"/>
      <c r="FXB124" s="451"/>
      <c r="FXC124" s="451"/>
      <c r="FXD124" s="451"/>
      <c r="FXE124" s="451"/>
      <c r="FXF124" s="451"/>
      <c r="FXG124" s="451"/>
      <c r="FXH124" s="451"/>
      <c r="FXI124" s="451"/>
      <c r="FXJ124" s="451"/>
      <c r="FXK124" s="451"/>
      <c r="FXL124" s="451"/>
      <c r="FXM124" s="451"/>
      <c r="FXN124" s="451"/>
      <c r="FXO124" s="451"/>
      <c r="FXP124" s="451"/>
      <c r="FXQ124" s="451"/>
      <c r="FXR124" s="451"/>
      <c r="FXS124" s="451"/>
      <c r="FXT124" s="451"/>
      <c r="FXU124" s="451"/>
      <c r="FXV124" s="451"/>
      <c r="FXW124" s="451"/>
      <c r="FXX124" s="451"/>
      <c r="FXY124" s="451"/>
      <c r="FXZ124" s="451"/>
      <c r="FYA124" s="451"/>
      <c r="FYB124" s="451"/>
      <c r="FYC124" s="451"/>
      <c r="FYD124" s="451"/>
      <c r="FYE124" s="451"/>
      <c r="FYF124" s="451"/>
      <c r="FYG124" s="451"/>
      <c r="FYH124" s="451"/>
      <c r="FYI124" s="451"/>
      <c r="FYJ124" s="451"/>
      <c r="FYK124" s="451"/>
      <c r="FYL124" s="451"/>
      <c r="FYM124" s="451"/>
      <c r="FYN124" s="451"/>
      <c r="FYO124" s="451"/>
      <c r="FYP124" s="451"/>
      <c r="FYQ124" s="451"/>
      <c r="FYR124" s="451"/>
      <c r="FYS124" s="455"/>
      <c r="FYT124" s="454"/>
      <c r="FYU124" s="451"/>
      <c r="FYV124" s="451"/>
      <c r="FYW124" s="451"/>
      <c r="FYX124" s="451"/>
      <c r="FYY124" s="451"/>
      <c r="FYZ124" s="451"/>
      <c r="FZA124" s="451"/>
      <c r="FZB124" s="451"/>
      <c r="FZC124" s="451"/>
      <c r="FZD124" s="451"/>
      <c r="FZE124" s="451"/>
      <c r="FZF124" s="451"/>
      <c r="FZG124" s="451"/>
      <c r="FZH124" s="451"/>
      <c r="FZI124" s="451"/>
      <c r="FZJ124" s="451"/>
      <c r="FZK124" s="451"/>
      <c r="FZL124" s="451"/>
      <c r="FZM124" s="451"/>
      <c r="FZN124" s="451"/>
      <c r="FZO124" s="451"/>
      <c r="FZP124" s="451"/>
      <c r="FZQ124" s="451"/>
      <c r="FZR124" s="451"/>
      <c r="FZS124" s="451"/>
      <c r="FZT124" s="451"/>
      <c r="FZU124" s="451"/>
      <c r="FZV124" s="451"/>
      <c r="FZW124" s="451"/>
      <c r="FZX124" s="451"/>
      <c r="FZY124" s="451"/>
      <c r="FZZ124" s="451"/>
      <c r="GAA124" s="451"/>
      <c r="GAB124" s="451"/>
      <c r="GAC124" s="451"/>
      <c r="GAD124" s="451"/>
      <c r="GAE124" s="451"/>
      <c r="GAF124" s="451"/>
      <c r="GAG124" s="451"/>
      <c r="GAH124" s="451"/>
      <c r="GAI124" s="451"/>
      <c r="GAJ124" s="451"/>
      <c r="GAK124" s="451"/>
      <c r="GAL124" s="455"/>
      <c r="GAM124" s="454"/>
      <c r="GAN124" s="451"/>
      <c r="GAO124" s="451"/>
      <c r="GAP124" s="451"/>
      <c r="GAQ124" s="451"/>
      <c r="GAR124" s="451"/>
      <c r="GAS124" s="451"/>
      <c r="GAT124" s="451"/>
      <c r="GAU124" s="451"/>
      <c r="GAV124" s="451"/>
      <c r="GAW124" s="451"/>
      <c r="GAX124" s="451"/>
      <c r="GAY124" s="451"/>
      <c r="GAZ124" s="451"/>
      <c r="GBA124" s="451"/>
      <c r="GBB124" s="451"/>
      <c r="GBC124" s="451"/>
      <c r="GBD124" s="451"/>
      <c r="GBE124" s="451"/>
      <c r="GBF124" s="451"/>
      <c r="GBG124" s="451"/>
      <c r="GBH124" s="451"/>
      <c r="GBI124" s="451"/>
      <c r="GBJ124" s="451"/>
      <c r="GBK124" s="451"/>
      <c r="GBL124" s="451"/>
      <c r="GBM124" s="451"/>
      <c r="GBN124" s="451"/>
      <c r="GBO124" s="451"/>
      <c r="GBP124" s="451"/>
      <c r="GBQ124" s="451"/>
      <c r="GBR124" s="451"/>
      <c r="GBS124" s="451"/>
      <c r="GBT124" s="451"/>
      <c r="GBU124" s="451"/>
      <c r="GBV124" s="451"/>
      <c r="GBW124" s="451"/>
      <c r="GBX124" s="451"/>
      <c r="GBY124" s="451"/>
      <c r="GBZ124" s="451"/>
      <c r="GCA124" s="451"/>
      <c r="GCB124" s="451"/>
      <c r="GCC124" s="451"/>
      <c r="GCD124" s="451"/>
      <c r="GCE124" s="455"/>
      <c r="GCF124" s="454"/>
      <c r="GCG124" s="451"/>
      <c r="GCH124" s="451"/>
      <c r="GCI124" s="451"/>
      <c r="GCJ124" s="451"/>
      <c r="GCK124" s="451"/>
      <c r="GCL124" s="451"/>
      <c r="GCM124" s="451"/>
      <c r="GCN124" s="451"/>
      <c r="GCO124" s="451"/>
      <c r="GCP124" s="451"/>
      <c r="GCQ124" s="451"/>
      <c r="GCR124" s="451"/>
      <c r="GCS124" s="451"/>
      <c r="GCT124" s="451"/>
      <c r="GCU124" s="451"/>
      <c r="GCV124" s="451"/>
      <c r="GCW124" s="451"/>
      <c r="GCX124" s="451"/>
      <c r="GCY124" s="451"/>
      <c r="GCZ124" s="451"/>
      <c r="GDA124" s="451"/>
      <c r="GDB124" s="451"/>
      <c r="GDC124" s="451"/>
      <c r="GDD124" s="451"/>
      <c r="GDE124" s="451"/>
      <c r="GDF124" s="451"/>
      <c r="GDG124" s="451"/>
      <c r="GDH124" s="451"/>
      <c r="GDI124" s="451"/>
      <c r="GDJ124" s="451"/>
      <c r="GDK124" s="451"/>
      <c r="GDL124" s="451"/>
      <c r="GDM124" s="451"/>
      <c r="GDN124" s="451"/>
      <c r="GDO124" s="451"/>
      <c r="GDP124" s="451"/>
      <c r="GDQ124" s="451"/>
      <c r="GDR124" s="451"/>
      <c r="GDS124" s="451"/>
      <c r="GDT124" s="451"/>
      <c r="GDU124" s="451"/>
      <c r="GDV124" s="451"/>
      <c r="GDW124" s="451"/>
      <c r="GDX124" s="455"/>
      <c r="GDY124" s="454"/>
      <c r="GDZ124" s="451"/>
      <c r="GEA124" s="451"/>
      <c r="GEB124" s="451"/>
      <c r="GEC124" s="451"/>
      <c r="GED124" s="451"/>
      <c r="GEE124" s="451"/>
      <c r="GEF124" s="451"/>
      <c r="GEG124" s="451"/>
      <c r="GEH124" s="451"/>
      <c r="GEI124" s="451"/>
      <c r="GEJ124" s="451"/>
      <c r="GEK124" s="451"/>
      <c r="GEL124" s="451"/>
      <c r="GEM124" s="451"/>
      <c r="GEN124" s="451"/>
      <c r="GEO124" s="451"/>
      <c r="GEP124" s="451"/>
      <c r="GEQ124" s="451"/>
      <c r="GER124" s="451"/>
      <c r="GES124" s="451"/>
      <c r="GET124" s="451"/>
      <c r="GEU124" s="451"/>
      <c r="GEV124" s="451"/>
      <c r="GEW124" s="451"/>
      <c r="GEX124" s="451"/>
      <c r="GEY124" s="451"/>
      <c r="GEZ124" s="451"/>
      <c r="GFA124" s="451"/>
      <c r="GFB124" s="451"/>
      <c r="GFC124" s="451"/>
      <c r="GFD124" s="451"/>
      <c r="GFE124" s="451"/>
      <c r="GFF124" s="451"/>
      <c r="GFG124" s="451"/>
      <c r="GFH124" s="451"/>
      <c r="GFI124" s="451"/>
      <c r="GFJ124" s="451"/>
      <c r="GFK124" s="451"/>
      <c r="GFL124" s="451"/>
      <c r="GFM124" s="451"/>
      <c r="GFN124" s="451"/>
      <c r="GFO124" s="451"/>
      <c r="GFP124" s="451"/>
      <c r="GFQ124" s="455"/>
      <c r="GFR124" s="454"/>
      <c r="GFS124" s="451"/>
      <c r="GFT124" s="451"/>
      <c r="GFU124" s="451"/>
      <c r="GFV124" s="451"/>
      <c r="GFW124" s="451"/>
      <c r="GFX124" s="451"/>
      <c r="GFY124" s="451"/>
      <c r="GFZ124" s="451"/>
      <c r="GGA124" s="451"/>
      <c r="GGB124" s="451"/>
      <c r="GGC124" s="451"/>
      <c r="GGD124" s="451"/>
      <c r="GGE124" s="451"/>
      <c r="GGF124" s="451"/>
      <c r="GGG124" s="451"/>
      <c r="GGH124" s="451"/>
      <c r="GGI124" s="451"/>
      <c r="GGJ124" s="451"/>
      <c r="GGK124" s="451"/>
      <c r="GGL124" s="451"/>
      <c r="GGM124" s="451"/>
      <c r="GGN124" s="451"/>
      <c r="GGO124" s="451"/>
      <c r="GGP124" s="451"/>
      <c r="GGQ124" s="451"/>
      <c r="GGR124" s="451"/>
      <c r="GGS124" s="451"/>
      <c r="GGT124" s="451"/>
      <c r="GGU124" s="451"/>
      <c r="GGV124" s="451"/>
      <c r="GGW124" s="451"/>
      <c r="GGX124" s="451"/>
      <c r="GGY124" s="451"/>
      <c r="GGZ124" s="451"/>
      <c r="GHA124" s="451"/>
      <c r="GHB124" s="451"/>
      <c r="GHC124" s="451"/>
      <c r="GHD124" s="451"/>
      <c r="GHE124" s="451"/>
      <c r="GHF124" s="451"/>
      <c r="GHG124" s="451"/>
      <c r="GHH124" s="451"/>
      <c r="GHI124" s="451"/>
      <c r="GHJ124" s="455"/>
      <c r="GHK124" s="454"/>
      <c r="GHL124" s="451"/>
      <c r="GHM124" s="451"/>
      <c r="GHN124" s="451"/>
      <c r="GHO124" s="451"/>
      <c r="GHP124" s="451"/>
      <c r="GHQ124" s="451"/>
      <c r="GHR124" s="451"/>
      <c r="GHS124" s="451"/>
      <c r="GHT124" s="451"/>
      <c r="GHU124" s="451"/>
      <c r="GHV124" s="451"/>
      <c r="GHW124" s="451"/>
      <c r="GHX124" s="451"/>
      <c r="GHY124" s="451"/>
      <c r="GHZ124" s="451"/>
      <c r="GIA124" s="451"/>
      <c r="GIB124" s="451"/>
      <c r="GIC124" s="451"/>
      <c r="GID124" s="451"/>
      <c r="GIE124" s="451"/>
      <c r="GIF124" s="451"/>
      <c r="GIG124" s="451"/>
      <c r="GIH124" s="451"/>
      <c r="GII124" s="451"/>
      <c r="GIJ124" s="451"/>
      <c r="GIK124" s="451"/>
      <c r="GIL124" s="451"/>
      <c r="GIM124" s="451"/>
      <c r="GIN124" s="451"/>
      <c r="GIO124" s="451"/>
      <c r="GIP124" s="451"/>
      <c r="GIQ124" s="451"/>
      <c r="GIR124" s="451"/>
      <c r="GIS124" s="451"/>
      <c r="GIT124" s="451"/>
      <c r="GIU124" s="451"/>
      <c r="GIV124" s="451"/>
      <c r="GIW124" s="451"/>
      <c r="GIX124" s="451"/>
      <c r="GIY124" s="451"/>
      <c r="GIZ124" s="451"/>
      <c r="GJA124" s="451"/>
      <c r="GJB124" s="451"/>
      <c r="GJC124" s="455"/>
      <c r="GJD124" s="454"/>
      <c r="GJE124" s="451"/>
      <c r="GJF124" s="451"/>
      <c r="GJG124" s="451"/>
      <c r="GJH124" s="451"/>
      <c r="GJI124" s="451"/>
      <c r="GJJ124" s="451"/>
      <c r="GJK124" s="451"/>
      <c r="GJL124" s="451"/>
      <c r="GJM124" s="451"/>
      <c r="GJN124" s="451"/>
      <c r="GJO124" s="451"/>
      <c r="GJP124" s="451"/>
      <c r="GJQ124" s="451"/>
      <c r="GJR124" s="451"/>
      <c r="GJS124" s="451"/>
      <c r="GJT124" s="451"/>
      <c r="GJU124" s="451"/>
      <c r="GJV124" s="451"/>
      <c r="GJW124" s="451"/>
      <c r="GJX124" s="451"/>
      <c r="GJY124" s="451"/>
      <c r="GJZ124" s="451"/>
      <c r="GKA124" s="451"/>
      <c r="GKB124" s="451"/>
      <c r="GKC124" s="451"/>
      <c r="GKD124" s="451"/>
      <c r="GKE124" s="451"/>
      <c r="GKF124" s="451"/>
      <c r="GKG124" s="451"/>
      <c r="GKH124" s="451"/>
      <c r="GKI124" s="451"/>
      <c r="GKJ124" s="451"/>
      <c r="GKK124" s="451"/>
      <c r="GKL124" s="451"/>
      <c r="GKM124" s="451"/>
      <c r="GKN124" s="451"/>
      <c r="GKO124" s="451"/>
      <c r="GKP124" s="451"/>
      <c r="GKQ124" s="451"/>
      <c r="GKR124" s="451"/>
      <c r="GKS124" s="451"/>
      <c r="GKT124" s="451"/>
      <c r="GKU124" s="451"/>
      <c r="GKV124" s="455"/>
      <c r="GKW124" s="454"/>
      <c r="GKX124" s="451"/>
      <c r="GKY124" s="451"/>
      <c r="GKZ124" s="451"/>
      <c r="GLA124" s="451"/>
      <c r="GLB124" s="451"/>
      <c r="GLC124" s="451"/>
      <c r="GLD124" s="451"/>
      <c r="GLE124" s="451"/>
      <c r="GLF124" s="451"/>
      <c r="GLG124" s="451"/>
      <c r="GLH124" s="451"/>
      <c r="GLI124" s="451"/>
      <c r="GLJ124" s="451"/>
      <c r="GLK124" s="451"/>
      <c r="GLL124" s="451"/>
      <c r="GLM124" s="451"/>
      <c r="GLN124" s="451"/>
      <c r="GLO124" s="451"/>
      <c r="GLP124" s="451"/>
      <c r="GLQ124" s="451"/>
      <c r="GLR124" s="451"/>
      <c r="GLS124" s="451"/>
      <c r="GLT124" s="451"/>
      <c r="GLU124" s="451"/>
      <c r="GLV124" s="451"/>
      <c r="GLW124" s="451"/>
      <c r="GLX124" s="451"/>
      <c r="GLY124" s="451"/>
      <c r="GLZ124" s="451"/>
      <c r="GMA124" s="451"/>
      <c r="GMB124" s="451"/>
      <c r="GMC124" s="451"/>
      <c r="GMD124" s="451"/>
      <c r="GME124" s="451"/>
      <c r="GMF124" s="451"/>
      <c r="GMG124" s="451"/>
      <c r="GMH124" s="451"/>
      <c r="GMI124" s="451"/>
      <c r="GMJ124" s="451"/>
      <c r="GMK124" s="451"/>
      <c r="GML124" s="451"/>
      <c r="GMM124" s="451"/>
      <c r="GMN124" s="451"/>
      <c r="GMO124" s="455"/>
      <c r="GMP124" s="454"/>
      <c r="GMQ124" s="451"/>
      <c r="GMR124" s="451"/>
      <c r="GMS124" s="451"/>
      <c r="GMT124" s="451"/>
      <c r="GMU124" s="451"/>
      <c r="GMV124" s="451"/>
      <c r="GMW124" s="451"/>
      <c r="GMX124" s="451"/>
      <c r="GMY124" s="451"/>
      <c r="GMZ124" s="451"/>
      <c r="GNA124" s="451"/>
      <c r="GNB124" s="451"/>
      <c r="GNC124" s="451"/>
      <c r="GND124" s="451"/>
      <c r="GNE124" s="451"/>
      <c r="GNF124" s="451"/>
      <c r="GNG124" s="451"/>
      <c r="GNH124" s="451"/>
      <c r="GNI124" s="451"/>
      <c r="GNJ124" s="451"/>
      <c r="GNK124" s="451"/>
      <c r="GNL124" s="451"/>
      <c r="GNM124" s="451"/>
      <c r="GNN124" s="451"/>
      <c r="GNO124" s="451"/>
      <c r="GNP124" s="451"/>
      <c r="GNQ124" s="451"/>
      <c r="GNR124" s="451"/>
      <c r="GNS124" s="451"/>
      <c r="GNT124" s="451"/>
      <c r="GNU124" s="451"/>
      <c r="GNV124" s="451"/>
      <c r="GNW124" s="451"/>
      <c r="GNX124" s="451"/>
      <c r="GNY124" s="451"/>
      <c r="GNZ124" s="451"/>
      <c r="GOA124" s="451"/>
      <c r="GOB124" s="451"/>
      <c r="GOC124" s="451"/>
      <c r="GOD124" s="451"/>
      <c r="GOE124" s="451"/>
      <c r="GOF124" s="451"/>
      <c r="GOG124" s="451"/>
      <c r="GOH124" s="455"/>
      <c r="GOI124" s="454"/>
      <c r="GOJ124" s="451"/>
      <c r="GOK124" s="451"/>
      <c r="GOL124" s="451"/>
      <c r="GOM124" s="451"/>
      <c r="GON124" s="451"/>
      <c r="GOO124" s="451"/>
      <c r="GOP124" s="451"/>
      <c r="GOQ124" s="451"/>
      <c r="GOR124" s="451"/>
      <c r="GOS124" s="451"/>
      <c r="GOT124" s="451"/>
      <c r="GOU124" s="451"/>
      <c r="GOV124" s="451"/>
      <c r="GOW124" s="451"/>
      <c r="GOX124" s="451"/>
      <c r="GOY124" s="451"/>
      <c r="GOZ124" s="451"/>
      <c r="GPA124" s="451"/>
      <c r="GPB124" s="451"/>
      <c r="GPC124" s="451"/>
      <c r="GPD124" s="451"/>
      <c r="GPE124" s="451"/>
      <c r="GPF124" s="451"/>
      <c r="GPG124" s="451"/>
      <c r="GPH124" s="451"/>
      <c r="GPI124" s="451"/>
      <c r="GPJ124" s="451"/>
      <c r="GPK124" s="451"/>
      <c r="GPL124" s="451"/>
      <c r="GPM124" s="451"/>
      <c r="GPN124" s="451"/>
      <c r="GPO124" s="451"/>
      <c r="GPP124" s="451"/>
      <c r="GPQ124" s="451"/>
      <c r="GPR124" s="451"/>
      <c r="GPS124" s="451"/>
      <c r="GPT124" s="451"/>
      <c r="GPU124" s="451"/>
      <c r="GPV124" s="451"/>
      <c r="GPW124" s="451"/>
      <c r="GPX124" s="451"/>
      <c r="GPY124" s="451"/>
      <c r="GPZ124" s="451"/>
      <c r="GQA124" s="455"/>
      <c r="GQB124" s="454"/>
      <c r="GQC124" s="451"/>
      <c r="GQD124" s="451"/>
      <c r="GQE124" s="451"/>
      <c r="GQF124" s="451"/>
      <c r="GQG124" s="451"/>
      <c r="GQH124" s="451"/>
      <c r="GQI124" s="451"/>
      <c r="GQJ124" s="451"/>
      <c r="GQK124" s="451"/>
      <c r="GQL124" s="451"/>
      <c r="GQM124" s="451"/>
      <c r="GQN124" s="451"/>
      <c r="GQO124" s="451"/>
      <c r="GQP124" s="451"/>
      <c r="GQQ124" s="451"/>
      <c r="GQR124" s="451"/>
      <c r="GQS124" s="451"/>
      <c r="GQT124" s="451"/>
      <c r="GQU124" s="451"/>
      <c r="GQV124" s="451"/>
      <c r="GQW124" s="451"/>
      <c r="GQX124" s="451"/>
      <c r="GQY124" s="451"/>
      <c r="GQZ124" s="451"/>
      <c r="GRA124" s="451"/>
      <c r="GRB124" s="451"/>
      <c r="GRC124" s="451"/>
      <c r="GRD124" s="451"/>
      <c r="GRE124" s="451"/>
      <c r="GRF124" s="451"/>
      <c r="GRG124" s="451"/>
      <c r="GRH124" s="451"/>
      <c r="GRI124" s="451"/>
      <c r="GRJ124" s="451"/>
      <c r="GRK124" s="451"/>
      <c r="GRL124" s="451"/>
      <c r="GRM124" s="451"/>
      <c r="GRN124" s="451"/>
      <c r="GRO124" s="451"/>
      <c r="GRP124" s="451"/>
      <c r="GRQ124" s="451"/>
      <c r="GRR124" s="451"/>
      <c r="GRS124" s="451"/>
      <c r="GRT124" s="455"/>
      <c r="GRU124" s="454"/>
      <c r="GRV124" s="451"/>
      <c r="GRW124" s="451"/>
      <c r="GRX124" s="451"/>
      <c r="GRY124" s="451"/>
      <c r="GRZ124" s="451"/>
      <c r="GSA124" s="451"/>
      <c r="GSB124" s="451"/>
      <c r="GSC124" s="451"/>
      <c r="GSD124" s="451"/>
      <c r="GSE124" s="451"/>
      <c r="GSF124" s="451"/>
      <c r="GSG124" s="451"/>
      <c r="GSH124" s="451"/>
      <c r="GSI124" s="451"/>
      <c r="GSJ124" s="451"/>
      <c r="GSK124" s="451"/>
      <c r="GSL124" s="451"/>
      <c r="GSM124" s="451"/>
      <c r="GSN124" s="451"/>
      <c r="GSO124" s="451"/>
      <c r="GSP124" s="451"/>
      <c r="GSQ124" s="451"/>
      <c r="GSR124" s="451"/>
      <c r="GSS124" s="451"/>
      <c r="GST124" s="451"/>
      <c r="GSU124" s="451"/>
      <c r="GSV124" s="451"/>
      <c r="GSW124" s="451"/>
      <c r="GSX124" s="451"/>
      <c r="GSY124" s="451"/>
      <c r="GSZ124" s="451"/>
      <c r="GTA124" s="451"/>
      <c r="GTB124" s="451"/>
      <c r="GTC124" s="451"/>
      <c r="GTD124" s="451"/>
      <c r="GTE124" s="451"/>
      <c r="GTF124" s="451"/>
      <c r="GTG124" s="451"/>
      <c r="GTH124" s="451"/>
      <c r="GTI124" s="451"/>
      <c r="GTJ124" s="451"/>
      <c r="GTK124" s="451"/>
      <c r="GTL124" s="451"/>
      <c r="GTM124" s="455"/>
      <c r="GTN124" s="454"/>
      <c r="GTO124" s="451"/>
      <c r="GTP124" s="451"/>
      <c r="GTQ124" s="451"/>
      <c r="GTR124" s="451"/>
      <c r="GTS124" s="451"/>
      <c r="GTT124" s="451"/>
      <c r="GTU124" s="451"/>
      <c r="GTV124" s="451"/>
      <c r="GTW124" s="451"/>
      <c r="GTX124" s="451"/>
      <c r="GTY124" s="451"/>
      <c r="GTZ124" s="451"/>
      <c r="GUA124" s="451"/>
      <c r="GUB124" s="451"/>
      <c r="GUC124" s="451"/>
      <c r="GUD124" s="451"/>
      <c r="GUE124" s="451"/>
      <c r="GUF124" s="451"/>
      <c r="GUG124" s="451"/>
      <c r="GUH124" s="451"/>
      <c r="GUI124" s="451"/>
      <c r="GUJ124" s="451"/>
      <c r="GUK124" s="451"/>
      <c r="GUL124" s="451"/>
      <c r="GUM124" s="451"/>
      <c r="GUN124" s="451"/>
      <c r="GUO124" s="451"/>
      <c r="GUP124" s="451"/>
      <c r="GUQ124" s="451"/>
      <c r="GUR124" s="451"/>
      <c r="GUS124" s="451"/>
      <c r="GUT124" s="451"/>
      <c r="GUU124" s="451"/>
      <c r="GUV124" s="451"/>
      <c r="GUW124" s="451"/>
      <c r="GUX124" s="451"/>
      <c r="GUY124" s="451"/>
      <c r="GUZ124" s="451"/>
      <c r="GVA124" s="451"/>
      <c r="GVB124" s="451"/>
      <c r="GVC124" s="451"/>
      <c r="GVD124" s="451"/>
      <c r="GVE124" s="451"/>
      <c r="GVF124" s="455"/>
      <c r="GVG124" s="454"/>
      <c r="GVH124" s="451"/>
      <c r="GVI124" s="451"/>
      <c r="GVJ124" s="451"/>
      <c r="GVK124" s="451"/>
      <c r="GVL124" s="451"/>
      <c r="GVM124" s="451"/>
      <c r="GVN124" s="451"/>
      <c r="GVO124" s="451"/>
      <c r="GVP124" s="451"/>
      <c r="GVQ124" s="451"/>
      <c r="GVR124" s="451"/>
      <c r="GVS124" s="451"/>
      <c r="GVT124" s="451"/>
      <c r="GVU124" s="451"/>
      <c r="GVV124" s="451"/>
      <c r="GVW124" s="451"/>
      <c r="GVX124" s="451"/>
      <c r="GVY124" s="451"/>
      <c r="GVZ124" s="451"/>
      <c r="GWA124" s="451"/>
      <c r="GWB124" s="451"/>
      <c r="GWC124" s="451"/>
      <c r="GWD124" s="451"/>
      <c r="GWE124" s="451"/>
      <c r="GWF124" s="451"/>
      <c r="GWG124" s="451"/>
      <c r="GWH124" s="451"/>
      <c r="GWI124" s="451"/>
      <c r="GWJ124" s="451"/>
      <c r="GWK124" s="451"/>
      <c r="GWL124" s="451"/>
      <c r="GWM124" s="451"/>
      <c r="GWN124" s="451"/>
      <c r="GWO124" s="451"/>
      <c r="GWP124" s="451"/>
      <c r="GWQ124" s="451"/>
      <c r="GWR124" s="451"/>
      <c r="GWS124" s="451"/>
      <c r="GWT124" s="451"/>
      <c r="GWU124" s="451"/>
      <c r="GWV124" s="451"/>
      <c r="GWW124" s="451"/>
      <c r="GWX124" s="451"/>
      <c r="GWY124" s="455"/>
      <c r="GWZ124" s="454"/>
      <c r="GXA124" s="451"/>
      <c r="GXB124" s="451"/>
      <c r="GXC124" s="451"/>
      <c r="GXD124" s="451"/>
      <c r="GXE124" s="451"/>
      <c r="GXF124" s="451"/>
      <c r="GXG124" s="451"/>
      <c r="GXH124" s="451"/>
      <c r="GXI124" s="451"/>
      <c r="GXJ124" s="451"/>
      <c r="GXK124" s="451"/>
      <c r="GXL124" s="451"/>
      <c r="GXM124" s="451"/>
      <c r="GXN124" s="451"/>
      <c r="GXO124" s="451"/>
      <c r="GXP124" s="451"/>
      <c r="GXQ124" s="451"/>
      <c r="GXR124" s="451"/>
      <c r="GXS124" s="451"/>
      <c r="GXT124" s="451"/>
      <c r="GXU124" s="451"/>
      <c r="GXV124" s="451"/>
      <c r="GXW124" s="451"/>
      <c r="GXX124" s="451"/>
      <c r="GXY124" s="451"/>
      <c r="GXZ124" s="451"/>
      <c r="GYA124" s="451"/>
      <c r="GYB124" s="451"/>
      <c r="GYC124" s="451"/>
      <c r="GYD124" s="451"/>
      <c r="GYE124" s="451"/>
      <c r="GYF124" s="451"/>
      <c r="GYG124" s="451"/>
      <c r="GYH124" s="451"/>
      <c r="GYI124" s="451"/>
      <c r="GYJ124" s="451"/>
      <c r="GYK124" s="451"/>
      <c r="GYL124" s="451"/>
      <c r="GYM124" s="451"/>
      <c r="GYN124" s="451"/>
      <c r="GYO124" s="451"/>
      <c r="GYP124" s="451"/>
      <c r="GYQ124" s="451"/>
      <c r="GYR124" s="455"/>
      <c r="GYS124" s="454"/>
      <c r="GYT124" s="451"/>
      <c r="GYU124" s="451"/>
      <c r="GYV124" s="451"/>
      <c r="GYW124" s="451"/>
      <c r="GYX124" s="451"/>
      <c r="GYY124" s="451"/>
      <c r="GYZ124" s="451"/>
      <c r="GZA124" s="451"/>
      <c r="GZB124" s="451"/>
      <c r="GZC124" s="451"/>
      <c r="GZD124" s="451"/>
      <c r="GZE124" s="451"/>
      <c r="GZF124" s="451"/>
      <c r="GZG124" s="451"/>
      <c r="GZH124" s="451"/>
      <c r="GZI124" s="451"/>
      <c r="GZJ124" s="451"/>
      <c r="GZK124" s="451"/>
      <c r="GZL124" s="451"/>
      <c r="GZM124" s="451"/>
      <c r="GZN124" s="451"/>
      <c r="GZO124" s="451"/>
      <c r="GZP124" s="451"/>
      <c r="GZQ124" s="451"/>
      <c r="GZR124" s="451"/>
      <c r="GZS124" s="451"/>
      <c r="GZT124" s="451"/>
      <c r="GZU124" s="451"/>
      <c r="GZV124" s="451"/>
      <c r="GZW124" s="451"/>
      <c r="GZX124" s="451"/>
      <c r="GZY124" s="451"/>
      <c r="GZZ124" s="451"/>
      <c r="HAA124" s="451"/>
      <c r="HAB124" s="451"/>
      <c r="HAC124" s="451"/>
      <c r="HAD124" s="451"/>
      <c r="HAE124" s="451"/>
      <c r="HAF124" s="451"/>
      <c r="HAG124" s="451"/>
      <c r="HAH124" s="451"/>
      <c r="HAI124" s="451"/>
      <c r="HAJ124" s="451"/>
      <c r="HAK124" s="455"/>
      <c r="HAL124" s="454"/>
      <c r="HAM124" s="451"/>
      <c r="HAN124" s="451"/>
      <c r="HAO124" s="451"/>
      <c r="HAP124" s="451"/>
      <c r="HAQ124" s="451"/>
      <c r="HAR124" s="451"/>
      <c r="HAS124" s="451"/>
      <c r="HAT124" s="451"/>
      <c r="HAU124" s="451"/>
      <c r="HAV124" s="451"/>
      <c r="HAW124" s="451"/>
      <c r="HAX124" s="451"/>
      <c r="HAY124" s="451"/>
      <c r="HAZ124" s="451"/>
      <c r="HBA124" s="451"/>
      <c r="HBB124" s="451"/>
      <c r="HBC124" s="451"/>
      <c r="HBD124" s="451"/>
      <c r="HBE124" s="451"/>
      <c r="HBF124" s="451"/>
      <c r="HBG124" s="451"/>
      <c r="HBH124" s="451"/>
      <c r="HBI124" s="451"/>
      <c r="HBJ124" s="451"/>
      <c r="HBK124" s="451"/>
      <c r="HBL124" s="451"/>
      <c r="HBM124" s="451"/>
      <c r="HBN124" s="451"/>
      <c r="HBO124" s="451"/>
      <c r="HBP124" s="451"/>
      <c r="HBQ124" s="451"/>
      <c r="HBR124" s="451"/>
      <c r="HBS124" s="451"/>
      <c r="HBT124" s="451"/>
      <c r="HBU124" s="451"/>
      <c r="HBV124" s="451"/>
      <c r="HBW124" s="451"/>
      <c r="HBX124" s="451"/>
      <c r="HBY124" s="451"/>
      <c r="HBZ124" s="451"/>
      <c r="HCA124" s="451"/>
      <c r="HCB124" s="451"/>
      <c r="HCC124" s="451"/>
      <c r="HCD124" s="455"/>
      <c r="HCE124" s="454"/>
      <c r="HCF124" s="451"/>
      <c r="HCG124" s="451"/>
      <c r="HCH124" s="451"/>
      <c r="HCI124" s="451"/>
      <c r="HCJ124" s="451"/>
      <c r="HCK124" s="451"/>
      <c r="HCL124" s="451"/>
      <c r="HCM124" s="451"/>
      <c r="HCN124" s="451"/>
      <c r="HCO124" s="451"/>
      <c r="HCP124" s="451"/>
      <c r="HCQ124" s="451"/>
      <c r="HCR124" s="451"/>
      <c r="HCS124" s="451"/>
      <c r="HCT124" s="451"/>
      <c r="HCU124" s="451"/>
      <c r="HCV124" s="451"/>
      <c r="HCW124" s="451"/>
      <c r="HCX124" s="451"/>
      <c r="HCY124" s="451"/>
      <c r="HCZ124" s="451"/>
      <c r="HDA124" s="451"/>
      <c r="HDB124" s="451"/>
      <c r="HDC124" s="451"/>
      <c r="HDD124" s="451"/>
      <c r="HDE124" s="451"/>
      <c r="HDF124" s="451"/>
      <c r="HDG124" s="451"/>
      <c r="HDH124" s="451"/>
      <c r="HDI124" s="451"/>
      <c r="HDJ124" s="451"/>
      <c r="HDK124" s="451"/>
      <c r="HDL124" s="451"/>
      <c r="HDM124" s="451"/>
      <c r="HDN124" s="451"/>
      <c r="HDO124" s="451"/>
      <c r="HDP124" s="451"/>
      <c r="HDQ124" s="451"/>
      <c r="HDR124" s="451"/>
      <c r="HDS124" s="451"/>
      <c r="HDT124" s="451"/>
      <c r="HDU124" s="451"/>
      <c r="HDV124" s="451"/>
      <c r="HDW124" s="455"/>
      <c r="HDX124" s="454"/>
      <c r="HDY124" s="451"/>
      <c r="HDZ124" s="451"/>
      <c r="HEA124" s="451"/>
      <c r="HEB124" s="451"/>
      <c r="HEC124" s="451"/>
      <c r="HED124" s="451"/>
      <c r="HEE124" s="451"/>
      <c r="HEF124" s="451"/>
      <c r="HEG124" s="451"/>
      <c r="HEH124" s="451"/>
      <c r="HEI124" s="451"/>
      <c r="HEJ124" s="451"/>
      <c r="HEK124" s="451"/>
      <c r="HEL124" s="451"/>
      <c r="HEM124" s="451"/>
      <c r="HEN124" s="451"/>
      <c r="HEO124" s="451"/>
      <c r="HEP124" s="451"/>
      <c r="HEQ124" s="451"/>
      <c r="HER124" s="451"/>
      <c r="HES124" s="451"/>
      <c r="HET124" s="451"/>
      <c r="HEU124" s="451"/>
      <c r="HEV124" s="451"/>
      <c r="HEW124" s="451"/>
      <c r="HEX124" s="451"/>
      <c r="HEY124" s="451"/>
      <c r="HEZ124" s="451"/>
      <c r="HFA124" s="451"/>
      <c r="HFB124" s="451"/>
      <c r="HFC124" s="451"/>
      <c r="HFD124" s="451"/>
      <c r="HFE124" s="451"/>
      <c r="HFF124" s="451"/>
      <c r="HFG124" s="451"/>
      <c r="HFH124" s="451"/>
      <c r="HFI124" s="451"/>
      <c r="HFJ124" s="451"/>
      <c r="HFK124" s="451"/>
      <c r="HFL124" s="451"/>
      <c r="HFM124" s="451"/>
      <c r="HFN124" s="451"/>
      <c r="HFO124" s="451"/>
      <c r="HFP124" s="455"/>
      <c r="HFQ124" s="454"/>
      <c r="HFR124" s="451"/>
      <c r="HFS124" s="451"/>
      <c r="HFT124" s="451"/>
      <c r="HFU124" s="451"/>
      <c r="HFV124" s="451"/>
      <c r="HFW124" s="451"/>
      <c r="HFX124" s="451"/>
      <c r="HFY124" s="451"/>
      <c r="HFZ124" s="451"/>
      <c r="HGA124" s="451"/>
      <c r="HGB124" s="451"/>
      <c r="HGC124" s="451"/>
      <c r="HGD124" s="451"/>
      <c r="HGE124" s="451"/>
      <c r="HGF124" s="451"/>
      <c r="HGG124" s="451"/>
      <c r="HGH124" s="451"/>
      <c r="HGI124" s="451"/>
      <c r="HGJ124" s="451"/>
      <c r="HGK124" s="451"/>
      <c r="HGL124" s="451"/>
      <c r="HGM124" s="451"/>
      <c r="HGN124" s="451"/>
      <c r="HGO124" s="451"/>
      <c r="HGP124" s="451"/>
      <c r="HGQ124" s="451"/>
      <c r="HGR124" s="451"/>
      <c r="HGS124" s="451"/>
      <c r="HGT124" s="451"/>
      <c r="HGU124" s="451"/>
      <c r="HGV124" s="451"/>
      <c r="HGW124" s="451"/>
      <c r="HGX124" s="451"/>
      <c r="HGY124" s="451"/>
      <c r="HGZ124" s="451"/>
      <c r="HHA124" s="451"/>
      <c r="HHB124" s="451"/>
      <c r="HHC124" s="451"/>
      <c r="HHD124" s="451"/>
      <c r="HHE124" s="451"/>
      <c r="HHF124" s="451"/>
      <c r="HHG124" s="451"/>
      <c r="HHH124" s="451"/>
      <c r="HHI124" s="455"/>
      <c r="HHJ124" s="454"/>
      <c r="HHK124" s="451"/>
      <c r="HHL124" s="451"/>
      <c r="HHM124" s="451"/>
      <c r="HHN124" s="451"/>
      <c r="HHO124" s="451"/>
      <c r="HHP124" s="451"/>
      <c r="HHQ124" s="451"/>
      <c r="HHR124" s="451"/>
      <c r="HHS124" s="451"/>
      <c r="HHT124" s="451"/>
      <c r="HHU124" s="451"/>
      <c r="HHV124" s="451"/>
      <c r="HHW124" s="451"/>
      <c r="HHX124" s="451"/>
      <c r="HHY124" s="451"/>
      <c r="HHZ124" s="451"/>
      <c r="HIA124" s="451"/>
      <c r="HIB124" s="451"/>
      <c r="HIC124" s="451"/>
      <c r="HID124" s="451"/>
      <c r="HIE124" s="451"/>
      <c r="HIF124" s="451"/>
      <c r="HIG124" s="451"/>
      <c r="HIH124" s="451"/>
      <c r="HII124" s="451"/>
      <c r="HIJ124" s="451"/>
      <c r="HIK124" s="451"/>
      <c r="HIL124" s="451"/>
      <c r="HIM124" s="451"/>
      <c r="HIN124" s="451"/>
      <c r="HIO124" s="451"/>
      <c r="HIP124" s="451"/>
      <c r="HIQ124" s="451"/>
      <c r="HIR124" s="451"/>
      <c r="HIS124" s="451"/>
      <c r="HIT124" s="451"/>
      <c r="HIU124" s="451"/>
      <c r="HIV124" s="451"/>
      <c r="HIW124" s="451"/>
      <c r="HIX124" s="451"/>
      <c r="HIY124" s="451"/>
      <c r="HIZ124" s="451"/>
      <c r="HJA124" s="451"/>
      <c r="HJB124" s="455"/>
      <c r="HJC124" s="454"/>
      <c r="HJD124" s="451"/>
      <c r="HJE124" s="451"/>
      <c r="HJF124" s="451"/>
      <c r="HJG124" s="451"/>
      <c r="HJH124" s="451"/>
      <c r="HJI124" s="451"/>
      <c r="HJJ124" s="451"/>
      <c r="HJK124" s="451"/>
      <c r="HJL124" s="451"/>
      <c r="HJM124" s="451"/>
      <c r="HJN124" s="451"/>
      <c r="HJO124" s="451"/>
      <c r="HJP124" s="451"/>
      <c r="HJQ124" s="451"/>
      <c r="HJR124" s="451"/>
      <c r="HJS124" s="451"/>
      <c r="HJT124" s="451"/>
      <c r="HJU124" s="451"/>
      <c r="HJV124" s="451"/>
      <c r="HJW124" s="451"/>
      <c r="HJX124" s="451"/>
      <c r="HJY124" s="451"/>
      <c r="HJZ124" s="451"/>
      <c r="HKA124" s="451"/>
      <c r="HKB124" s="451"/>
      <c r="HKC124" s="451"/>
      <c r="HKD124" s="451"/>
      <c r="HKE124" s="451"/>
      <c r="HKF124" s="451"/>
      <c r="HKG124" s="451"/>
      <c r="HKH124" s="451"/>
      <c r="HKI124" s="451"/>
      <c r="HKJ124" s="451"/>
      <c r="HKK124" s="451"/>
      <c r="HKL124" s="451"/>
      <c r="HKM124" s="451"/>
      <c r="HKN124" s="451"/>
      <c r="HKO124" s="451"/>
      <c r="HKP124" s="451"/>
      <c r="HKQ124" s="451"/>
      <c r="HKR124" s="451"/>
      <c r="HKS124" s="451"/>
      <c r="HKT124" s="451"/>
      <c r="HKU124" s="455"/>
      <c r="HKV124" s="454"/>
      <c r="HKW124" s="451"/>
      <c r="HKX124" s="451"/>
      <c r="HKY124" s="451"/>
      <c r="HKZ124" s="451"/>
      <c r="HLA124" s="451"/>
      <c r="HLB124" s="451"/>
      <c r="HLC124" s="451"/>
      <c r="HLD124" s="451"/>
      <c r="HLE124" s="451"/>
      <c r="HLF124" s="451"/>
      <c r="HLG124" s="451"/>
      <c r="HLH124" s="451"/>
      <c r="HLI124" s="451"/>
      <c r="HLJ124" s="451"/>
      <c r="HLK124" s="451"/>
      <c r="HLL124" s="451"/>
      <c r="HLM124" s="451"/>
      <c r="HLN124" s="451"/>
      <c r="HLO124" s="451"/>
      <c r="HLP124" s="451"/>
      <c r="HLQ124" s="451"/>
      <c r="HLR124" s="451"/>
      <c r="HLS124" s="451"/>
      <c r="HLT124" s="451"/>
      <c r="HLU124" s="451"/>
      <c r="HLV124" s="451"/>
      <c r="HLW124" s="451"/>
      <c r="HLX124" s="451"/>
      <c r="HLY124" s="451"/>
      <c r="HLZ124" s="451"/>
      <c r="HMA124" s="451"/>
      <c r="HMB124" s="451"/>
      <c r="HMC124" s="451"/>
      <c r="HMD124" s="451"/>
      <c r="HME124" s="451"/>
      <c r="HMF124" s="451"/>
      <c r="HMG124" s="451"/>
      <c r="HMH124" s="451"/>
      <c r="HMI124" s="451"/>
      <c r="HMJ124" s="451"/>
      <c r="HMK124" s="451"/>
      <c r="HML124" s="451"/>
      <c r="HMM124" s="451"/>
      <c r="HMN124" s="455"/>
      <c r="HMO124" s="454"/>
      <c r="HMP124" s="451"/>
      <c r="HMQ124" s="451"/>
      <c r="HMR124" s="451"/>
      <c r="HMS124" s="451"/>
      <c r="HMT124" s="451"/>
      <c r="HMU124" s="451"/>
      <c r="HMV124" s="451"/>
      <c r="HMW124" s="451"/>
      <c r="HMX124" s="451"/>
      <c r="HMY124" s="451"/>
      <c r="HMZ124" s="451"/>
      <c r="HNA124" s="451"/>
      <c r="HNB124" s="451"/>
      <c r="HNC124" s="451"/>
      <c r="HND124" s="451"/>
      <c r="HNE124" s="451"/>
      <c r="HNF124" s="451"/>
      <c r="HNG124" s="451"/>
      <c r="HNH124" s="451"/>
      <c r="HNI124" s="451"/>
      <c r="HNJ124" s="451"/>
      <c r="HNK124" s="451"/>
      <c r="HNL124" s="451"/>
      <c r="HNM124" s="451"/>
      <c r="HNN124" s="451"/>
      <c r="HNO124" s="451"/>
      <c r="HNP124" s="451"/>
      <c r="HNQ124" s="451"/>
      <c r="HNR124" s="451"/>
      <c r="HNS124" s="451"/>
      <c r="HNT124" s="451"/>
      <c r="HNU124" s="451"/>
      <c r="HNV124" s="451"/>
      <c r="HNW124" s="451"/>
      <c r="HNX124" s="451"/>
      <c r="HNY124" s="451"/>
      <c r="HNZ124" s="451"/>
      <c r="HOA124" s="451"/>
      <c r="HOB124" s="451"/>
      <c r="HOC124" s="451"/>
      <c r="HOD124" s="451"/>
      <c r="HOE124" s="451"/>
      <c r="HOF124" s="451"/>
      <c r="HOG124" s="455"/>
      <c r="HOH124" s="454"/>
      <c r="HOI124" s="451"/>
      <c r="HOJ124" s="451"/>
      <c r="HOK124" s="451"/>
      <c r="HOL124" s="451"/>
      <c r="HOM124" s="451"/>
      <c r="HON124" s="451"/>
      <c r="HOO124" s="451"/>
      <c r="HOP124" s="451"/>
      <c r="HOQ124" s="451"/>
      <c r="HOR124" s="451"/>
      <c r="HOS124" s="451"/>
      <c r="HOT124" s="451"/>
      <c r="HOU124" s="451"/>
      <c r="HOV124" s="451"/>
      <c r="HOW124" s="451"/>
      <c r="HOX124" s="451"/>
      <c r="HOY124" s="451"/>
      <c r="HOZ124" s="451"/>
      <c r="HPA124" s="451"/>
      <c r="HPB124" s="451"/>
      <c r="HPC124" s="451"/>
      <c r="HPD124" s="451"/>
      <c r="HPE124" s="451"/>
      <c r="HPF124" s="451"/>
      <c r="HPG124" s="451"/>
      <c r="HPH124" s="451"/>
      <c r="HPI124" s="451"/>
      <c r="HPJ124" s="451"/>
      <c r="HPK124" s="451"/>
      <c r="HPL124" s="451"/>
      <c r="HPM124" s="451"/>
      <c r="HPN124" s="451"/>
      <c r="HPO124" s="451"/>
      <c r="HPP124" s="451"/>
      <c r="HPQ124" s="451"/>
      <c r="HPR124" s="451"/>
      <c r="HPS124" s="451"/>
      <c r="HPT124" s="451"/>
      <c r="HPU124" s="451"/>
      <c r="HPV124" s="451"/>
      <c r="HPW124" s="451"/>
      <c r="HPX124" s="451"/>
      <c r="HPY124" s="451"/>
      <c r="HPZ124" s="455"/>
      <c r="HQA124" s="454"/>
      <c r="HQB124" s="451"/>
      <c r="HQC124" s="451"/>
      <c r="HQD124" s="451"/>
      <c r="HQE124" s="451"/>
      <c r="HQF124" s="451"/>
      <c r="HQG124" s="451"/>
      <c r="HQH124" s="451"/>
      <c r="HQI124" s="451"/>
      <c r="HQJ124" s="451"/>
      <c r="HQK124" s="451"/>
      <c r="HQL124" s="451"/>
      <c r="HQM124" s="451"/>
      <c r="HQN124" s="451"/>
      <c r="HQO124" s="451"/>
      <c r="HQP124" s="451"/>
      <c r="HQQ124" s="451"/>
      <c r="HQR124" s="451"/>
      <c r="HQS124" s="451"/>
      <c r="HQT124" s="451"/>
      <c r="HQU124" s="451"/>
      <c r="HQV124" s="451"/>
      <c r="HQW124" s="451"/>
      <c r="HQX124" s="451"/>
      <c r="HQY124" s="451"/>
      <c r="HQZ124" s="451"/>
      <c r="HRA124" s="451"/>
      <c r="HRB124" s="451"/>
      <c r="HRC124" s="451"/>
      <c r="HRD124" s="451"/>
      <c r="HRE124" s="451"/>
      <c r="HRF124" s="451"/>
      <c r="HRG124" s="451"/>
      <c r="HRH124" s="451"/>
      <c r="HRI124" s="451"/>
      <c r="HRJ124" s="451"/>
      <c r="HRK124" s="451"/>
      <c r="HRL124" s="451"/>
      <c r="HRM124" s="451"/>
      <c r="HRN124" s="451"/>
      <c r="HRO124" s="451"/>
      <c r="HRP124" s="451"/>
      <c r="HRQ124" s="451"/>
      <c r="HRR124" s="451"/>
      <c r="HRS124" s="455"/>
      <c r="HRT124" s="454"/>
      <c r="HRU124" s="451"/>
      <c r="HRV124" s="451"/>
      <c r="HRW124" s="451"/>
      <c r="HRX124" s="451"/>
      <c r="HRY124" s="451"/>
      <c r="HRZ124" s="451"/>
      <c r="HSA124" s="451"/>
      <c r="HSB124" s="451"/>
      <c r="HSC124" s="451"/>
      <c r="HSD124" s="451"/>
      <c r="HSE124" s="451"/>
      <c r="HSF124" s="451"/>
      <c r="HSG124" s="451"/>
      <c r="HSH124" s="451"/>
      <c r="HSI124" s="451"/>
      <c r="HSJ124" s="451"/>
      <c r="HSK124" s="451"/>
      <c r="HSL124" s="451"/>
      <c r="HSM124" s="451"/>
      <c r="HSN124" s="451"/>
      <c r="HSO124" s="451"/>
      <c r="HSP124" s="451"/>
      <c r="HSQ124" s="451"/>
      <c r="HSR124" s="451"/>
      <c r="HSS124" s="451"/>
      <c r="HST124" s="451"/>
      <c r="HSU124" s="451"/>
      <c r="HSV124" s="451"/>
      <c r="HSW124" s="451"/>
      <c r="HSX124" s="451"/>
      <c r="HSY124" s="451"/>
      <c r="HSZ124" s="451"/>
      <c r="HTA124" s="451"/>
      <c r="HTB124" s="451"/>
      <c r="HTC124" s="451"/>
      <c r="HTD124" s="451"/>
      <c r="HTE124" s="451"/>
      <c r="HTF124" s="451"/>
      <c r="HTG124" s="451"/>
      <c r="HTH124" s="451"/>
      <c r="HTI124" s="451"/>
      <c r="HTJ124" s="451"/>
      <c r="HTK124" s="451"/>
      <c r="HTL124" s="455"/>
      <c r="HTM124" s="454"/>
      <c r="HTN124" s="451"/>
      <c r="HTO124" s="451"/>
      <c r="HTP124" s="451"/>
      <c r="HTQ124" s="451"/>
      <c r="HTR124" s="451"/>
      <c r="HTS124" s="451"/>
      <c r="HTT124" s="451"/>
      <c r="HTU124" s="451"/>
      <c r="HTV124" s="451"/>
      <c r="HTW124" s="451"/>
      <c r="HTX124" s="451"/>
      <c r="HTY124" s="451"/>
      <c r="HTZ124" s="451"/>
      <c r="HUA124" s="451"/>
      <c r="HUB124" s="451"/>
      <c r="HUC124" s="451"/>
      <c r="HUD124" s="451"/>
      <c r="HUE124" s="451"/>
      <c r="HUF124" s="451"/>
      <c r="HUG124" s="451"/>
      <c r="HUH124" s="451"/>
      <c r="HUI124" s="451"/>
      <c r="HUJ124" s="451"/>
      <c r="HUK124" s="451"/>
      <c r="HUL124" s="451"/>
      <c r="HUM124" s="451"/>
      <c r="HUN124" s="451"/>
      <c r="HUO124" s="451"/>
      <c r="HUP124" s="451"/>
      <c r="HUQ124" s="451"/>
      <c r="HUR124" s="451"/>
      <c r="HUS124" s="451"/>
      <c r="HUT124" s="451"/>
      <c r="HUU124" s="451"/>
      <c r="HUV124" s="451"/>
      <c r="HUW124" s="451"/>
      <c r="HUX124" s="451"/>
      <c r="HUY124" s="451"/>
      <c r="HUZ124" s="451"/>
      <c r="HVA124" s="451"/>
      <c r="HVB124" s="451"/>
      <c r="HVC124" s="451"/>
      <c r="HVD124" s="451"/>
      <c r="HVE124" s="455"/>
      <c r="HVF124" s="454"/>
      <c r="HVG124" s="451"/>
      <c r="HVH124" s="451"/>
      <c r="HVI124" s="451"/>
      <c r="HVJ124" s="451"/>
      <c r="HVK124" s="451"/>
      <c r="HVL124" s="451"/>
      <c r="HVM124" s="451"/>
      <c r="HVN124" s="451"/>
      <c r="HVO124" s="451"/>
      <c r="HVP124" s="451"/>
      <c r="HVQ124" s="451"/>
      <c r="HVR124" s="451"/>
      <c r="HVS124" s="451"/>
      <c r="HVT124" s="451"/>
      <c r="HVU124" s="451"/>
      <c r="HVV124" s="451"/>
      <c r="HVW124" s="451"/>
      <c r="HVX124" s="451"/>
      <c r="HVY124" s="451"/>
      <c r="HVZ124" s="451"/>
      <c r="HWA124" s="451"/>
      <c r="HWB124" s="451"/>
      <c r="HWC124" s="451"/>
      <c r="HWD124" s="451"/>
      <c r="HWE124" s="451"/>
      <c r="HWF124" s="451"/>
      <c r="HWG124" s="451"/>
      <c r="HWH124" s="451"/>
      <c r="HWI124" s="451"/>
      <c r="HWJ124" s="451"/>
      <c r="HWK124" s="451"/>
      <c r="HWL124" s="451"/>
      <c r="HWM124" s="451"/>
      <c r="HWN124" s="451"/>
      <c r="HWO124" s="451"/>
      <c r="HWP124" s="451"/>
      <c r="HWQ124" s="451"/>
      <c r="HWR124" s="451"/>
      <c r="HWS124" s="451"/>
      <c r="HWT124" s="451"/>
      <c r="HWU124" s="451"/>
      <c r="HWV124" s="451"/>
      <c r="HWW124" s="451"/>
      <c r="HWX124" s="455"/>
      <c r="HWY124" s="454"/>
      <c r="HWZ124" s="451"/>
      <c r="HXA124" s="451"/>
      <c r="HXB124" s="451"/>
      <c r="HXC124" s="451"/>
      <c r="HXD124" s="451"/>
      <c r="HXE124" s="451"/>
      <c r="HXF124" s="451"/>
      <c r="HXG124" s="451"/>
      <c r="HXH124" s="451"/>
      <c r="HXI124" s="451"/>
      <c r="HXJ124" s="451"/>
      <c r="HXK124" s="451"/>
      <c r="HXL124" s="451"/>
      <c r="HXM124" s="451"/>
      <c r="HXN124" s="451"/>
      <c r="HXO124" s="451"/>
      <c r="HXP124" s="451"/>
      <c r="HXQ124" s="451"/>
      <c r="HXR124" s="451"/>
      <c r="HXS124" s="451"/>
      <c r="HXT124" s="451"/>
      <c r="HXU124" s="451"/>
      <c r="HXV124" s="451"/>
      <c r="HXW124" s="451"/>
      <c r="HXX124" s="451"/>
      <c r="HXY124" s="451"/>
      <c r="HXZ124" s="451"/>
      <c r="HYA124" s="451"/>
      <c r="HYB124" s="451"/>
      <c r="HYC124" s="451"/>
      <c r="HYD124" s="451"/>
      <c r="HYE124" s="451"/>
      <c r="HYF124" s="451"/>
      <c r="HYG124" s="451"/>
      <c r="HYH124" s="451"/>
      <c r="HYI124" s="451"/>
      <c r="HYJ124" s="451"/>
      <c r="HYK124" s="451"/>
      <c r="HYL124" s="451"/>
      <c r="HYM124" s="451"/>
      <c r="HYN124" s="451"/>
      <c r="HYO124" s="451"/>
      <c r="HYP124" s="451"/>
      <c r="HYQ124" s="455"/>
      <c r="HYR124" s="454"/>
      <c r="HYS124" s="451"/>
      <c r="HYT124" s="451"/>
      <c r="HYU124" s="451"/>
      <c r="HYV124" s="451"/>
      <c r="HYW124" s="451"/>
      <c r="HYX124" s="451"/>
      <c r="HYY124" s="451"/>
      <c r="HYZ124" s="451"/>
      <c r="HZA124" s="451"/>
      <c r="HZB124" s="451"/>
      <c r="HZC124" s="451"/>
      <c r="HZD124" s="451"/>
      <c r="HZE124" s="451"/>
      <c r="HZF124" s="451"/>
      <c r="HZG124" s="451"/>
      <c r="HZH124" s="451"/>
      <c r="HZI124" s="451"/>
      <c r="HZJ124" s="451"/>
      <c r="HZK124" s="451"/>
      <c r="HZL124" s="451"/>
      <c r="HZM124" s="451"/>
      <c r="HZN124" s="451"/>
      <c r="HZO124" s="451"/>
      <c r="HZP124" s="451"/>
      <c r="HZQ124" s="451"/>
      <c r="HZR124" s="451"/>
      <c r="HZS124" s="451"/>
      <c r="HZT124" s="451"/>
      <c r="HZU124" s="451"/>
      <c r="HZV124" s="451"/>
      <c r="HZW124" s="451"/>
      <c r="HZX124" s="451"/>
      <c r="HZY124" s="451"/>
      <c r="HZZ124" s="451"/>
      <c r="IAA124" s="451"/>
      <c r="IAB124" s="451"/>
      <c r="IAC124" s="451"/>
      <c r="IAD124" s="451"/>
      <c r="IAE124" s="451"/>
      <c r="IAF124" s="451"/>
      <c r="IAG124" s="451"/>
      <c r="IAH124" s="451"/>
      <c r="IAI124" s="451"/>
      <c r="IAJ124" s="455"/>
      <c r="IAK124" s="454"/>
      <c r="IAL124" s="451"/>
      <c r="IAM124" s="451"/>
      <c r="IAN124" s="451"/>
      <c r="IAO124" s="451"/>
      <c r="IAP124" s="451"/>
      <c r="IAQ124" s="451"/>
      <c r="IAR124" s="451"/>
      <c r="IAS124" s="451"/>
      <c r="IAT124" s="451"/>
      <c r="IAU124" s="451"/>
      <c r="IAV124" s="451"/>
      <c r="IAW124" s="451"/>
      <c r="IAX124" s="451"/>
      <c r="IAY124" s="451"/>
      <c r="IAZ124" s="451"/>
      <c r="IBA124" s="451"/>
      <c r="IBB124" s="451"/>
      <c r="IBC124" s="451"/>
      <c r="IBD124" s="451"/>
      <c r="IBE124" s="451"/>
      <c r="IBF124" s="451"/>
      <c r="IBG124" s="451"/>
      <c r="IBH124" s="451"/>
      <c r="IBI124" s="451"/>
      <c r="IBJ124" s="451"/>
      <c r="IBK124" s="451"/>
      <c r="IBL124" s="451"/>
      <c r="IBM124" s="451"/>
      <c r="IBN124" s="451"/>
      <c r="IBO124" s="451"/>
      <c r="IBP124" s="451"/>
      <c r="IBQ124" s="451"/>
      <c r="IBR124" s="451"/>
      <c r="IBS124" s="451"/>
      <c r="IBT124" s="451"/>
      <c r="IBU124" s="451"/>
      <c r="IBV124" s="451"/>
      <c r="IBW124" s="451"/>
      <c r="IBX124" s="451"/>
      <c r="IBY124" s="451"/>
      <c r="IBZ124" s="451"/>
      <c r="ICA124" s="451"/>
      <c r="ICB124" s="451"/>
      <c r="ICC124" s="455"/>
      <c r="ICD124" s="454"/>
      <c r="ICE124" s="451"/>
      <c r="ICF124" s="451"/>
      <c r="ICG124" s="451"/>
      <c r="ICH124" s="451"/>
      <c r="ICI124" s="451"/>
      <c r="ICJ124" s="451"/>
      <c r="ICK124" s="451"/>
      <c r="ICL124" s="451"/>
      <c r="ICM124" s="451"/>
      <c r="ICN124" s="451"/>
      <c r="ICO124" s="451"/>
      <c r="ICP124" s="451"/>
      <c r="ICQ124" s="451"/>
      <c r="ICR124" s="451"/>
      <c r="ICS124" s="451"/>
      <c r="ICT124" s="451"/>
      <c r="ICU124" s="451"/>
      <c r="ICV124" s="451"/>
      <c r="ICW124" s="451"/>
      <c r="ICX124" s="451"/>
      <c r="ICY124" s="451"/>
      <c r="ICZ124" s="451"/>
      <c r="IDA124" s="451"/>
      <c r="IDB124" s="451"/>
      <c r="IDC124" s="451"/>
      <c r="IDD124" s="451"/>
      <c r="IDE124" s="451"/>
      <c r="IDF124" s="451"/>
      <c r="IDG124" s="451"/>
      <c r="IDH124" s="451"/>
      <c r="IDI124" s="451"/>
      <c r="IDJ124" s="451"/>
      <c r="IDK124" s="451"/>
      <c r="IDL124" s="451"/>
      <c r="IDM124" s="451"/>
      <c r="IDN124" s="451"/>
      <c r="IDO124" s="451"/>
      <c r="IDP124" s="451"/>
      <c r="IDQ124" s="451"/>
      <c r="IDR124" s="451"/>
      <c r="IDS124" s="451"/>
      <c r="IDT124" s="451"/>
      <c r="IDU124" s="451"/>
      <c r="IDV124" s="455"/>
      <c r="IDW124" s="454"/>
      <c r="IDX124" s="451"/>
      <c r="IDY124" s="451"/>
      <c r="IDZ124" s="451"/>
      <c r="IEA124" s="451"/>
      <c r="IEB124" s="451"/>
      <c r="IEC124" s="451"/>
      <c r="IED124" s="451"/>
      <c r="IEE124" s="451"/>
      <c r="IEF124" s="451"/>
      <c r="IEG124" s="451"/>
      <c r="IEH124" s="451"/>
      <c r="IEI124" s="451"/>
      <c r="IEJ124" s="451"/>
      <c r="IEK124" s="451"/>
      <c r="IEL124" s="451"/>
      <c r="IEM124" s="451"/>
      <c r="IEN124" s="451"/>
      <c r="IEO124" s="451"/>
      <c r="IEP124" s="451"/>
      <c r="IEQ124" s="451"/>
      <c r="IER124" s="451"/>
      <c r="IES124" s="451"/>
      <c r="IET124" s="451"/>
      <c r="IEU124" s="451"/>
      <c r="IEV124" s="451"/>
      <c r="IEW124" s="451"/>
      <c r="IEX124" s="451"/>
      <c r="IEY124" s="451"/>
      <c r="IEZ124" s="451"/>
      <c r="IFA124" s="451"/>
      <c r="IFB124" s="451"/>
      <c r="IFC124" s="451"/>
      <c r="IFD124" s="451"/>
      <c r="IFE124" s="451"/>
      <c r="IFF124" s="451"/>
      <c r="IFG124" s="451"/>
      <c r="IFH124" s="451"/>
      <c r="IFI124" s="451"/>
      <c r="IFJ124" s="451"/>
      <c r="IFK124" s="451"/>
      <c r="IFL124" s="451"/>
      <c r="IFM124" s="451"/>
      <c r="IFN124" s="451"/>
      <c r="IFO124" s="455"/>
      <c r="IFP124" s="454"/>
      <c r="IFQ124" s="451"/>
      <c r="IFR124" s="451"/>
      <c r="IFS124" s="451"/>
      <c r="IFT124" s="451"/>
      <c r="IFU124" s="451"/>
      <c r="IFV124" s="451"/>
      <c r="IFW124" s="451"/>
      <c r="IFX124" s="451"/>
      <c r="IFY124" s="451"/>
      <c r="IFZ124" s="451"/>
      <c r="IGA124" s="451"/>
      <c r="IGB124" s="451"/>
      <c r="IGC124" s="451"/>
      <c r="IGD124" s="451"/>
      <c r="IGE124" s="451"/>
      <c r="IGF124" s="451"/>
      <c r="IGG124" s="451"/>
      <c r="IGH124" s="451"/>
      <c r="IGI124" s="451"/>
      <c r="IGJ124" s="451"/>
      <c r="IGK124" s="451"/>
      <c r="IGL124" s="451"/>
      <c r="IGM124" s="451"/>
      <c r="IGN124" s="451"/>
      <c r="IGO124" s="451"/>
      <c r="IGP124" s="451"/>
      <c r="IGQ124" s="451"/>
      <c r="IGR124" s="451"/>
      <c r="IGS124" s="451"/>
      <c r="IGT124" s="451"/>
      <c r="IGU124" s="451"/>
      <c r="IGV124" s="451"/>
      <c r="IGW124" s="451"/>
      <c r="IGX124" s="451"/>
      <c r="IGY124" s="451"/>
      <c r="IGZ124" s="451"/>
      <c r="IHA124" s="451"/>
      <c r="IHB124" s="451"/>
      <c r="IHC124" s="451"/>
      <c r="IHD124" s="451"/>
      <c r="IHE124" s="451"/>
      <c r="IHF124" s="451"/>
      <c r="IHG124" s="451"/>
      <c r="IHH124" s="455"/>
      <c r="IHI124" s="454"/>
      <c r="IHJ124" s="451"/>
      <c r="IHK124" s="451"/>
      <c r="IHL124" s="451"/>
      <c r="IHM124" s="451"/>
      <c r="IHN124" s="451"/>
      <c r="IHO124" s="451"/>
      <c r="IHP124" s="451"/>
      <c r="IHQ124" s="451"/>
      <c r="IHR124" s="451"/>
      <c r="IHS124" s="451"/>
      <c r="IHT124" s="451"/>
      <c r="IHU124" s="451"/>
      <c r="IHV124" s="451"/>
      <c r="IHW124" s="451"/>
      <c r="IHX124" s="451"/>
      <c r="IHY124" s="451"/>
      <c r="IHZ124" s="451"/>
      <c r="IIA124" s="451"/>
      <c r="IIB124" s="451"/>
      <c r="IIC124" s="451"/>
      <c r="IID124" s="451"/>
      <c r="IIE124" s="451"/>
      <c r="IIF124" s="451"/>
      <c r="IIG124" s="451"/>
      <c r="IIH124" s="451"/>
      <c r="III124" s="451"/>
      <c r="IIJ124" s="451"/>
      <c r="IIK124" s="451"/>
      <c r="IIL124" s="451"/>
      <c r="IIM124" s="451"/>
      <c r="IIN124" s="451"/>
      <c r="IIO124" s="451"/>
      <c r="IIP124" s="451"/>
      <c r="IIQ124" s="451"/>
      <c r="IIR124" s="451"/>
      <c r="IIS124" s="451"/>
      <c r="IIT124" s="451"/>
      <c r="IIU124" s="451"/>
      <c r="IIV124" s="451"/>
      <c r="IIW124" s="451"/>
      <c r="IIX124" s="451"/>
      <c r="IIY124" s="451"/>
      <c r="IIZ124" s="451"/>
      <c r="IJA124" s="455"/>
      <c r="IJB124" s="454"/>
      <c r="IJC124" s="451"/>
      <c r="IJD124" s="451"/>
      <c r="IJE124" s="451"/>
      <c r="IJF124" s="451"/>
      <c r="IJG124" s="451"/>
      <c r="IJH124" s="451"/>
      <c r="IJI124" s="451"/>
      <c r="IJJ124" s="451"/>
      <c r="IJK124" s="451"/>
      <c r="IJL124" s="451"/>
      <c r="IJM124" s="451"/>
      <c r="IJN124" s="451"/>
      <c r="IJO124" s="451"/>
      <c r="IJP124" s="451"/>
      <c r="IJQ124" s="451"/>
      <c r="IJR124" s="451"/>
      <c r="IJS124" s="451"/>
      <c r="IJT124" s="451"/>
      <c r="IJU124" s="451"/>
      <c r="IJV124" s="451"/>
      <c r="IJW124" s="451"/>
      <c r="IJX124" s="451"/>
      <c r="IJY124" s="451"/>
      <c r="IJZ124" s="451"/>
      <c r="IKA124" s="451"/>
      <c r="IKB124" s="451"/>
      <c r="IKC124" s="451"/>
      <c r="IKD124" s="451"/>
      <c r="IKE124" s="451"/>
      <c r="IKF124" s="451"/>
      <c r="IKG124" s="451"/>
      <c r="IKH124" s="451"/>
      <c r="IKI124" s="451"/>
      <c r="IKJ124" s="451"/>
      <c r="IKK124" s="451"/>
      <c r="IKL124" s="451"/>
      <c r="IKM124" s="451"/>
      <c r="IKN124" s="451"/>
      <c r="IKO124" s="451"/>
      <c r="IKP124" s="451"/>
      <c r="IKQ124" s="451"/>
      <c r="IKR124" s="451"/>
      <c r="IKS124" s="451"/>
      <c r="IKT124" s="455"/>
      <c r="IKU124" s="454"/>
      <c r="IKV124" s="451"/>
      <c r="IKW124" s="451"/>
      <c r="IKX124" s="451"/>
      <c r="IKY124" s="451"/>
      <c r="IKZ124" s="451"/>
      <c r="ILA124" s="451"/>
      <c r="ILB124" s="451"/>
      <c r="ILC124" s="451"/>
      <c r="ILD124" s="451"/>
      <c r="ILE124" s="451"/>
      <c r="ILF124" s="451"/>
      <c r="ILG124" s="451"/>
      <c r="ILH124" s="451"/>
      <c r="ILI124" s="451"/>
      <c r="ILJ124" s="451"/>
      <c r="ILK124" s="451"/>
      <c r="ILL124" s="451"/>
      <c r="ILM124" s="451"/>
      <c r="ILN124" s="451"/>
      <c r="ILO124" s="451"/>
      <c r="ILP124" s="451"/>
      <c r="ILQ124" s="451"/>
      <c r="ILR124" s="451"/>
      <c r="ILS124" s="451"/>
      <c r="ILT124" s="451"/>
      <c r="ILU124" s="451"/>
      <c r="ILV124" s="451"/>
      <c r="ILW124" s="451"/>
      <c r="ILX124" s="451"/>
      <c r="ILY124" s="451"/>
      <c r="ILZ124" s="451"/>
      <c r="IMA124" s="451"/>
      <c r="IMB124" s="451"/>
      <c r="IMC124" s="451"/>
      <c r="IMD124" s="451"/>
      <c r="IME124" s="451"/>
      <c r="IMF124" s="451"/>
      <c r="IMG124" s="451"/>
      <c r="IMH124" s="451"/>
      <c r="IMI124" s="451"/>
      <c r="IMJ124" s="451"/>
      <c r="IMK124" s="451"/>
      <c r="IML124" s="451"/>
      <c r="IMM124" s="455"/>
      <c r="IMN124" s="454"/>
      <c r="IMO124" s="451"/>
      <c r="IMP124" s="451"/>
      <c r="IMQ124" s="451"/>
      <c r="IMR124" s="451"/>
      <c r="IMS124" s="451"/>
      <c r="IMT124" s="451"/>
      <c r="IMU124" s="451"/>
      <c r="IMV124" s="451"/>
      <c r="IMW124" s="451"/>
      <c r="IMX124" s="451"/>
      <c r="IMY124" s="451"/>
      <c r="IMZ124" s="451"/>
      <c r="INA124" s="451"/>
      <c r="INB124" s="451"/>
      <c r="INC124" s="451"/>
      <c r="IND124" s="451"/>
      <c r="INE124" s="451"/>
      <c r="INF124" s="451"/>
      <c r="ING124" s="451"/>
      <c r="INH124" s="451"/>
      <c r="INI124" s="451"/>
      <c r="INJ124" s="451"/>
      <c r="INK124" s="451"/>
      <c r="INL124" s="451"/>
      <c r="INM124" s="451"/>
      <c r="INN124" s="451"/>
      <c r="INO124" s="451"/>
      <c r="INP124" s="451"/>
      <c r="INQ124" s="451"/>
      <c r="INR124" s="451"/>
      <c r="INS124" s="451"/>
      <c r="INT124" s="451"/>
      <c r="INU124" s="451"/>
      <c r="INV124" s="451"/>
      <c r="INW124" s="451"/>
      <c r="INX124" s="451"/>
      <c r="INY124" s="451"/>
      <c r="INZ124" s="451"/>
      <c r="IOA124" s="451"/>
      <c r="IOB124" s="451"/>
      <c r="IOC124" s="451"/>
      <c r="IOD124" s="451"/>
      <c r="IOE124" s="451"/>
      <c r="IOF124" s="455"/>
      <c r="IOG124" s="454"/>
      <c r="IOH124" s="451"/>
      <c r="IOI124" s="451"/>
      <c r="IOJ124" s="451"/>
      <c r="IOK124" s="451"/>
      <c r="IOL124" s="451"/>
      <c r="IOM124" s="451"/>
      <c r="ION124" s="451"/>
      <c r="IOO124" s="451"/>
      <c r="IOP124" s="451"/>
      <c r="IOQ124" s="451"/>
      <c r="IOR124" s="451"/>
      <c r="IOS124" s="451"/>
      <c r="IOT124" s="451"/>
      <c r="IOU124" s="451"/>
      <c r="IOV124" s="451"/>
      <c r="IOW124" s="451"/>
      <c r="IOX124" s="451"/>
      <c r="IOY124" s="451"/>
      <c r="IOZ124" s="451"/>
      <c r="IPA124" s="451"/>
      <c r="IPB124" s="451"/>
      <c r="IPC124" s="451"/>
      <c r="IPD124" s="451"/>
      <c r="IPE124" s="451"/>
      <c r="IPF124" s="451"/>
      <c r="IPG124" s="451"/>
      <c r="IPH124" s="451"/>
      <c r="IPI124" s="451"/>
      <c r="IPJ124" s="451"/>
      <c r="IPK124" s="451"/>
      <c r="IPL124" s="451"/>
      <c r="IPM124" s="451"/>
      <c r="IPN124" s="451"/>
      <c r="IPO124" s="451"/>
      <c r="IPP124" s="451"/>
      <c r="IPQ124" s="451"/>
      <c r="IPR124" s="451"/>
      <c r="IPS124" s="451"/>
      <c r="IPT124" s="451"/>
      <c r="IPU124" s="451"/>
      <c r="IPV124" s="451"/>
      <c r="IPW124" s="451"/>
      <c r="IPX124" s="451"/>
      <c r="IPY124" s="455"/>
      <c r="IPZ124" s="454"/>
      <c r="IQA124" s="451"/>
      <c r="IQB124" s="451"/>
      <c r="IQC124" s="451"/>
      <c r="IQD124" s="451"/>
      <c r="IQE124" s="451"/>
      <c r="IQF124" s="451"/>
      <c r="IQG124" s="451"/>
      <c r="IQH124" s="451"/>
      <c r="IQI124" s="451"/>
      <c r="IQJ124" s="451"/>
      <c r="IQK124" s="451"/>
      <c r="IQL124" s="451"/>
      <c r="IQM124" s="451"/>
      <c r="IQN124" s="451"/>
      <c r="IQO124" s="451"/>
      <c r="IQP124" s="451"/>
      <c r="IQQ124" s="451"/>
      <c r="IQR124" s="451"/>
      <c r="IQS124" s="451"/>
      <c r="IQT124" s="451"/>
      <c r="IQU124" s="451"/>
      <c r="IQV124" s="451"/>
      <c r="IQW124" s="451"/>
      <c r="IQX124" s="451"/>
      <c r="IQY124" s="451"/>
      <c r="IQZ124" s="451"/>
      <c r="IRA124" s="451"/>
      <c r="IRB124" s="451"/>
      <c r="IRC124" s="451"/>
      <c r="IRD124" s="451"/>
      <c r="IRE124" s="451"/>
      <c r="IRF124" s="451"/>
      <c r="IRG124" s="451"/>
      <c r="IRH124" s="451"/>
      <c r="IRI124" s="451"/>
      <c r="IRJ124" s="451"/>
      <c r="IRK124" s="451"/>
      <c r="IRL124" s="451"/>
      <c r="IRM124" s="451"/>
      <c r="IRN124" s="451"/>
      <c r="IRO124" s="451"/>
      <c r="IRP124" s="451"/>
      <c r="IRQ124" s="451"/>
      <c r="IRR124" s="455"/>
      <c r="IRS124" s="454"/>
      <c r="IRT124" s="451"/>
      <c r="IRU124" s="451"/>
      <c r="IRV124" s="451"/>
      <c r="IRW124" s="451"/>
      <c r="IRX124" s="451"/>
      <c r="IRY124" s="451"/>
      <c r="IRZ124" s="451"/>
      <c r="ISA124" s="451"/>
      <c r="ISB124" s="451"/>
      <c r="ISC124" s="451"/>
      <c r="ISD124" s="451"/>
      <c r="ISE124" s="451"/>
      <c r="ISF124" s="451"/>
      <c r="ISG124" s="451"/>
      <c r="ISH124" s="451"/>
      <c r="ISI124" s="451"/>
      <c r="ISJ124" s="451"/>
      <c r="ISK124" s="451"/>
      <c r="ISL124" s="451"/>
      <c r="ISM124" s="451"/>
      <c r="ISN124" s="451"/>
      <c r="ISO124" s="451"/>
      <c r="ISP124" s="451"/>
      <c r="ISQ124" s="451"/>
      <c r="ISR124" s="451"/>
      <c r="ISS124" s="451"/>
      <c r="IST124" s="451"/>
      <c r="ISU124" s="451"/>
      <c r="ISV124" s="451"/>
      <c r="ISW124" s="451"/>
      <c r="ISX124" s="451"/>
      <c r="ISY124" s="451"/>
      <c r="ISZ124" s="451"/>
      <c r="ITA124" s="451"/>
      <c r="ITB124" s="451"/>
      <c r="ITC124" s="451"/>
      <c r="ITD124" s="451"/>
      <c r="ITE124" s="451"/>
      <c r="ITF124" s="451"/>
      <c r="ITG124" s="451"/>
      <c r="ITH124" s="451"/>
      <c r="ITI124" s="451"/>
      <c r="ITJ124" s="451"/>
      <c r="ITK124" s="455"/>
      <c r="ITL124" s="454"/>
      <c r="ITM124" s="451"/>
      <c r="ITN124" s="451"/>
      <c r="ITO124" s="451"/>
      <c r="ITP124" s="451"/>
      <c r="ITQ124" s="451"/>
      <c r="ITR124" s="451"/>
      <c r="ITS124" s="451"/>
      <c r="ITT124" s="451"/>
      <c r="ITU124" s="451"/>
      <c r="ITV124" s="451"/>
      <c r="ITW124" s="451"/>
      <c r="ITX124" s="451"/>
      <c r="ITY124" s="451"/>
      <c r="ITZ124" s="451"/>
      <c r="IUA124" s="451"/>
      <c r="IUB124" s="451"/>
      <c r="IUC124" s="451"/>
      <c r="IUD124" s="451"/>
      <c r="IUE124" s="451"/>
      <c r="IUF124" s="451"/>
      <c r="IUG124" s="451"/>
      <c r="IUH124" s="451"/>
      <c r="IUI124" s="451"/>
      <c r="IUJ124" s="451"/>
      <c r="IUK124" s="451"/>
      <c r="IUL124" s="451"/>
      <c r="IUM124" s="451"/>
      <c r="IUN124" s="451"/>
      <c r="IUO124" s="451"/>
      <c r="IUP124" s="451"/>
      <c r="IUQ124" s="451"/>
      <c r="IUR124" s="451"/>
      <c r="IUS124" s="451"/>
      <c r="IUT124" s="451"/>
      <c r="IUU124" s="451"/>
      <c r="IUV124" s="451"/>
      <c r="IUW124" s="451"/>
      <c r="IUX124" s="451"/>
      <c r="IUY124" s="451"/>
      <c r="IUZ124" s="451"/>
      <c r="IVA124" s="451"/>
      <c r="IVB124" s="451"/>
      <c r="IVC124" s="451"/>
      <c r="IVD124" s="455"/>
      <c r="IVE124" s="454"/>
      <c r="IVF124" s="451"/>
      <c r="IVG124" s="451"/>
      <c r="IVH124" s="451"/>
      <c r="IVI124" s="451"/>
      <c r="IVJ124" s="451"/>
      <c r="IVK124" s="451"/>
      <c r="IVL124" s="451"/>
      <c r="IVM124" s="451"/>
      <c r="IVN124" s="451"/>
      <c r="IVO124" s="451"/>
      <c r="IVP124" s="451"/>
      <c r="IVQ124" s="451"/>
      <c r="IVR124" s="451"/>
      <c r="IVS124" s="451"/>
      <c r="IVT124" s="451"/>
      <c r="IVU124" s="451"/>
      <c r="IVV124" s="451"/>
      <c r="IVW124" s="451"/>
      <c r="IVX124" s="451"/>
      <c r="IVY124" s="451"/>
      <c r="IVZ124" s="451"/>
      <c r="IWA124" s="451"/>
      <c r="IWB124" s="451"/>
      <c r="IWC124" s="451"/>
      <c r="IWD124" s="451"/>
      <c r="IWE124" s="451"/>
      <c r="IWF124" s="451"/>
      <c r="IWG124" s="451"/>
      <c r="IWH124" s="451"/>
      <c r="IWI124" s="451"/>
      <c r="IWJ124" s="451"/>
      <c r="IWK124" s="451"/>
      <c r="IWL124" s="451"/>
      <c r="IWM124" s="451"/>
      <c r="IWN124" s="451"/>
      <c r="IWO124" s="451"/>
      <c r="IWP124" s="451"/>
      <c r="IWQ124" s="451"/>
      <c r="IWR124" s="451"/>
      <c r="IWS124" s="451"/>
      <c r="IWT124" s="451"/>
      <c r="IWU124" s="451"/>
      <c r="IWV124" s="451"/>
      <c r="IWW124" s="455"/>
      <c r="IWX124" s="454"/>
      <c r="IWY124" s="451"/>
      <c r="IWZ124" s="451"/>
      <c r="IXA124" s="451"/>
      <c r="IXB124" s="451"/>
      <c r="IXC124" s="451"/>
      <c r="IXD124" s="451"/>
      <c r="IXE124" s="451"/>
      <c r="IXF124" s="451"/>
      <c r="IXG124" s="451"/>
      <c r="IXH124" s="451"/>
      <c r="IXI124" s="451"/>
      <c r="IXJ124" s="451"/>
      <c r="IXK124" s="451"/>
      <c r="IXL124" s="451"/>
      <c r="IXM124" s="451"/>
      <c r="IXN124" s="451"/>
      <c r="IXO124" s="451"/>
      <c r="IXP124" s="451"/>
      <c r="IXQ124" s="451"/>
      <c r="IXR124" s="451"/>
      <c r="IXS124" s="451"/>
      <c r="IXT124" s="451"/>
      <c r="IXU124" s="451"/>
      <c r="IXV124" s="451"/>
      <c r="IXW124" s="451"/>
      <c r="IXX124" s="451"/>
      <c r="IXY124" s="451"/>
      <c r="IXZ124" s="451"/>
      <c r="IYA124" s="451"/>
      <c r="IYB124" s="451"/>
      <c r="IYC124" s="451"/>
      <c r="IYD124" s="451"/>
      <c r="IYE124" s="451"/>
      <c r="IYF124" s="451"/>
      <c r="IYG124" s="451"/>
      <c r="IYH124" s="451"/>
      <c r="IYI124" s="451"/>
      <c r="IYJ124" s="451"/>
      <c r="IYK124" s="451"/>
      <c r="IYL124" s="451"/>
      <c r="IYM124" s="451"/>
      <c r="IYN124" s="451"/>
      <c r="IYO124" s="451"/>
      <c r="IYP124" s="455"/>
      <c r="IYQ124" s="454"/>
      <c r="IYR124" s="451"/>
      <c r="IYS124" s="451"/>
      <c r="IYT124" s="451"/>
      <c r="IYU124" s="451"/>
      <c r="IYV124" s="451"/>
      <c r="IYW124" s="451"/>
      <c r="IYX124" s="451"/>
      <c r="IYY124" s="451"/>
      <c r="IYZ124" s="451"/>
      <c r="IZA124" s="451"/>
      <c r="IZB124" s="451"/>
      <c r="IZC124" s="451"/>
      <c r="IZD124" s="451"/>
      <c r="IZE124" s="451"/>
      <c r="IZF124" s="451"/>
      <c r="IZG124" s="451"/>
      <c r="IZH124" s="451"/>
      <c r="IZI124" s="451"/>
      <c r="IZJ124" s="451"/>
      <c r="IZK124" s="451"/>
      <c r="IZL124" s="451"/>
      <c r="IZM124" s="451"/>
      <c r="IZN124" s="451"/>
      <c r="IZO124" s="451"/>
      <c r="IZP124" s="451"/>
      <c r="IZQ124" s="451"/>
      <c r="IZR124" s="451"/>
      <c r="IZS124" s="451"/>
      <c r="IZT124" s="451"/>
      <c r="IZU124" s="451"/>
      <c r="IZV124" s="451"/>
      <c r="IZW124" s="451"/>
      <c r="IZX124" s="451"/>
      <c r="IZY124" s="451"/>
      <c r="IZZ124" s="451"/>
      <c r="JAA124" s="451"/>
      <c r="JAB124" s="451"/>
      <c r="JAC124" s="451"/>
      <c r="JAD124" s="451"/>
      <c r="JAE124" s="451"/>
      <c r="JAF124" s="451"/>
      <c r="JAG124" s="451"/>
      <c r="JAH124" s="451"/>
      <c r="JAI124" s="455"/>
      <c r="JAJ124" s="454"/>
      <c r="JAK124" s="451"/>
      <c r="JAL124" s="451"/>
      <c r="JAM124" s="451"/>
      <c r="JAN124" s="451"/>
      <c r="JAO124" s="451"/>
      <c r="JAP124" s="451"/>
      <c r="JAQ124" s="451"/>
      <c r="JAR124" s="451"/>
      <c r="JAS124" s="451"/>
      <c r="JAT124" s="451"/>
      <c r="JAU124" s="451"/>
      <c r="JAV124" s="451"/>
      <c r="JAW124" s="451"/>
      <c r="JAX124" s="451"/>
      <c r="JAY124" s="451"/>
      <c r="JAZ124" s="451"/>
      <c r="JBA124" s="451"/>
      <c r="JBB124" s="451"/>
      <c r="JBC124" s="451"/>
      <c r="JBD124" s="451"/>
      <c r="JBE124" s="451"/>
      <c r="JBF124" s="451"/>
      <c r="JBG124" s="451"/>
      <c r="JBH124" s="451"/>
      <c r="JBI124" s="451"/>
      <c r="JBJ124" s="451"/>
      <c r="JBK124" s="451"/>
      <c r="JBL124" s="451"/>
      <c r="JBM124" s="451"/>
      <c r="JBN124" s="451"/>
      <c r="JBO124" s="451"/>
      <c r="JBP124" s="451"/>
      <c r="JBQ124" s="451"/>
      <c r="JBR124" s="451"/>
      <c r="JBS124" s="451"/>
      <c r="JBT124" s="451"/>
      <c r="JBU124" s="451"/>
      <c r="JBV124" s="451"/>
      <c r="JBW124" s="451"/>
      <c r="JBX124" s="451"/>
      <c r="JBY124" s="451"/>
      <c r="JBZ124" s="451"/>
      <c r="JCA124" s="451"/>
      <c r="JCB124" s="455"/>
      <c r="JCC124" s="454"/>
      <c r="JCD124" s="451"/>
      <c r="JCE124" s="451"/>
      <c r="JCF124" s="451"/>
      <c r="JCG124" s="451"/>
      <c r="JCH124" s="451"/>
      <c r="JCI124" s="451"/>
      <c r="JCJ124" s="451"/>
      <c r="JCK124" s="451"/>
      <c r="JCL124" s="451"/>
      <c r="JCM124" s="451"/>
      <c r="JCN124" s="451"/>
      <c r="JCO124" s="451"/>
      <c r="JCP124" s="451"/>
      <c r="JCQ124" s="451"/>
      <c r="JCR124" s="451"/>
      <c r="JCS124" s="451"/>
      <c r="JCT124" s="451"/>
      <c r="JCU124" s="451"/>
      <c r="JCV124" s="451"/>
      <c r="JCW124" s="451"/>
      <c r="JCX124" s="451"/>
      <c r="JCY124" s="451"/>
      <c r="JCZ124" s="451"/>
      <c r="JDA124" s="451"/>
      <c r="JDB124" s="451"/>
      <c r="JDC124" s="451"/>
      <c r="JDD124" s="451"/>
      <c r="JDE124" s="451"/>
      <c r="JDF124" s="451"/>
      <c r="JDG124" s="451"/>
      <c r="JDH124" s="451"/>
      <c r="JDI124" s="451"/>
      <c r="JDJ124" s="451"/>
      <c r="JDK124" s="451"/>
      <c r="JDL124" s="451"/>
      <c r="JDM124" s="451"/>
      <c r="JDN124" s="451"/>
      <c r="JDO124" s="451"/>
      <c r="JDP124" s="451"/>
      <c r="JDQ124" s="451"/>
      <c r="JDR124" s="451"/>
      <c r="JDS124" s="451"/>
      <c r="JDT124" s="451"/>
      <c r="JDU124" s="455"/>
      <c r="JDV124" s="454"/>
      <c r="JDW124" s="451"/>
      <c r="JDX124" s="451"/>
      <c r="JDY124" s="451"/>
      <c r="JDZ124" s="451"/>
      <c r="JEA124" s="451"/>
      <c r="JEB124" s="451"/>
      <c r="JEC124" s="451"/>
      <c r="JED124" s="451"/>
      <c r="JEE124" s="451"/>
      <c r="JEF124" s="451"/>
      <c r="JEG124" s="451"/>
      <c r="JEH124" s="451"/>
      <c r="JEI124" s="451"/>
      <c r="JEJ124" s="451"/>
      <c r="JEK124" s="451"/>
      <c r="JEL124" s="451"/>
      <c r="JEM124" s="451"/>
      <c r="JEN124" s="451"/>
      <c r="JEO124" s="451"/>
      <c r="JEP124" s="451"/>
      <c r="JEQ124" s="451"/>
      <c r="JER124" s="451"/>
      <c r="JES124" s="451"/>
      <c r="JET124" s="451"/>
      <c r="JEU124" s="451"/>
      <c r="JEV124" s="451"/>
      <c r="JEW124" s="451"/>
      <c r="JEX124" s="451"/>
      <c r="JEY124" s="451"/>
      <c r="JEZ124" s="451"/>
      <c r="JFA124" s="451"/>
      <c r="JFB124" s="451"/>
      <c r="JFC124" s="451"/>
      <c r="JFD124" s="451"/>
      <c r="JFE124" s="451"/>
      <c r="JFF124" s="451"/>
      <c r="JFG124" s="451"/>
      <c r="JFH124" s="451"/>
      <c r="JFI124" s="451"/>
      <c r="JFJ124" s="451"/>
      <c r="JFK124" s="451"/>
      <c r="JFL124" s="451"/>
      <c r="JFM124" s="451"/>
      <c r="JFN124" s="455"/>
      <c r="JFO124" s="454"/>
      <c r="JFP124" s="451"/>
      <c r="JFQ124" s="451"/>
      <c r="JFR124" s="451"/>
      <c r="JFS124" s="451"/>
      <c r="JFT124" s="451"/>
      <c r="JFU124" s="451"/>
      <c r="JFV124" s="451"/>
      <c r="JFW124" s="451"/>
      <c r="JFX124" s="451"/>
      <c r="JFY124" s="451"/>
      <c r="JFZ124" s="451"/>
      <c r="JGA124" s="451"/>
      <c r="JGB124" s="451"/>
      <c r="JGC124" s="451"/>
      <c r="JGD124" s="451"/>
      <c r="JGE124" s="451"/>
      <c r="JGF124" s="451"/>
      <c r="JGG124" s="451"/>
      <c r="JGH124" s="451"/>
      <c r="JGI124" s="451"/>
      <c r="JGJ124" s="451"/>
      <c r="JGK124" s="451"/>
      <c r="JGL124" s="451"/>
      <c r="JGM124" s="451"/>
      <c r="JGN124" s="451"/>
      <c r="JGO124" s="451"/>
      <c r="JGP124" s="451"/>
      <c r="JGQ124" s="451"/>
      <c r="JGR124" s="451"/>
      <c r="JGS124" s="451"/>
      <c r="JGT124" s="451"/>
      <c r="JGU124" s="451"/>
      <c r="JGV124" s="451"/>
      <c r="JGW124" s="451"/>
      <c r="JGX124" s="451"/>
      <c r="JGY124" s="451"/>
      <c r="JGZ124" s="451"/>
      <c r="JHA124" s="451"/>
      <c r="JHB124" s="451"/>
      <c r="JHC124" s="451"/>
      <c r="JHD124" s="451"/>
      <c r="JHE124" s="451"/>
      <c r="JHF124" s="451"/>
      <c r="JHG124" s="455"/>
      <c r="JHH124" s="454"/>
      <c r="JHI124" s="451"/>
      <c r="JHJ124" s="451"/>
      <c r="JHK124" s="451"/>
      <c r="JHL124" s="451"/>
      <c r="JHM124" s="451"/>
      <c r="JHN124" s="451"/>
      <c r="JHO124" s="451"/>
      <c r="JHP124" s="451"/>
      <c r="JHQ124" s="451"/>
      <c r="JHR124" s="451"/>
      <c r="JHS124" s="451"/>
      <c r="JHT124" s="451"/>
      <c r="JHU124" s="451"/>
      <c r="JHV124" s="451"/>
      <c r="JHW124" s="451"/>
      <c r="JHX124" s="451"/>
      <c r="JHY124" s="451"/>
      <c r="JHZ124" s="451"/>
      <c r="JIA124" s="451"/>
      <c r="JIB124" s="451"/>
      <c r="JIC124" s="451"/>
      <c r="JID124" s="451"/>
      <c r="JIE124" s="451"/>
      <c r="JIF124" s="451"/>
      <c r="JIG124" s="451"/>
      <c r="JIH124" s="451"/>
      <c r="JII124" s="451"/>
      <c r="JIJ124" s="451"/>
      <c r="JIK124" s="451"/>
      <c r="JIL124" s="451"/>
      <c r="JIM124" s="451"/>
      <c r="JIN124" s="451"/>
      <c r="JIO124" s="451"/>
      <c r="JIP124" s="451"/>
      <c r="JIQ124" s="451"/>
      <c r="JIR124" s="451"/>
      <c r="JIS124" s="451"/>
      <c r="JIT124" s="451"/>
      <c r="JIU124" s="451"/>
      <c r="JIV124" s="451"/>
      <c r="JIW124" s="451"/>
      <c r="JIX124" s="451"/>
      <c r="JIY124" s="451"/>
      <c r="JIZ124" s="455"/>
      <c r="JJA124" s="454"/>
      <c r="JJB124" s="451"/>
      <c r="JJC124" s="451"/>
      <c r="JJD124" s="451"/>
      <c r="JJE124" s="451"/>
      <c r="JJF124" s="451"/>
      <c r="JJG124" s="451"/>
      <c r="JJH124" s="451"/>
      <c r="JJI124" s="451"/>
      <c r="JJJ124" s="451"/>
      <c r="JJK124" s="451"/>
      <c r="JJL124" s="451"/>
      <c r="JJM124" s="451"/>
      <c r="JJN124" s="451"/>
      <c r="JJO124" s="451"/>
      <c r="JJP124" s="451"/>
      <c r="JJQ124" s="451"/>
      <c r="JJR124" s="451"/>
      <c r="JJS124" s="451"/>
      <c r="JJT124" s="451"/>
      <c r="JJU124" s="451"/>
      <c r="JJV124" s="451"/>
      <c r="JJW124" s="451"/>
      <c r="JJX124" s="451"/>
      <c r="JJY124" s="451"/>
      <c r="JJZ124" s="451"/>
      <c r="JKA124" s="451"/>
      <c r="JKB124" s="451"/>
      <c r="JKC124" s="451"/>
      <c r="JKD124" s="451"/>
      <c r="JKE124" s="451"/>
      <c r="JKF124" s="451"/>
      <c r="JKG124" s="451"/>
      <c r="JKH124" s="451"/>
      <c r="JKI124" s="451"/>
      <c r="JKJ124" s="451"/>
      <c r="JKK124" s="451"/>
      <c r="JKL124" s="451"/>
      <c r="JKM124" s="451"/>
      <c r="JKN124" s="451"/>
      <c r="JKO124" s="451"/>
      <c r="JKP124" s="451"/>
      <c r="JKQ124" s="451"/>
      <c r="JKR124" s="451"/>
      <c r="JKS124" s="455"/>
      <c r="JKT124" s="454"/>
      <c r="JKU124" s="451"/>
      <c r="JKV124" s="451"/>
      <c r="JKW124" s="451"/>
      <c r="JKX124" s="451"/>
      <c r="JKY124" s="451"/>
      <c r="JKZ124" s="451"/>
      <c r="JLA124" s="451"/>
      <c r="JLB124" s="451"/>
      <c r="JLC124" s="451"/>
      <c r="JLD124" s="451"/>
      <c r="JLE124" s="451"/>
      <c r="JLF124" s="451"/>
      <c r="JLG124" s="451"/>
      <c r="JLH124" s="451"/>
      <c r="JLI124" s="451"/>
      <c r="JLJ124" s="451"/>
      <c r="JLK124" s="451"/>
      <c r="JLL124" s="451"/>
      <c r="JLM124" s="451"/>
      <c r="JLN124" s="451"/>
      <c r="JLO124" s="451"/>
      <c r="JLP124" s="451"/>
      <c r="JLQ124" s="451"/>
      <c r="JLR124" s="451"/>
      <c r="JLS124" s="451"/>
      <c r="JLT124" s="451"/>
      <c r="JLU124" s="451"/>
      <c r="JLV124" s="451"/>
      <c r="JLW124" s="451"/>
      <c r="JLX124" s="451"/>
      <c r="JLY124" s="451"/>
      <c r="JLZ124" s="451"/>
      <c r="JMA124" s="451"/>
      <c r="JMB124" s="451"/>
      <c r="JMC124" s="451"/>
      <c r="JMD124" s="451"/>
      <c r="JME124" s="451"/>
      <c r="JMF124" s="451"/>
      <c r="JMG124" s="451"/>
      <c r="JMH124" s="451"/>
      <c r="JMI124" s="451"/>
      <c r="JMJ124" s="451"/>
      <c r="JMK124" s="451"/>
      <c r="JML124" s="455"/>
      <c r="JMM124" s="454"/>
      <c r="JMN124" s="451"/>
      <c r="JMO124" s="451"/>
      <c r="JMP124" s="451"/>
      <c r="JMQ124" s="451"/>
      <c r="JMR124" s="451"/>
      <c r="JMS124" s="451"/>
      <c r="JMT124" s="451"/>
      <c r="JMU124" s="451"/>
      <c r="JMV124" s="451"/>
      <c r="JMW124" s="451"/>
      <c r="JMX124" s="451"/>
      <c r="JMY124" s="451"/>
      <c r="JMZ124" s="451"/>
      <c r="JNA124" s="451"/>
      <c r="JNB124" s="451"/>
      <c r="JNC124" s="451"/>
      <c r="JND124" s="451"/>
      <c r="JNE124" s="451"/>
      <c r="JNF124" s="451"/>
      <c r="JNG124" s="451"/>
      <c r="JNH124" s="451"/>
      <c r="JNI124" s="451"/>
      <c r="JNJ124" s="451"/>
      <c r="JNK124" s="451"/>
      <c r="JNL124" s="451"/>
      <c r="JNM124" s="451"/>
      <c r="JNN124" s="451"/>
      <c r="JNO124" s="451"/>
      <c r="JNP124" s="451"/>
      <c r="JNQ124" s="451"/>
      <c r="JNR124" s="451"/>
      <c r="JNS124" s="451"/>
      <c r="JNT124" s="451"/>
      <c r="JNU124" s="451"/>
      <c r="JNV124" s="451"/>
      <c r="JNW124" s="451"/>
      <c r="JNX124" s="451"/>
      <c r="JNY124" s="451"/>
      <c r="JNZ124" s="451"/>
      <c r="JOA124" s="451"/>
      <c r="JOB124" s="451"/>
      <c r="JOC124" s="451"/>
      <c r="JOD124" s="451"/>
      <c r="JOE124" s="455"/>
      <c r="JOF124" s="454"/>
      <c r="JOG124" s="451"/>
      <c r="JOH124" s="451"/>
      <c r="JOI124" s="451"/>
      <c r="JOJ124" s="451"/>
      <c r="JOK124" s="451"/>
      <c r="JOL124" s="451"/>
      <c r="JOM124" s="451"/>
      <c r="JON124" s="451"/>
      <c r="JOO124" s="451"/>
      <c r="JOP124" s="451"/>
      <c r="JOQ124" s="451"/>
      <c r="JOR124" s="451"/>
      <c r="JOS124" s="451"/>
      <c r="JOT124" s="451"/>
      <c r="JOU124" s="451"/>
      <c r="JOV124" s="451"/>
      <c r="JOW124" s="451"/>
      <c r="JOX124" s="451"/>
      <c r="JOY124" s="451"/>
      <c r="JOZ124" s="451"/>
      <c r="JPA124" s="451"/>
      <c r="JPB124" s="451"/>
      <c r="JPC124" s="451"/>
      <c r="JPD124" s="451"/>
      <c r="JPE124" s="451"/>
      <c r="JPF124" s="451"/>
      <c r="JPG124" s="451"/>
      <c r="JPH124" s="451"/>
      <c r="JPI124" s="451"/>
      <c r="JPJ124" s="451"/>
      <c r="JPK124" s="451"/>
      <c r="JPL124" s="451"/>
      <c r="JPM124" s="451"/>
      <c r="JPN124" s="451"/>
      <c r="JPO124" s="451"/>
      <c r="JPP124" s="451"/>
      <c r="JPQ124" s="451"/>
      <c r="JPR124" s="451"/>
      <c r="JPS124" s="451"/>
      <c r="JPT124" s="451"/>
      <c r="JPU124" s="451"/>
      <c r="JPV124" s="451"/>
      <c r="JPW124" s="451"/>
      <c r="JPX124" s="455"/>
      <c r="JPY124" s="454"/>
      <c r="JPZ124" s="451"/>
      <c r="JQA124" s="451"/>
      <c r="JQB124" s="451"/>
      <c r="JQC124" s="451"/>
      <c r="JQD124" s="451"/>
      <c r="JQE124" s="451"/>
      <c r="JQF124" s="451"/>
      <c r="JQG124" s="451"/>
      <c r="JQH124" s="451"/>
      <c r="JQI124" s="451"/>
      <c r="JQJ124" s="451"/>
      <c r="JQK124" s="451"/>
      <c r="JQL124" s="451"/>
      <c r="JQM124" s="451"/>
      <c r="JQN124" s="451"/>
      <c r="JQO124" s="451"/>
      <c r="JQP124" s="451"/>
      <c r="JQQ124" s="451"/>
      <c r="JQR124" s="451"/>
      <c r="JQS124" s="451"/>
      <c r="JQT124" s="451"/>
      <c r="JQU124" s="451"/>
      <c r="JQV124" s="451"/>
      <c r="JQW124" s="451"/>
      <c r="JQX124" s="451"/>
      <c r="JQY124" s="451"/>
      <c r="JQZ124" s="451"/>
      <c r="JRA124" s="451"/>
      <c r="JRB124" s="451"/>
      <c r="JRC124" s="451"/>
      <c r="JRD124" s="451"/>
      <c r="JRE124" s="451"/>
      <c r="JRF124" s="451"/>
      <c r="JRG124" s="451"/>
      <c r="JRH124" s="451"/>
      <c r="JRI124" s="451"/>
      <c r="JRJ124" s="451"/>
      <c r="JRK124" s="451"/>
      <c r="JRL124" s="451"/>
      <c r="JRM124" s="451"/>
      <c r="JRN124" s="451"/>
      <c r="JRO124" s="451"/>
      <c r="JRP124" s="451"/>
      <c r="JRQ124" s="455"/>
      <c r="JRR124" s="454"/>
      <c r="JRS124" s="451"/>
      <c r="JRT124" s="451"/>
      <c r="JRU124" s="451"/>
      <c r="JRV124" s="451"/>
      <c r="JRW124" s="451"/>
      <c r="JRX124" s="451"/>
      <c r="JRY124" s="451"/>
      <c r="JRZ124" s="451"/>
      <c r="JSA124" s="451"/>
      <c r="JSB124" s="451"/>
      <c r="JSC124" s="451"/>
      <c r="JSD124" s="451"/>
      <c r="JSE124" s="451"/>
      <c r="JSF124" s="451"/>
      <c r="JSG124" s="451"/>
      <c r="JSH124" s="451"/>
      <c r="JSI124" s="451"/>
      <c r="JSJ124" s="451"/>
      <c r="JSK124" s="451"/>
      <c r="JSL124" s="451"/>
      <c r="JSM124" s="451"/>
      <c r="JSN124" s="451"/>
      <c r="JSO124" s="451"/>
      <c r="JSP124" s="451"/>
      <c r="JSQ124" s="451"/>
      <c r="JSR124" s="451"/>
      <c r="JSS124" s="451"/>
      <c r="JST124" s="451"/>
      <c r="JSU124" s="451"/>
      <c r="JSV124" s="451"/>
      <c r="JSW124" s="451"/>
      <c r="JSX124" s="451"/>
      <c r="JSY124" s="451"/>
      <c r="JSZ124" s="451"/>
      <c r="JTA124" s="451"/>
      <c r="JTB124" s="451"/>
      <c r="JTC124" s="451"/>
      <c r="JTD124" s="451"/>
      <c r="JTE124" s="451"/>
      <c r="JTF124" s="451"/>
      <c r="JTG124" s="451"/>
      <c r="JTH124" s="451"/>
      <c r="JTI124" s="451"/>
      <c r="JTJ124" s="455"/>
      <c r="JTK124" s="454"/>
      <c r="JTL124" s="451"/>
      <c r="JTM124" s="451"/>
      <c r="JTN124" s="451"/>
      <c r="JTO124" s="451"/>
      <c r="JTP124" s="451"/>
      <c r="JTQ124" s="451"/>
      <c r="JTR124" s="451"/>
      <c r="JTS124" s="451"/>
      <c r="JTT124" s="451"/>
      <c r="JTU124" s="451"/>
      <c r="JTV124" s="451"/>
      <c r="JTW124" s="451"/>
      <c r="JTX124" s="451"/>
      <c r="JTY124" s="451"/>
      <c r="JTZ124" s="451"/>
      <c r="JUA124" s="451"/>
      <c r="JUB124" s="451"/>
      <c r="JUC124" s="451"/>
      <c r="JUD124" s="451"/>
      <c r="JUE124" s="451"/>
      <c r="JUF124" s="451"/>
      <c r="JUG124" s="451"/>
      <c r="JUH124" s="451"/>
      <c r="JUI124" s="451"/>
      <c r="JUJ124" s="451"/>
      <c r="JUK124" s="451"/>
      <c r="JUL124" s="451"/>
      <c r="JUM124" s="451"/>
      <c r="JUN124" s="451"/>
      <c r="JUO124" s="451"/>
      <c r="JUP124" s="451"/>
      <c r="JUQ124" s="451"/>
      <c r="JUR124" s="451"/>
      <c r="JUS124" s="451"/>
      <c r="JUT124" s="451"/>
      <c r="JUU124" s="451"/>
      <c r="JUV124" s="451"/>
      <c r="JUW124" s="451"/>
      <c r="JUX124" s="451"/>
      <c r="JUY124" s="451"/>
      <c r="JUZ124" s="451"/>
      <c r="JVA124" s="451"/>
      <c r="JVB124" s="451"/>
      <c r="JVC124" s="455"/>
      <c r="JVD124" s="454"/>
      <c r="JVE124" s="451"/>
      <c r="JVF124" s="451"/>
      <c r="JVG124" s="451"/>
      <c r="JVH124" s="451"/>
      <c r="JVI124" s="451"/>
      <c r="JVJ124" s="451"/>
      <c r="JVK124" s="451"/>
      <c r="JVL124" s="451"/>
      <c r="JVM124" s="451"/>
      <c r="JVN124" s="451"/>
      <c r="JVO124" s="451"/>
      <c r="JVP124" s="451"/>
      <c r="JVQ124" s="451"/>
      <c r="JVR124" s="451"/>
      <c r="JVS124" s="451"/>
      <c r="JVT124" s="451"/>
      <c r="JVU124" s="451"/>
      <c r="JVV124" s="451"/>
      <c r="JVW124" s="451"/>
      <c r="JVX124" s="451"/>
      <c r="JVY124" s="451"/>
      <c r="JVZ124" s="451"/>
      <c r="JWA124" s="451"/>
      <c r="JWB124" s="451"/>
      <c r="JWC124" s="451"/>
      <c r="JWD124" s="451"/>
      <c r="JWE124" s="451"/>
      <c r="JWF124" s="451"/>
      <c r="JWG124" s="451"/>
      <c r="JWH124" s="451"/>
      <c r="JWI124" s="451"/>
      <c r="JWJ124" s="451"/>
      <c r="JWK124" s="451"/>
      <c r="JWL124" s="451"/>
      <c r="JWM124" s="451"/>
      <c r="JWN124" s="451"/>
      <c r="JWO124" s="451"/>
      <c r="JWP124" s="451"/>
      <c r="JWQ124" s="451"/>
      <c r="JWR124" s="451"/>
      <c r="JWS124" s="451"/>
      <c r="JWT124" s="451"/>
      <c r="JWU124" s="451"/>
      <c r="JWV124" s="455"/>
      <c r="JWW124" s="454"/>
      <c r="JWX124" s="451"/>
      <c r="JWY124" s="451"/>
      <c r="JWZ124" s="451"/>
      <c r="JXA124" s="451"/>
      <c r="JXB124" s="451"/>
      <c r="JXC124" s="451"/>
      <c r="JXD124" s="451"/>
      <c r="JXE124" s="451"/>
      <c r="JXF124" s="451"/>
      <c r="JXG124" s="451"/>
      <c r="JXH124" s="451"/>
      <c r="JXI124" s="451"/>
      <c r="JXJ124" s="451"/>
      <c r="JXK124" s="451"/>
      <c r="JXL124" s="451"/>
      <c r="JXM124" s="451"/>
      <c r="JXN124" s="451"/>
      <c r="JXO124" s="451"/>
      <c r="JXP124" s="451"/>
      <c r="JXQ124" s="451"/>
      <c r="JXR124" s="451"/>
      <c r="JXS124" s="451"/>
      <c r="JXT124" s="451"/>
      <c r="JXU124" s="451"/>
      <c r="JXV124" s="451"/>
      <c r="JXW124" s="451"/>
      <c r="JXX124" s="451"/>
      <c r="JXY124" s="451"/>
      <c r="JXZ124" s="451"/>
      <c r="JYA124" s="451"/>
      <c r="JYB124" s="451"/>
      <c r="JYC124" s="451"/>
      <c r="JYD124" s="451"/>
      <c r="JYE124" s="451"/>
      <c r="JYF124" s="451"/>
      <c r="JYG124" s="451"/>
      <c r="JYH124" s="451"/>
      <c r="JYI124" s="451"/>
      <c r="JYJ124" s="451"/>
      <c r="JYK124" s="451"/>
      <c r="JYL124" s="451"/>
      <c r="JYM124" s="451"/>
      <c r="JYN124" s="451"/>
      <c r="JYO124" s="455"/>
      <c r="JYP124" s="454"/>
      <c r="JYQ124" s="451"/>
      <c r="JYR124" s="451"/>
      <c r="JYS124" s="451"/>
      <c r="JYT124" s="451"/>
      <c r="JYU124" s="451"/>
      <c r="JYV124" s="451"/>
      <c r="JYW124" s="451"/>
      <c r="JYX124" s="451"/>
      <c r="JYY124" s="451"/>
      <c r="JYZ124" s="451"/>
      <c r="JZA124" s="451"/>
      <c r="JZB124" s="451"/>
      <c r="JZC124" s="451"/>
      <c r="JZD124" s="451"/>
      <c r="JZE124" s="451"/>
      <c r="JZF124" s="451"/>
      <c r="JZG124" s="451"/>
      <c r="JZH124" s="451"/>
      <c r="JZI124" s="451"/>
      <c r="JZJ124" s="451"/>
      <c r="JZK124" s="451"/>
      <c r="JZL124" s="451"/>
      <c r="JZM124" s="451"/>
      <c r="JZN124" s="451"/>
      <c r="JZO124" s="451"/>
      <c r="JZP124" s="451"/>
      <c r="JZQ124" s="451"/>
      <c r="JZR124" s="451"/>
      <c r="JZS124" s="451"/>
      <c r="JZT124" s="451"/>
      <c r="JZU124" s="451"/>
      <c r="JZV124" s="451"/>
      <c r="JZW124" s="451"/>
      <c r="JZX124" s="451"/>
      <c r="JZY124" s="451"/>
      <c r="JZZ124" s="451"/>
      <c r="KAA124" s="451"/>
      <c r="KAB124" s="451"/>
      <c r="KAC124" s="451"/>
      <c r="KAD124" s="451"/>
      <c r="KAE124" s="451"/>
      <c r="KAF124" s="451"/>
      <c r="KAG124" s="451"/>
      <c r="KAH124" s="455"/>
      <c r="KAI124" s="454"/>
      <c r="KAJ124" s="451"/>
      <c r="KAK124" s="451"/>
      <c r="KAL124" s="451"/>
      <c r="KAM124" s="451"/>
      <c r="KAN124" s="451"/>
      <c r="KAO124" s="451"/>
      <c r="KAP124" s="451"/>
      <c r="KAQ124" s="451"/>
      <c r="KAR124" s="451"/>
      <c r="KAS124" s="451"/>
      <c r="KAT124" s="451"/>
      <c r="KAU124" s="451"/>
      <c r="KAV124" s="451"/>
      <c r="KAW124" s="451"/>
      <c r="KAX124" s="451"/>
      <c r="KAY124" s="451"/>
      <c r="KAZ124" s="451"/>
      <c r="KBA124" s="451"/>
      <c r="KBB124" s="451"/>
      <c r="KBC124" s="451"/>
      <c r="KBD124" s="451"/>
      <c r="KBE124" s="451"/>
      <c r="KBF124" s="451"/>
      <c r="KBG124" s="451"/>
      <c r="KBH124" s="451"/>
      <c r="KBI124" s="451"/>
      <c r="KBJ124" s="451"/>
      <c r="KBK124" s="451"/>
      <c r="KBL124" s="451"/>
      <c r="KBM124" s="451"/>
      <c r="KBN124" s="451"/>
      <c r="KBO124" s="451"/>
      <c r="KBP124" s="451"/>
      <c r="KBQ124" s="451"/>
      <c r="KBR124" s="451"/>
      <c r="KBS124" s="451"/>
      <c r="KBT124" s="451"/>
      <c r="KBU124" s="451"/>
      <c r="KBV124" s="451"/>
      <c r="KBW124" s="451"/>
      <c r="KBX124" s="451"/>
      <c r="KBY124" s="451"/>
      <c r="KBZ124" s="451"/>
      <c r="KCA124" s="455"/>
      <c r="KCB124" s="454"/>
      <c r="KCC124" s="451"/>
      <c r="KCD124" s="451"/>
      <c r="KCE124" s="451"/>
      <c r="KCF124" s="451"/>
      <c r="KCG124" s="451"/>
      <c r="KCH124" s="451"/>
      <c r="KCI124" s="451"/>
      <c r="KCJ124" s="451"/>
      <c r="KCK124" s="451"/>
      <c r="KCL124" s="451"/>
      <c r="KCM124" s="451"/>
      <c r="KCN124" s="451"/>
      <c r="KCO124" s="451"/>
      <c r="KCP124" s="451"/>
      <c r="KCQ124" s="451"/>
      <c r="KCR124" s="451"/>
      <c r="KCS124" s="451"/>
      <c r="KCT124" s="451"/>
      <c r="KCU124" s="451"/>
      <c r="KCV124" s="451"/>
      <c r="KCW124" s="451"/>
      <c r="KCX124" s="451"/>
      <c r="KCY124" s="451"/>
      <c r="KCZ124" s="451"/>
      <c r="KDA124" s="451"/>
      <c r="KDB124" s="451"/>
      <c r="KDC124" s="451"/>
      <c r="KDD124" s="451"/>
      <c r="KDE124" s="451"/>
      <c r="KDF124" s="451"/>
      <c r="KDG124" s="451"/>
      <c r="KDH124" s="451"/>
      <c r="KDI124" s="451"/>
      <c r="KDJ124" s="451"/>
      <c r="KDK124" s="451"/>
      <c r="KDL124" s="451"/>
      <c r="KDM124" s="451"/>
      <c r="KDN124" s="451"/>
      <c r="KDO124" s="451"/>
      <c r="KDP124" s="451"/>
      <c r="KDQ124" s="451"/>
      <c r="KDR124" s="451"/>
      <c r="KDS124" s="451"/>
      <c r="KDT124" s="455"/>
      <c r="KDU124" s="454"/>
      <c r="KDV124" s="451"/>
      <c r="KDW124" s="451"/>
      <c r="KDX124" s="451"/>
      <c r="KDY124" s="451"/>
      <c r="KDZ124" s="451"/>
      <c r="KEA124" s="451"/>
      <c r="KEB124" s="451"/>
      <c r="KEC124" s="451"/>
      <c r="KED124" s="451"/>
      <c r="KEE124" s="451"/>
      <c r="KEF124" s="451"/>
      <c r="KEG124" s="451"/>
      <c r="KEH124" s="451"/>
      <c r="KEI124" s="451"/>
      <c r="KEJ124" s="451"/>
      <c r="KEK124" s="451"/>
      <c r="KEL124" s="451"/>
      <c r="KEM124" s="451"/>
      <c r="KEN124" s="451"/>
      <c r="KEO124" s="451"/>
      <c r="KEP124" s="451"/>
      <c r="KEQ124" s="451"/>
      <c r="KER124" s="451"/>
      <c r="KES124" s="451"/>
      <c r="KET124" s="451"/>
      <c r="KEU124" s="451"/>
      <c r="KEV124" s="451"/>
      <c r="KEW124" s="451"/>
      <c r="KEX124" s="451"/>
      <c r="KEY124" s="451"/>
      <c r="KEZ124" s="451"/>
      <c r="KFA124" s="451"/>
      <c r="KFB124" s="451"/>
      <c r="KFC124" s="451"/>
      <c r="KFD124" s="451"/>
      <c r="KFE124" s="451"/>
      <c r="KFF124" s="451"/>
      <c r="KFG124" s="451"/>
      <c r="KFH124" s="451"/>
      <c r="KFI124" s="451"/>
      <c r="KFJ124" s="451"/>
      <c r="KFK124" s="451"/>
      <c r="KFL124" s="451"/>
      <c r="KFM124" s="455"/>
      <c r="KFN124" s="454"/>
      <c r="KFO124" s="451"/>
      <c r="KFP124" s="451"/>
      <c r="KFQ124" s="451"/>
      <c r="KFR124" s="451"/>
      <c r="KFS124" s="451"/>
      <c r="KFT124" s="451"/>
      <c r="KFU124" s="451"/>
      <c r="KFV124" s="451"/>
      <c r="KFW124" s="451"/>
      <c r="KFX124" s="451"/>
      <c r="KFY124" s="451"/>
      <c r="KFZ124" s="451"/>
      <c r="KGA124" s="451"/>
      <c r="KGB124" s="451"/>
      <c r="KGC124" s="451"/>
      <c r="KGD124" s="451"/>
      <c r="KGE124" s="451"/>
      <c r="KGF124" s="451"/>
      <c r="KGG124" s="451"/>
      <c r="KGH124" s="451"/>
      <c r="KGI124" s="451"/>
      <c r="KGJ124" s="451"/>
      <c r="KGK124" s="451"/>
      <c r="KGL124" s="451"/>
      <c r="KGM124" s="451"/>
      <c r="KGN124" s="451"/>
      <c r="KGO124" s="451"/>
      <c r="KGP124" s="451"/>
      <c r="KGQ124" s="451"/>
      <c r="KGR124" s="451"/>
      <c r="KGS124" s="451"/>
      <c r="KGT124" s="451"/>
      <c r="KGU124" s="451"/>
      <c r="KGV124" s="451"/>
      <c r="KGW124" s="451"/>
      <c r="KGX124" s="451"/>
      <c r="KGY124" s="451"/>
      <c r="KGZ124" s="451"/>
      <c r="KHA124" s="451"/>
      <c r="KHB124" s="451"/>
      <c r="KHC124" s="451"/>
      <c r="KHD124" s="451"/>
      <c r="KHE124" s="451"/>
      <c r="KHF124" s="455"/>
      <c r="KHG124" s="454"/>
      <c r="KHH124" s="451"/>
      <c r="KHI124" s="451"/>
      <c r="KHJ124" s="451"/>
      <c r="KHK124" s="451"/>
      <c r="KHL124" s="451"/>
      <c r="KHM124" s="451"/>
      <c r="KHN124" s="451"/>
      <c r="KHO124" s="451"/>
      <c r="KHP124" s="451"/>
      <c r="KHQ124" s="451"/>
      <c r="KHR124" s="451"/>
      <c r="KHS124" s="451"/>
      <c r="KHT124" s="451"/>
      <c r="KHU124" s="451"/>
      <c r="KHV124" s="451"/>
      <c r="KHW124" s="451"/>
      <c r="KHX124" s="451"/>
      <c r="KHY124" s="451"/>
      <c r="KHZ124" s="451"/>
      <c r="KIA124" s="451"/>
      <c r="KIB124" s="451"/>
      <c r="KIC124" s="451"/>
      <c r="KID124" s="451"/>
      <c r="KIE124" s="451"/>
      <c r="KIF124" s="451"/>
      <c r="KIG124" s="451"/>
      <c r="KIH124" s="451"/>
      <c r="KII124" s="451"/>
      <c r="KIJ124" s="451"/>
      <c r="KIK124" s="451"/>
      <c r="KIL124" s="451"/>
      <c r="KIM124" s="451"/>
      <c r="KIN124" s="451"/>
      <c r="KIO124" s="451"/>
      <c r="KIP124" s="451"/>
      <c r="KIQ124" s="451"/>
      <c r="KIR124" s="451"/>
      <c r="KIS124" s="451"/>
      <c r="KIT124" s="451"/>
      <c r="KIU124" s="451"/>
      <c r="KIV124" s="451"/>
      <c r="KIW124" s="451"/>
      <c r="KIX124" s="451"/>
      <c r="KIY124" s="455"/>
      <c r="KIZ124" s="454"/>
      <c r="KJA124" s="451"/>
      <c r="KJB124" s="451"/>
      <c r="KJC124" s="451"/>
      <c r="KJD124" s="451"/>
      <c r="KJE124" s="451"/>
      <c r="KJF124" s="451"/>
      <c r="KJG124" s="451"/>
      <c r="KJH124" s="451"/>
      <c r="KJI124" s="451"/>
      <c r="KJJ124" s="451"/>
      <c r="KJK124" s="451"/>
      <c r="KJL124" s="451"/>
      <c r="KJM124" s="451"/>
      <c r="KJN124" s="451"/>
      <c r="KJO124" s="451"/>
      <c r="KJP124" s="451"/>
      <c r="KJQ124" s="451"/>
      <c r="KJR124" s="451"/>
      <c r="KJS124" s="451"/>
      <c r="KJT124" s="451"/>
      <c r="KJU124" s="451"/>
      <c r="KJV124" s="451"/>
      <c r="KJW124" s="451"/>
      <c r="KJX124" s="451"/>
      <c r="KJY124" s="451"/>
      <c r="KJZ124" s="451"/>
      <c r="KKA124" s="451"/>
      <c r="KKB124" s="451"/>
      <c r="KKC124" s="451"/>
      <c r="KKD124" s="451"/>
      <c r="KKE124" s="451"/>
      <c r="KKF124" s="451"/>
      <c r="KKG124" s="451"/>
      <c r="KKH124" s="451"/>
      <c r="KKI124" s="451"/>
      <c r="KKJ124" s="451"/>
      <c r="KKK124" s="451"/>
      <c r="KKL124" s="451"/>
      <c r="KKM124" s="451"/>
      <c r="KKN124" s="451"/>
      <c r="KKO124" s="451"/>
      <c r="KKP124" s="451"/>
      <c r="KKQ124" s="451"/>
      <c r="KKR124" s="455"/>
      <c r="KKS124" s="454"/>
      <c r="KKT124" s="451"/>
      <c r="KKU124" s="451"/>
      <c r="KKV124" s="451"/>
      <c r="KKW124" s="451"/>
      <c r="KKX124" s="451"/>
      <c r="KKY124" s="451"/>
      <c r="KKZ124" s="451"/>
      <c r="KLA124" s="451"/>
      <c r="KLB124" s="451"/>
      <c r="KLC124" s="451"/>
      <c r="KLD124" s="451"/>
      <c r="KLE124" s="451"/>
      <c r="KLF124" s="451"/>
      <c r="KLG124" s="451"/>
      <c r="KLH124" s="451"/>
      <c r="KLI124" s="451"/>
      <c r="KLJ124" s="451"/>
      <c r="KLK124" s="451"/>
      <c r="KLL124" s="451"/>
      <c r="KLM124" s="451"/>
      <c r="KLN124" s="451"/>
      <c r="KLO124" s="451"/>
      <c r="KLP124" s="451"/>
      <c r="KLQ124" s="451"/>
      <c r="KLR124" s="451"/>
      <c r="KLS124" s="451"/>
      <c r="KLT124" s="451"/>
      <c r="KLU124" s="451"/>
      <c r="KLV124" s="451"/>
      <c r="KLW124" s="451"/>
      <c r="KLX124" s="451"/>
      <c r="KLY124" s="451"/>
      <c r="KLZ124" s="451"/>
      <c r="KMA124" s="451"/>
      <c r="KMB124" s="451"/>
      <c r="KMC124" s="451"/>
      <c r="KMD124" s="451"/>
      <c r="KME124" s="451"/>
      <c r="KMF124" s="451"/>
      <c r="KMG124" s="451"/>
      <c r="KMH124" s="451"/>
      <c r="KMI124" s="451"/>
      <c r="KMJ124" s="451"/>
      <c r="KMK124" s="455"/>
      <c r="KML124" s="454"/>
      <c r="KMM124" s="451"/>
      <c r="KMN124" s="451"/>
      <c r="KMO124" s="451"/>
      <c r="KMP124" s="451"/>
      <c r="KMQ124" s="451"/>
      <c r="KMR124" s="451"/>
      <c r="KMS124" s="451"/>
      <c r="KMT124" s="451"/>
      <c r="KMU124" s="451"/>
      <c r="KMV124" s="451"/>
      <c r="KMW124" s="451"/>
      <c r="KMX124" s="451"/>
      <c r="KMY124" s="451"/>
      <c r="KMZ124" s="451"/>
      <c r="KNA124" s="451"/>
      <c r="KNB124" s="451"/>
      <c r="KNC124" s="451"/>
      <c r="KND124" s="451"/>
      <c r="KNE124" s="451"/>
      <c r="KNF124" s="451"/>
      <c r="KNG124" s="451"/>
      <c r="KNH124" s="451"/>
      <c r="KNI124" s="451"/>
      <c r="KNJ124" s="451"/>
      <c r="KNK124" s="451"/>
      <c r="KNL124" s="451"/>
      <c r="KNM124" s="451"/>
      <c r="KNN124" s="451"/>
      <c r="KNO124" s="451"/>
      <c r="KNP124" s="451"/>
      <c r="KNQ124" s="451"/>
      <c r="KNR124" s="451"/>
      <c r="KNS124" s="451"/>
      <c r="KNT124" s="451"/>
      <c r="KNU124" s="451"/>
      <c r="KNV124" s="451"/>
      <c r="KNW124" s="451"/>
      <c r="KNX124" s="451"/>
      <c r="KNY124" s="451"/>
      <c r="KNZ124" s="451"/>
      <c r="KOA124" s="451"/>
      <c r="KOB124" s="451"/>
      <c r="KOC124" s="451"/>
      <c r="KOD124" s="455"/>
      <c r="KOE124" s="454"/>
      <c r="KOF124" s="451"/>
      <c r="KOG124" s="451"/>
      <c r="KOH124" s="451"/>
      <c r="KOI124" s="451"/>
      <c r="KOJ124" s="451"/>
      <c r="KOK124" s="451"/>
      <c r="KOL124" s="451"/>
      <c r="KOM124" s="451"/>
      <c r="KON124" s="451"/>
      <c r="KOO124" s="451"/>
      <c r="KOP124" s="451"/>
      <c r="KOQ124" s="451"/>
      <c r="KOR124" s="451"/>
      <c r="KOS124" s="451"/>
      <c r="KOT124" s="451"/>
      <c r="KOU124" s="451"/>
      <c r="KOV124" s="451"/>
      <c r="KOW124" s="451"/>
      <c r="KOX124" s="451"/>
      <c r="KOY124" s="451"/>
      <c r="KOZ124" s="451"/>
      <c r="KPA124" s="451"/>
      <c r="KPB124" s="451"/>
      <c r="KPC124" s="451"/>
      <c r="KPD124" s="451"/>
      <c r="KPE124" s="451"/>
      <c r="KPF124" s="451"/>
      <c r="KPG124" s="451"/>
      <c r="KPH124" s="451"/>
      <c r="KPI124" s="451"/>
      <c r="KPJ124" s="451"/>
      <c r="KPK124" s="451"/>
      <c r="KPL124" s="451"/>
      <c r="KPM124" s="451"/>
      <c r="KPN124" s="451"/>
      <c r="KPO124" s="451"/>
      <c r="KPP124" s="451"/>
      <c r="KPQ124" s="451"/>
      <c r="KPR124" s="451"/>
      <c r="KPS124" s="451"/>
      <c r="KPT124" s="451"/>
      <c r="KPU124" s="451"/>
      <c r="KPV124" s="451"/>
      <c r="KPW124" s="455"/>
      <c r="KPX124" s="454"/>
      <c r="KPY124" s="451"/>
      <c r="KPZ124" s="451"/>
      <c r="KQA124" s="451"/>
      <c r="KQB124" s="451"/>
      <c r="KQC124" s="451"/>
      <c r="KQD124" s="451"/>
      <c r="KQE124" s="451"/>
      <c r="KQF124" s="451"/>
      <c r="KQG124" s="451"/>
      <c r="KQH124" s="451"/>
      <c r="KQI124" s="451"/>
      <c r="KQJ124" s="451"/>
      <c r="KQK124" s="451"/>
      <c r="KQL124" s="451"/>
      <c r="KQM124" s="451"/>
      <c r="KQN124" s="451"/>
      <c r="KQO124" s="451"/>
      <c r="KQP124" s="451"/>
      <c r="KQQ124" s="451"/>
      <c r="KQR124" s="451"/>
      <c r="KQS124" s="451"/>
      <c r="KQT124" s="451"/>
      <c r="KQU124" s="451"/>
      <c r="KQV124" s="451"/>
      <c r="KQW124" s="451"/>
      <c r="KQX124" s="451"/>
      <c r="KQY124" s="451"/>
      <c r="KQZ124" s="451"/>
      <c r="KRA124" s="451"/>
      <c r="KRB124" s="451"/>
      <c r="KRC124" s="451"/>
      <c r="KRD124" s="451"/>
      <c r="KRE124" s="451"/>
      <c r="KRF124" s="451"/>
      <c r="KRG124" s="451"/>
      <c r="KRH124" s="451"/>
      <c r="KRI124" s="451"/>
      <c r="KRJ124" s="451"/>
      <c r="KRK124" s="451"/>
      <c r="KRL124" s="451"/>
      <c r="KRM124" s="451"/>
      <c r="KRN124" s="451"/>
      <c r="KRO124" s="451"/>
      <c r="KRP124" s="455"/>
      <c r="KRQ124" s="454"/>
      <c r="KRR124" s="451"/>
      <c r="KRS124" s="451"/>
      <c r="KRT124" s="451"/>
      <c r="KRU124" s="451"/>
      <c r="KRV124" s="451"/>
      <c r="KRW124" s="451"/>
      <c r="KRX124" s="451"/>
      <c r="KRY124" s="451"/>
      <c r="KRZ124" s="451"/>
      <c r="KSA124" s="451"/>
      <c r="KSB124" s="451"/>
      <c r="KSC124" s="451"/>
      <c r="KSD124" s="451"/>
      <c r="KSE124" s="451"/>
      <c r="KSF124" s="451"/>
      <c r="KSG124" s="451"/>
      <c r="KSH124" s="451"/>
      <c r="KSI124" s="451"/>
      <c r="KSJ124" s="451"/>
      <c r="KSK124" s="451"/>
      <c r="KSL124" s="451"/>
      <c r="KSM124" s="451"/>
      <c r="KSN124" s="451"/>
      <c r="KSO124" s="451"/>
      <c r="KSP124" s="451"/>
      <c r="KSQ124" s="451"/>
      <c r="KSR124" s="451"/>
      <c r="KSS124" s="451"/>
      <c r="KST124" s="451"/>
      <c r="KSU124" s="451"/>
      <c r="KSV124" s="451"/>
      <c r="KSW124" s="451"/>
      <c r="KSX124" s="451"/>
      <c r="KSY124" s="451"/>
      <c r="KSZ124" s="451"/>
      <c r="KTA124" s="451"/>
      <c r="KTB124" s="451"/>
      <c r="KTC124" s="451"/>
      <c r="KTD124" s="451"/>
      <c r="KTE124" s="451"/>
      <c r="KTF124" s="451"/>
      <c r="KTG124" s="451"/>
      <c r="KTH124" s="451"/>
      <c r="KTI124" s="455"/>
      <c r="KTJ124" s="454"/>
      <c r="KTK124" s="451"/>
      <c r="KTL124" s="451"/>
      <c r="KTM124" s="451"/>
      <c r="KTN124" s="451"/>
      <c r="KTO124" s="451"/>
      <c r="KTP124" s="451"/>
      <c r="KTQ124" s="451"/>
      <c r="KTR124" s="451"/>
      <c r="KTS124" s="451"/>
      <c r="KTT124" s="451"/>
      <c r="KTU124" s="451"/>
      <c r="KTV124" s="451"/>
      <c r="KTW124" s="451"/>
      <c r="KTX124" s="451"/>
      <c r="KTY124" s="451"/>
      <c r="KTZ124" s="451"/>
      <c r="KUA124" s="451"/>
      <c r="KUB124" s="451"/>
      <c r="KUC124" s="451"/>
      <c r="KUD124" s="451"/>
      <c r="KUE124" s="451"/>
      <c r="KUF124" s="451"/>
      <c r="KUG124" s="451"/>
      <c r="KUH124" s="451"/>
      <c r="KUI124" s="451"/>
      <c r="KUJ124" s="451"/>
      <c r="KUK124" s="451"/>
      <c r="KUL124" s="451"/>
      <c r="KUM124" s="451"/>
      <c r="KUN124" s="451"/>
      <c r="KUO124" s="451"/>
      <c r="KUP124" s="451"/>
      <c r="KUQ124" s="451"/>
      <c r="KUR124" s="451"/>
      <c r="KUS124" s="451"/>
      <c r="KUT124" s="451"/>
      <c r="KUU124" s="451"/>
      <c r="KUV124" s="451"/>
      <c r="KUW124" s="451"/>
      <c r="KUX124" s="451"/>
      <c r="KUY124" s="451"/>
      <c r="KUZ124" s="451"/>
      <c r="KVA124" s="451"/>
      <c r="KVB124" s="455"/>
      <c r="KVC124" s="454"/>
      <c r="KVD124" s="451"/>
      <c r="KVE124" s="451"/>
      <c r="KVF124" s="451"/>
      <c r="KVG124" s="451"/>
      <c r="KVH124" s="451"/>
      <c r="KVI124" s="451"/>
      <c r="KVJ124" s="451"/>
      <c r="KVK124" s="451"/>
      <c r="KVL124" s="451"/>
      <c r="KVM124" s="451"/>
      <c r="KVN124" s="451"/>
      <c r="KVO124" s="451"/>
      <c r="KVP124" s="451"/>
      <c r="KVQ124" s="451"/>
      <c r="KVR124" s="451"/>
      <c r="KVS124" s="451"/>
      <c r="KVT124" s="451"/>
      <c r="KVU124" s="451"/>
      <c r="KVV124" s="451"/>
      <c r="KVW124" s="451"/>
      <c r="KVX124" s="451"/>
      <c r="KVY124" s="451"/>
      <c r="KVZ124" s="451"/>
      <c r="KWA124" s="451"/>
      <c r="KWB124" s="451"/>
      <c r="KWC124" s="451"/>
      <c r="KWD124" s="451"/>
      <c r="KWE124" s="451"/>
      <c r="KWF124" s="451"/>
      <c r="KWG124" s="451"/>
      <c r="KWH124" s="451"/>
      <c r="KWI124" s="451"/>
      <c r="KWJ124" s="451"/>
      <c r="KWK124" s="451"/>
      <c r="KWL124" s="451"/>
      <c r="KWM124" s="451"/>
      <c r="KWN124" s="451"/>
      <c r="KWO124" s="451"/>
      <c r="KWP124" s="451"/>
      <c r="KWQ124" s="451"/>
      <c r="KWR124" s="451"/>
      <c r="KWS124" s="451"/>
      <c r="KWT124" s="451"/>
      <c r="KWU124" s="455"/>
      <c r="KWV124" s="454"/>
      <c r="KWW124" s="451"/>
      <c r="KWX124" s="451"/>
      <c r="KWY124" s="451"/>
      <c r="KWZ124" s="451"/>
      <c r="KXA124" s="451"/>
      <c r="KXB124" s="451"/>
      <c r="KXC124" s="451"/>
      <c r="KXD124" s="451"/>
      <c r="KXE124" s="451"/>
      <c r="KXF124" s="451"/>
      <c r="KXG124" s="451"/>
      <c r="KXH124" s="451"/>
      <c r="KXI124" s="451"/>
      <c r="KXJ124" s="451"/>
      <c r="KXK124" s="451"/>
      <c r="KXL124" s="451"/>
      <c r="KXM124" s="451"/>
      <c r="KXN124" s="451"/>
      <c r="KXO124" s="451"/>
      <c r="KXP124" s="451"/>
      <c r="KXQ124" s="451"/>
      <c r="KXR124" s="451"/>
      <c r="KXS124" s="451"/>
      <c r="KXT124" s="451"/>
      <c r="KXU124" s="451"/>
      <c r="KXV124" s="451"/>
      <c r="KXW124" s="451"/>
      <c r="KXX124" s="451"/>
      <c r="KXY124" s="451"/>
      <c r="KXZ124" s="451"/>
      <c r="KYA124" s="451"/>
      <c r="KYB124" s="451"/>
      <c r="KYC124" s="451"/>
      <c r="KYD124" s="451"/>
      <c r="KYE124" s="451"/>
      <c r="KYF124" s="451"/>
      <c r="KYG124" s="451"/>
      <c r="KYH124" s="451"/>
      <c r="KYI124" s="451"/>
      <c r="KYJ124" s="451"/>
      <c r="KYK124" s="451"/>
      <c r="KYL124" s="451"/>
      <c r="KYM124" s="451"/>
      <c r="KYN124" s="455"/>
      <c r="KYO124" s="454"/>
      <c r="KYP124" s="451"/>
      <c r="KYQ124" s="451"/>
      <c r="KYR124" s="451"/>
      <c r="KYS124" s="451"/>
      <c r="KYT124" s="451"/>
      <c r="KYU124" s="451"/>
      <c r="KYV124" s="451"/>
      <c r="KYW124" s="451"/>
      <c r="KYX124" s="451"/>
      <c r="KYY124" s="451"/>
      <c r="KYZ124" s="451"/>
      <c r="KZA124" s="451"/>
      <c r="KZB124" s="451"/>
      <c r="KZC124" s="451"/>
      <c r="KZD124" s="451"/>
      <c r="KZE124" s="451"/>
      <c r="KZF124" s="451"/>
      <c r="KZG124" s="451"/>
      <c r="KZH124" s="451"/>
      <c r="KZI124" s="451"/>
      <c r="KZJ124" s="451"/>
      <c r="KZK124" s="451"/>
      <c r="KZL124" s="451"/>
      <c r="KZM124" s="451"/>
      <c r="KZN124" s="451"/>
      <c r="KZO124" s="451"/>
      <c r="KZP124" s="451"/>
      <c r="KZQ124" s="451"/>
      <c r="KZR124" s="451"/>
      <c r="KZS124" s="451"/>
      <c r="KZT124" s="451"/>
      <c r="KZU124" s="451"/>
      <c r="KZV124" s="451"/>
      <c r="KZW124" s="451"/>
      <c r="KZX124" s="451"/>
      <c r="KZY124" s="451"/>
      <c r="KZZ124" s="451"/>
      <c r="LAA124" s="451"/>
      <c r="LAB124" s="451"/>
      <c r="LAC124" s="451"/>
      <c r="LAD124" s="451"/>
      <c r="LAE124" s="451"/>
      <c r="LAF124" s="451"/>
      <c r="LAG124" s="455"/>
      <c r="LAH124" s="454"/>
      <c r="LAI124" s="451"/>
      <c r="LAJ124" s="451"/>
      <c r="LAK124" s="451"/>
      <c r="LAL124" s="451"/>
      <c r="LAM124" s="451"/>
      <c r="LAN124" s="451"/>
      <c r="LAO124" s="451"/>
      <c r="LAP124" s="451"/>
      <c r="LAQ124" s="451"/>
      <c r="LAR124" s="451"/>
      <c r="LAS124" s="451"/>
      <c r="LAT124" s="451"/>
      <c r="LAU124" s="451"/>
      <c r="LAV124" s="451"/>
      <c r="LAW124" s="451"/>
      <c r="LAX124" s="451"/>
      <c r="LAY124" s="451"/>
      <c r="LAZ124" s="451"/>
      <c r="LBA124" s="451"/>
      <c r="LBB124" s="451"/>
      <c r="LBC124" s="451"/>
      <c r="LBD124" s="451"/>
      <c r="LBE124" s="451"/>
      <c r="LBF124" s="451"/>
      <c r="LBG124" s="451"/>
      <c r="LBH124" s="451"/>
      <c r="LBI124" s="451"/>
      <c r="LBJ124" s="451"/>
      <c r="LBK124" s="451"/>
      <c r="LBL124" s="451"/>
      <c r="LBM124" s="451"/>
      <c r="LBN124" s="451"/>
      <c r="LBO124" s="451"/>
      <c r="LBP124" s="451"/>
      <c r="LBQ124" s="451"/>
      <c r="LBR124" s="451"/>
      <c r="LBS124" s="451"/>
      <c r="LBT124" s="451"/>
      <c r="LBU124" s="451"/>
      <c r="LBV124" s="451"/>
      <c r="LBW124" s="451"/>
      <c r="LBX124" s="451"/>
      <c r="LBY124" s="451"/>
      <c r="LBZ124" s="455"/>
      <c r="LCA124" s="454"/>
      <c r="LCB124" s="451"/>
      <c r="LCC124" s="451"/>
      <c r="LCD124" s="451"/>
      <c r="LCE124" s="451"/>
      <c r="LCF124" s="451"/>
      <c r="LCG124" s="451"/>
      <c r="LCH124" s="451"/>
      <c r="LCI124" s="451"/>
      <c r="LCJ124" s="451"/>
      <c r="LCK124" s="451"/>
      <c r="LCL124" s="451"/>
      <c r="LCM124" s="451"/>
      <c r="LCN124" s="451"/>
      <c r="LCO124" s="451"/>
      <c r="LCP124" s="451"/>
      <c r="LCQ124" s="451"/>
      <c r="LCR124" s="451"/>
      <c r="LCS124" s="451"/>
      <c r="LCT124" s="451"/>
      <c r="LCU124" s="451"/>
      <c r="LCV124" s="451"/>
      <c r="LCW124" s="451"/>
      <c r="LCX124" s="451"/>
      <c r="LCY124" s="451"/>
      <c r="LCZ124" s="451"/>
      <c r="LDA124" s="451"/>
      <c r="LDB124" s="451"/>
      <c r="LDC124" s="451"/>
      <c r="LDD124" s="451"/>
      <c r="LDE124" s="451"/>
      <c r="LDF124" s="451"/>
      <c r="LDG124" s="451"/>
      <c r="LDH124" s="451"/>
      <c r="LDI124" s="451"/>
      <c r="LDJ124" s="451"/>
      <c r="LDK124" s="451"/>
      <c r="LDL124" s="451"/>
      <c r="LDM124" s="451"/>
      <c r="LDN124" s="451"/>
      <c r="LDO124" s="451"/>
      <c r="LDP124" s="451"/>
      <c r="LDQ124" s="451"/>
      <c r="LDR124" s="451"/>
      <c r="LDS124" s="455"/>
      <c r="LDT124" s="454"/>
      <c r="LDU124" s="451"/>
      <c r="LDV124" s="451"/>
      <c r="LDW124" s="451"/>
      <c r="LDX124" s="451"/>
      <c r="LDY124" s="451"/>
      <c r="LDZ124" s="451"/>
      <c r="LEA124" s="451"/>
      <c r="LEB124" s="451"/>
      <c r="LEC124" s="451"/>
      <c r="LED124" s="451"/>
      <c r="LEE124" s="451"/>
      <c r="LEF124" s="451"/>
      <c r="LEG124" s="451"/>
      <c r="LEH124" s="451"/>
      <c r="LEI124" s="451"/>
      <c r="LEJ124" s="451"/>
      <c r="LEK124" s="451"/>
      <c r="LEL124" s="451"/>
      <c r="LEM124" s="451"/>
      <c r="LEN124" s="451"/>
      <c r="LEO124" s="451"/>
      <c r="LEP124" s="451"/>
      <c r="LEQ124" s="451"/>
      <c r="LER124" s="451"/>
      <c r="LES124" s="451"/>
      <c r="LET124" s="451"/>
      <c r="LEU124" s="451"/>
      <c r="LEV124" s="451"/>
      <c r="LEW124" s="451"/>
      <c r="LEX124" s="451"/>
      <c r="LEY124" s="451"/>
      <c r="LEZ124" s="451"/>
      <c r="LFA124" s="451"/>
      <c r="LFB124" s="451"/>
      <c r="LFC124" s="451"/>
      <c r="LFD124" s="451"/>
      <c r="LFE124" s="451"/>
      <c r="LFF124" s="451"/>
      <c r="LFG124" s="451"/>
      <c r="LFH124" s="451"/>
      <c r="LFI124" s="451"/>
      <c r="LFJ124" s="451"/>
      <c r="LFK124" s="451"/>
      <c r="LFL124" s="455"/>
      <c r="LFM124" s="454"/>
      <c r="LFN124" s="451"/>
      <c r="LFO124" s="451"/>
      <c r="LFP124" s="451"/>
      <c r="LFQ124" s="451"/>
      <c r="LFR124" s="451"/>
      <c r="LFS124" s="451"/>
      <c r="LFT124" s="451"/>
      <c r="LFU124" s="451"/>
      <c r="LFV124" s="451"/>
      <c r="LFW124" s="451"/>
      <c r="LFX124" s="451"/>
      <c r="LFY124" s="451"/>
      <c r="LFZ124" s="451"/>
      <c r="LGA124" s="451"/>
      <c r="LGB124" s="451"/>
      <c r="LGC124" s="451"/>
      <c r="LGD124" s="451"/>
      <c r="LGE124" s="451"/>
      <c r="LGF124" s="451"/>
      <c r="LGG124" s="451"/>
      <c r="LGH124" s="451"/>
      <c r="LGI124" s="451"/>
      <c r="LGJ124" s="451"/>
      <c r="LGK124" s="451"/>
      <c r="LGL124" s="451"/>
      <c r="LGM124" s="451"/>
      <c r="LGN124" s="451"/>
      <c r="LGO124" s="451"/>
      <c r="LGP124" s="451"/>
      <c r="LGQ124" s="451"/>
      <c r="LGR124" s="451"/>
      <c r="LGS124" s="451"/>
      <c r="LGT124" s="451"/>
      <c r="LGU124" s="451"/>
      <c r="LGV124" s="451"/>
      <c r="LGW124" s="451"/>
      <c r="LGX124" s="451"/>
      <c r="LGY124" s="451"/>
      <c r="LGZ124" s="451"/>
      <c r="LHA124" s="451"/>
      <c r="LHB124" s="451"/>
      <c r="LHC124" s="451"/>
      <c r="LHD124" s="451"/>
      <c r="LHE124" s="455"/>
      <c r="LHF124" s="454"/>
      <c r="LHG124" s="451"/>
      <c r="LHH124" s="451"/>
      <c r="LHI124" s="451"/>
      <c r="LHJ124" s="451"/>
      <c r="LHK124" s="451"/>
      <c r="LHL124" s="451"/>
      <c r="LHM124" s="451"/>
      <c r="LHN124" s="451"/>
      <c r="LHO124" s="451"/>
      <c r="LHP124" s="451"/>
      <c r="LHQ124" s="451"/>
      <c r="LHR124" s="451"/>
      <c r="LHS124" s="451"/>
      <c r="LHT124" s="451"/>
      <c r="LHU124" s="451"/>
      <c r="LHV124" s="451"/>
      <c r="LHW124" s="451"/>
      <c r="LHX124" s="451"/>
      <c r="LHY124" s="451"/>
      <c r="LHZ124" s="451"/>
      <c r="LIA124" s="451"/>
      <c r="LIB124" s="451"/>
      <c r="LIC124" s="451"/>
      <c r="LID124" s="451"/>
      <c r="LIE124" s="451"/>
      <c r="LIF124" s="451"/>
      <c r="LIG124" s="451"/>
      <c r="LIH124" s="451"/>
      <c r="LII124" s="451"/>
      <c r="LIJ124" s="451"/>
      <c r="LIK124" s="451"/>
      <c r="LIL124" s="451"/>
      <c r="LIM124" s="451"/>
      <c r="LIN124" s="451"/>
      <c r="LIO124" s="451"/>
      <c r="LIP124" s="451"/>
      <c r="LIQ124" s="451"/>
      <c r="LIR124" s="451"/>
      <c r="LIS124" s="451"/>
      <c r="LIT124" s="451"/>
      <c r="LIU124" s="451"/>
      <c r="LIV124" s="451"/>
      <c r="LIW124" s="451"/>
      <c r="LIX124" s="455"/>
      <c r="LIY124" s="454"/>
      <c r="LIZ124" s="451"/>
      <c r="LJA124" s="451"/>
      <c r="LJB124" s="451"/>
      <c r="LJC124" s="451"/>
      <c r="LJD124" s="451"/>
      <c r="LJE124" s="451"/>
      <c r="LJF124" s="451"/>
      <c r="LJG124" s="451"/>
      <c r="LJH124" s="451"/>
      <c r="LJI124" s="451"/>
      <c r="LJJ124" s="451"/>
      <c r="LJK124" s="451"/>
      <c r="LJL124" s="451"/>
      <c r="LJM124" s="451"/>
      <c r="LJN124" s="451"/>
      <c r="LJO124" s="451"/>
      <c r="LJP124" s="451"/>
      <c r="LJQ124" s="451"/>
      <c r="LJR124" s="451"/>
      <c r="LJS124" s="451"/>
      <c r="LJT124" s="451"/>
      <c r="LJU124" s="451"/>
      <c r="LJV124" s="451"/>
      <c r="LJW124" s="451"/>
      <c r="LJX124" s="451"/>
      <c r="LJY124" s="451"/>
      <c r="LJZ124" s="451"/>
      <c r="LKA124" s="451"/>
      <c r="LKB124" s="451"/>
      <c r="LKC124" s="451"/>
      <c r="LKD124" s="451"/>
      <c r="LKE124" s="451"/>
      <c r="LKF124" s="451"/>
      <c r="LKG124" s="451"/>
      <c r="LKH124" s="451"/>
      <c r="LKI124" s="451"/>
      <c r="LKJ124" s="451"/>
      <c r="LKK124" s="451"/>
      <c r="LKL124" s="451"/>
      <c r="LKM124" s="451"/>
      <c r="LKN124" s="451"/>
      <c r="LKO124" s="451"/>
      <c r="LKP124" s="451"/>
      <c r="LKQ124" s="455"/>
      <c r="LKR124" s="454"/>
      <c r="LKS124" s="451"/>
      <c r="LKT124" s="451"/>
      <c r="LKU124" s="451"/>
      <c r="LKV124" s="451"/>
      <c r="LKW124" s="451"/>
      <c r="LKX124" s="451"/>
      <c r="LKY124" s="451"/>
      <c r="LKZ124" s="451"/>
      <c r="LLA124" s="451"/>
      <c r="LLB124" s="451"/>
      <c r="LLC124" s="451"/>
      <c r="LLD124" s="451"/>
      <c r="LLE124" s="451"/>
      <c r="LLF124" s="451"/>
      <c r="LLG124" s="451"/>
      <c r="LLH124" s="451"/>
      <c r="LLI124" s="451"/>
      <c r="LLJ124" s="451"/>
      <c r="LLK124" s="451"/>
      <c r="LLL124" s="451"/>
      <c r="LLM124" s="451"/>
      <c r="LLN124" s="451"/>
      <c r="LLO124" s="451"/>
      <c r="LLP124" s="451"/>
      <c r="LLQ124" s="451"/>
      <c r="LLR124" s="451"/>
      <c r="LLS124" s="451"/>
      <c r="LLT124" s="451"/>
      <c r="LLU124" s="451"/>
      <c r="LLV124" s="451"/>
      <c r="LLW124" s="451"/>
      <c r="LLX124" s="451"/>
      <c r="LLY124" s="451"/>
      <c r="LLZ124" s="451"/>
      <c r="LMA124" s="451"/>
      <c r="LMB124" s="451"/>
      <c r="LMC124" s="451"/>
      <c r="LMD124" s="451"/>
      <c r="LME124" s="451"/>
      <c r="LMF124" s="451"/>
      <c r="LMG124" s="451"/>
      <c r="LMH124" s="451"/>
      <c r="LMI124" s="451"/>
      <c r="LMJ124" s="455"/>
      <c r="LMK124" s="454"/>
      <c r="LML124" s="451"/>
      <c r="LMM124" s="451"/>
      <c r="LMN124" s="451"/>
      <c r="LMO124" s="451"/>
      <c r="LMP124" s="451"/>
      <c r="LMQ124" s="451"/>
      <c r="LMR124" s="451"/>
      <c r="LMS124" s="451"/>
      <c r="LMT124" s="451"/>
      <c r="LMU124" s="451"/>
      <c r="LMV124" s="451"/>
      <c r="LMW124" s="451"/>
      <c r="LMX124" s="451"/>
      <c r="LMY124" s="451"/>
      <c r="LMZ124" s="451"/>
      <c r="LNA124" s="451"/>
      <c r="LNB124" s="451"/>
      <c r="LNC124" s="451"/>
      <c r="LND124" s="451"/>
      <c r="LNE124" s="451"/>
      <c r="LNF124" s="451"/>
      <c r="LNG124" s="451"/>
      <c r="LNH124" s="451"/>
      <c r="LNI124" s="451"/>
      <c r="LNJ124" s="451"/>
      <c r="LNK124" s="451"/>
      <c r="LNL124" s="451"/>
      <c r="LNM124" s="451"/>
      <c r="LNN124" s="451"/>
      <c r="LNO124" s="451"/>
      <c r="LNP124" s="451"/>
      <c r="LNQ124" s="451"/>
      <c r="LNR124" s="451"/>
      <c r="LNS124" s="451"/>
      <c r="LNT124" s="451"/>
      <c r="LNU124" s="451"/>
      <c r="LNV124" s="451"/>
      <c r="LNW124" s="451"/>
      <c r="LNX124" s="451"/>
      <c r="LNY124" s="451"/>
      <c r="LNZ124" s="451"/>
      <c r="LOA124" s="451"/>
      <c r="LOB124" s="451"/>
      <c r="LOC124" s="455"/>
      <c r="LOD124" s="454"/>
      <c r="LOE124" s="451"/>
      <c r="LOF124" s="451"/>
      <c r="LOG124" s="451"/>
      <c r="LOH124" s="451"/>
      <c r="LOI124" s="451"/>
      <c r="LOJ124" s="451"/>
      <c r="LOK124" s="451"/>
      <c r="LOL124" s="451"/>
      <c r="LOM124" s="451"/>
      <c r="LON124" s="451"/>
      <c r="LOO124" s="451"/>
      <c r="LOP124" s="451"/>
      <c r="LOQ124" s="451"/>
      <c r="LOR124" s="451"/>
      <c r="LOS124" s="451"/>
      <c r="LOT124" s="451"/>
      <c r="LOU124" s="451"/>
      <c r="LOV124" s="451"/>
      <c r="LOW124" s="451"/>
      <c r="LOX124" s="451"/>
      <c r="LOY124" s="451"/>
      <c r="LOZ124" s="451"/>
      <c r="LPA124" s="451"/>
      <c r="LPB124" s="451"/>
      <c r="LPC124" s="451"/>
      <c r="LPD124" s="451"/>
      <c r="LPE124" s="451"/>
      <c r="LPF124" s="451"/>
      <c r="LPG124" s="451"/>
      <c r="LPH124" s="451"/>
      <c r="LPI124" s="451"/>
      <c r="LPJ124" s="451"/>
      <c r="LPK124" s="451"/>
      <c r="LPL124" s="451"/>
      <c r="LPM124" s="451"/>
      <c r="LPN124" s="451"/>
      <c r="LPO124" s="451"/>
      <c r="LPP124" s="451"/>
      <c r="LPQ124" s="451"/>
      <c r="LPR124" s="451"/>
      <c r="LPS124" s="451"/>
      <c r="LPT124" s="451"/>
      <c r="LPU124" s="451"/>
      <c r="LPV124" s="455"/>
      <c r="LPW124" s="454"/>
      <c r="LPX124" s="451"/>
      <c r="LPY124" s="451"/>
      <c r="LPZ124" s="451"/>
      <c r="LQA124" s="451"/>
      <c r="LQB124" s="451"/>
      <c r="LQC124" s="451"/>
      <c r="LQD124" s="451"/>
      <c r="LQE124" s="451"/>
      <c r="LQF124" s="451"/>
      <c r="LQG124" s="451"/>
      <c r="LQH124" s="451"/>
      <c r="LQI124" s="451"/>
      <c r="LQJ124" s="451"/>
      <c r="LQK124" s="451"/>
      <c r="LQL124" s="451"/>
      <c r="LQM124" s="451"/>
      <c r="LQN124" s="451"/>
      <c r="LQO124" s="451"/>
      <c r="LQP124" s="451"/>
      <c r="LQQ124" s="451"/>
      <c r="LQR124" s="451"/>
      <c r="LQS124" s="451"/>
      <c r="LQT124" s="451"/>
      <c r="LQU124" s="451"/>
      <c r="LQV124" s="451"/>
      <c r="LQW124" s="451"/>
      <c r="LQX124" s="451"/>
      <c r="LQY124" s="451"/>
      <c r="LQZ124" s="451"/>
      <c r="LRA124" s="451"/>
      <c r="LRB124" s="451"/>
      <c r="LRC124" s="451"/>
      <c r="LRD124" s="451"/>
      <c r="LRE124" s="451"/>
      <c r="LRF124" s="451"/>
      <c r="LRG124" s="451"/>
      <c r="LRH124" s="451"/>
      <c r="LRI124" s="451"/>
      <c r="LRJ124" s="451"/>
      <c r="LRK124" s="451"/>
      <c r="LRL124" s="451"/>
      <c r="LRM124" s="451"/>
      <c r="LRN124" s="451"/>
      <c r="LRO124" s="455"/>
      <c r="LRP124" s="454"/>
      <c r="LRQ124" s="451"/>
      <c r="LRR124" s="451"/>
      <c r="LRS124" s="451"/>
      <c r="LRT124" s="451"/>
      <c r="LRU124" s="451"/>
      <c r="LRV124" s="451"/>
      <c r="LRW124" s="451"/>
      <c r="LRX124" s="451"/>
      <c r="LRY124" s="451"/>
      <c r="LRZ124" s="451"/>
      <c r="LSA124" s="451"/>
      <c r="LSB124" s="451"/>
      <c r="LSC124" s="451"/>
      <c r="LSD124" s="451"/>
      <c r="LSE124" s="451"/>
      <c r="LSF124" s="451"/>
      <c r="LSG124" s="451"/>
      <c r="LSH124" s="451"/>
      <c r="LSI124" s="451"/>
      <c r="LSJ124" s="451"/>
      <c r="LSK124" s="451"/>
      <c r="LSL124" s="451"/>
      <c r="LSM124" s="451"/>
      <c r="LSN124" s="451"/>
      <c r="LSO124" s="451"/>
      <c r="LSP124" s="451"/>
      <c r="LSQ124" s="451"/>
      <c r="LSR124" s="451"/>
      <c r="LSS124" s="451"/>
      <c r="LST124" s="451"/>
      <c r="LSU124" s="451"/>
      <c r="LSV124" s="451"/>
      <c r="LSW124" s="451"/>
      <c r="LSX124" s="451"/>
      <c r="LSY124" s="451"/>
      <c r="LSZ124" s="451"/>
      <c r="LTA124" s="451"/>
      <c r="LTB124" s="451"/>
      <c r="LTC124" s="451"/>
      <c r="LTD124" s="451"/>
      <c r="LTE124" s="451"/>
      <c r="LTF124" s="451"/>
      <c r="LTG124" s="451"/>
      <c r="LTH124" s="455"/>
      <c r="LTI124" s="454"/>
      <c r="LTJ124" s="451"/>
      <c r="LTK124" s="451"/>
      <c r="LTL124" s="451"/>
      <c r="LTM124" s="451"/>
      <c r="LTN124" s="451"/>
      <c r="LTO124" s="451"/>
      <c r="LTP124" s="451"/>
      <c r="LTQ124" s="451"/>
      <c r="LTR124" s="451"/>
      <c r="LTS124" s="451"/>
      <c r="LTT124" s="451"/>
      <c r="LTU124" s="451"/>
      <c r="LTV124" s="451"/>
      <c r="LTW124" s="451"/>
      <c r="LTX124" s="451"/>
      <c r="LTY124" s="451"/>
      <c r="LTZ124" s="451"/>
      <c r="LUA124" s="451"/>
      <c r="LUB124" s="451"/>
      <c r="LUC124" s="451"/>
      <c r="LUD124" s="451"/>
      <c r="LUE124" s="451"/>
      <c r="LUF124" s="451"/>
      <c r="LUG124" s="451"/>
      <c r="LUH124" s="451"/>
      <c r="LUI124" s="451"/>
      <c r="LUJ124" s="451"/>
      <c r="LUK124" s="451"/>
      <c r="LUL124" s="451"/>
      <c r="LUM124" s="451"/>
      <c r="LUN124" s="451"/>
      <c r="LUO124" s="451"/>
      <c r="LUP124" s="451"/>
      <c r="LUQ124" s="451"/>
      <c r="LUR124" s="451"/>
      <c r="LUS124" s="451"/>
      <c r="LUT124" s="451"/>
      <c r="LUU124" s="451"/>
      <c r="LUV124" s="451"/>
      <c r="LUW124" s="451"/>
      <c r="LUX124" s="451"/>
      <c r="LUY124" s="451"/>
      <c r="LUZ124" s="451"/>
      <c r="LVA124" s="455"/>
      <c r="LVB124" s="454"/>
      <c r="LVC124" s="451"/>
      <c r="LVD124" s="451"/>
      <c r="LVE124" s="451"/>
      <c r="LVF124" s="451"/>
      <c r="LVG124" s="451"/>
      <c r="LVH124" s="451"/>
      <c r="LVI124" s="451"/>
      <c r="LVJ124" s="451"/>
      <c r="LVK124" s="451"/>
      <c r="LVL124" s="451"/>
      <c r="LVM124" s="451"/>
      <c r="LVN124" s="451"/>
      <c r="LVO124" s="451"/>
      <c r="LVP124" s="451"/>
      <c r="LVQ124" s="451"/>
      <c r="LVR124" s="451"/>
      <c r="LVS124" s="451"/>
      <c r="LVT124" s="451"/>
      <c r="LVU124" s="451"/>
      <c r="LVV124" s="451"/>
      <c r="LVW124" s="451"/>
      <c r="LVX124" s="451"/>
      <c r="LVY124" s="451"/>
      <c r="LVZ124" s="451"/>
      <c r="LWA124" s="451"/>
      <c r="LWB124" s="451"/>
      <c r="LWC124" s="451"/>
      <c r="LWD124" s="451"/>
      <c r="LWE124" s="451"/>
      <c r="LWF124" s="451"/>
      <c r="LWG124" s="451"/>
      <c r="LWH124" s="451"/>
      <c r="LWI124" s="451"/>
      <c r="LWJ124" s="451"/>
      <c r="LWK124" s="451"/>
      <c r="LWL124" s="451"/>
      <c r="LWM124" s="451"/>
      <c r="LWN124" s="451"/>
      <c r="LWO124" s="451"/>
      <c r="LWP124" s="451"/>
      <c r="LWQ124" s="451"/>
      <c r="LWR124" s="451"/>
      <c r="LWS124" s="451"/>
      <c r="LWT124" s="455"/>
      <c r="LWU124" s="454"/>
      <c r="LWV124" s="451"/>
      <c r="LWW124" s="451"/>
      <c r="LWX124" s="451"/>
      <c r="LWY124" s="451"/>
      <c r="LWZ124" s="451"/>
      <c r="LXA124" s="451"/>
      <c r="LXB124" s="451"/>
      <c r="LXC124" s="451"/>
      <c r="LXD124" s="451"/>
      <c r="LXE124" s="451"/>
      <c r="LXF124" s="451"/>
      <c r="LXG124" s="451"/>
      <c r="LXH124" s="451"/>
      <c r="LXI124" s="451"/>
      <c r="LXJ124" s="451"/>
      <c r="LXK124" s="451"/>
      <c r="LXL124" s="451"/>
      <c r="LXM124" s="451"/>
      <c r="LXN124" s="451"/>
      <c r="LXO124" s="451"/>
      <c r="LXP124" s="451"/>
      <c r="LXQ124" s="451"/>
      <c r="LXR124" s="451"/>
      <c r="LXS124" s="451"/>
      <c r="LXT124" s="451"/>
      <c r="LXU124" s="451"/>
      <c r="LXV124" s="451"/>
      <c r="LXW124" s="451"/>
      <c r="LXX124" s="451"/>
      <c r="LXY124" s="451"/>
      <c r="LXZ124" s="451"/>
      <c r="LYA124" s="451"/>
      <c r="LYB124" s="451"/>
      <c r="LYC124" s="451"/>
      <c r="LYD124" s="451"/>
      <c r="LYE124" s="451"/>
      <c r="LYF124" s="451"/>
      <c r="LYG124" s="451"/>
      <c r="LYH124" s="451"/>
      <c r="LYI124" s="451"/>
      <c r="LYJ124" s="451"/>
      <c r="LYK124" s="451"/>
      <c r="LYL124" s="451"/>
      <c r="LYM124" s="455"/>
      <c r="LYN124" s="454"/>
      <c r="LYO124" s="451"/>
      <c r="LYP124" s="451"/>
      <c r="LYQ124" s="451"/>
      <c r="LYR124" s="451"/>
      <c r="LYS124" s="451"/>
      <c r="LYT124" s="451"/>
      <c r="LYU124" s="451"/>
      <c r="LYV124" s="451"/>
      <c r="LYW124" s="451"/>
      <c r="LYX124" s="451"/>
      <c r="LYY124" s="451"/>
      <c r="LYZ124" s="451"/>
      <c r="LZA124" s="451"/>
      <c r="LZB124" s="451"/>
      <c r="LZC124" s="451"/>
      <c r="LZD124" s="451"/>
      <c r="LZE124" s="451"/>
      <c r="LZF124" s="451"/>
      <c r="LZG124" s="451"/>
      <c r="LZH124" s="451"/>
      <c r="LZI124" s="451"/>
      <c r="LZJ124" s="451"/>
      <c r="LZK124" s="451"/>
      <c r="LZL124" s="451"/>
      <c r="LZM124" s="451"/>
      <c r="LZN124" s="451"/>
      <c r="LZO124" s="451"/>
      <c r="LZP124" s="451"/>
      <c r="LZQ124" s="451"/>
      <c r="LZR124" s="451"/>
      <c r="LZS124" s="451"/>
      <c r="LZT124" s="451"/>
      <c r="LZU124" s="451"/>
      <c r="LZV124" s="451"/>
      <c r="LZW124" s="451"/>
      <c r="LZX124" s="451"/>
      <c r="LZY124" s="451"/>
      <c r="LZZ124" s="451"/>
      <c r="MAA124" s="451"/>
      <c r="MAB124" s="451"/>
      <c r="MAC124" s="451"/>
      <c r="MAD124" s="451"/>
      <c r="MAE124" s="451"/>
      <c r="MAF124" s="455"/>
      <c r="MAG124" s="454"/>
      <c r="MAH124" s="451"/>
      <c r="MAI124" s="451"/>
      <c r="MAJ124" s="451"/>
      <c r="MAK124" s="451"/>
      <c r="MAL124" s="451"/>
      <c r="MAM124" s="451"/>
      <c r="MAN124" s="451"/>
      <c r="MAO124" s="451"/>
      <c r="MAP124" s="451"/>
      <c r="MAQ124" s="451"/>
      <c r="MAR124" s="451"/>
      <c r="MAS124" s="451"/>
      <c r="MAT124" s="451"/>
      <c r="MAU124" s="451"/>
      <c r="MAV124" s="451"/>
      <c r="MAW124" s="451"/>
      <c r="MAX124" s="451"/>
      <c r="MAY124" s="451"/>
      <c r="MAZ124" s="451"/>
      <c r="MBA124" s="451"/>
      <c r="MBB124" s="451"/>
      <c r="MBC124" s="451"/>
      <c r="MBD124" s="451"/>
      <c r="MBE124" s="451"/>
      <c r="MBF124" s="451"/>
      <c r="MBG124" s="451"/>
      <c r="MBH124" s="451"/>
      <c r="MBI124" s="451"/>
      <c r="MBJ124" s="451"/>
      <c r="MBK124" s="451"/>
      <c r="MBL124" s="451"/>
      <c r="MBM124" s="451"/>
      <c r="MBN124" s="451"/>
      <c r="MBO124" s="451"/>
      <c r="MBP124" s="451"/>
      <c r="MBQ124" s="451"/>
      <c r="MBR124" s="451"/>
      <c r="MBS124" s="451"/>
      <c r="MBT124" s="451"/>
      <c r="MBU124" s="451"/>
      <c r="MBV124" s="451"/>
      <c r="MBW124" s="451"/>
      <c r="MBX124" s="451"/>
      <c r="MBY124" s="455"/>
      <c r="MBZ124" s="454"/>
      <c r="MCA124" s="451"/>
      <c r="MCB124" s="451"/>
      <c r="MCC124" s="451"/>
      <c r="MCD124" s="451"/>
      <c r="MCE124" s="451"/>
      <c r="MCF124" s="451"/>
      <c r="MCG124" s="451"/>
      <c r="MCH124" s="451"/>
      <c r="MCI124" s="451"/>
      <c r="MCJ124" s="451"/>
      <c r="MCK124" s="451"/>
      <c r="MCL124" s="451"/>
      <c r="MCM124" s="451"/>
      <c r="MCN124" s="451"/>
      <c r="MCO124" s="451"/>
      <c r="MCP124" s="451"/>
      <c r="MCQ124" s="451"/>
      <c r="MCR124" s="451"/>
      <c r="MCS124" s="451"/>
      <c r="MCT124" s="451"/>
      <c r="MCU124" s="451"/>
      <c r="MCV124" s="451"/>
      <c r="MCW124" s="451"/>
      <c r="MCX124" s="451"/>
      <c r="MCY124" s="451"/>
      <c r="MCZ124" s="451"/>
      <c r="MDA124" s="451"/>
      <c r="MDB124" s="451"/>
      <c r="MDC124" s="451"/>
      <c r="MDD124" s="451"/>
      <c r="MDE124" s="451"/>
      <c r="MDF124" s="451"/>
      <c r="MDG124" s="451"/>
      <c r="MDH124" s="451"/>
      <c r="MDI124" s="451"/>
      <c r="MDJ124" s="451"/>
      <c r="MDK124" s="451"/>
      <c r="MDL124" s="451"/>
      <c r="MDM124" s="451"/>
      <c r="MDN124" s="451"/>
      <c r="MDO124" s="451"/>
      <c r="MDP124" s="451"/>
      <c r="MDQ124" s="451"/>
      <c r="MDR124" s="455"/>
      <c r="MDS124" s="454"/>
      <c r="MDT124" s="451"/>
      <c r="MDU124" s="451"/>
      <c r="MDV124" s="451"/>
      <c r="MDW124" s="451"/>
      <c r="MDX124" s="451"/>
      <c r="MDY124" s="451"/>
      <c r="MDZ124" s="451"/>
      <c r="MEA124" s="451"/>
      <c r="MEB124" s="451"/>
      <c r="MEC124" s="451"/>
      <c r="MED124" s="451"/>
      <c r="MEE124" s="451"/>
      <c r="MEF124" s="451"/>
      <c r="MEG124" s="451"/>
      <c r="MEH124" s="451"/>
      <c r="MEI124" s="451"/>
      <c r="MEJ124" s="451"/>
      <c r="MEK124" s="451"/>
      <c r="MEL124" s="451"/>
      <c r="MEM124" s="451"/>
      <c r="MEN124" s="451"/>
      <c r="MEO124" s="451"/>
      <c r="MEP124" s="451"/>
      <c r="MEQ124" s="451"/>
      <c r="MER124" s="451"/>
      <c r="MES124" s="451"/>
      <c r="MET124" s="451"/>
      <c r="MEU124" s="451"/>
      <c r="MEV124" s="451"/>
      <c r="MEW124" s="451"/>
      <c r="MEX124" s="451"/>
      <c r="MEY124" s="451"/>
      <c r="MEZ124" s="451"/>
      <c r="MFA124" s="451"/>
      <c r="MFB124" s="451"/>
      <c r="MFC124" s="451"/>
      <c r="MFD124" s="451"/>
      <c r="MFE124" s="451"/>
      <c r="MFF124" s="451"/>
      <c r="MFG124" s="451"/>
      <c r="MFH124" s="451"/>
      <c r="MFI124" s="451"/>
      <c r="MFJ124" s="451"/>
      <c r="MFK124" s="455"/>
      <c r="MFL124" s="454"/>
      <c r="MFM124" s="451"/>
      <c r="MFN124" s="451"/>
      <c r="MFO124" s="451"/>
      <c r="MFP124" s="451"/>
      <c r="MFQ124" s="451"/>
      <c r="MFR124" s="451"/>
      <c r="MFS124" s="451"/>
      <c r="MFT124" s="451"/>
      <c r="MFU124" s="451"/>
      <c r="MFV124" s="451"/>
      <c r="MFW124" s="451"/>
      <c r="MFX124" s="451"/>
      <c r="MFY124" s="451"/>
      <c r="MFZ124" s="451"/>
      <c r="MGA124" s="451"/>
      <c r="MGB124" s="451"/>
      <c r="MGC124" s="451"/>
      <c r="MGD124" s="451"/>
      <c r="MGE124" s="451"/>
      <c r="MGF124" s="451"/>
      <c r="MGG124" s="451"/>
      <c r="MGH124" s="451"/>
      <c r="MGI124" s="451"/>
      <c r="MGJ124" s="451"/>
      <c r="MGK124" s="451"/>
      <c r="MGL124" s="451"/>
      <c r="MGM124" s="451"/>
      <c r="MGN124" s="451"/>
      <c r="MGO124" s="451"/>
      <c r="MGP124" s="451"/>
      <c r="MGQ124" s="451"/>
      <c r="MGR124" s="451"/>
      <c r="MGS124" s="451"/>
      <c r="MGT124" s="451"/>
      <c r="MGU124" s="451"/>
      <c r="MGV124" s="451"/>
      <c r="MGW124" s="451"/>
      <c r="MGX124" s="451"/>
      <c r="MGY124" s="451"/>
      <c r="MGZ124" s="451"/>
      <c r="MHA124" s="451"/>
      <c r="MHB124" s="451"/>
      <c r="MHC124" s="451"/>
      <c r="MHD124" s="455"/>
      <c r="MHE124" s="454"/>
      <c r="MHF124" s="451"/>
      <c r="MHG124" s="451"/>
      <c r="MHH124" s="451"/>
      <c r="MHI124" s="451"/>
      <c r="MHJ124" s="451"/>
      <c r="MHK124" s="451"/>
      <c r="MHL124" s="451"/>
      <c r="MHM124" s="451"/>
      <c r="MHN124" s="451"/>
      <c r="MHO124" s="451"/>
      <c r="MHP124" s="451"/>
      <c r="MHQ124" s="451"/>
      <c r="MHR124" s="451"/>
      <c r="MHS124" s="451"/>
      <c r="MHT124" s="451"/>
      <c r="MHU124" s="451"/>
      <c r="MHV124" s="451"/>
      <c r="MHW124" s="451"/>
      <c r="MHX124" s="451"/>
      <c r="MHY124" s="451"/>
      <c r="MHZ124" s="451"/>
      <c r="MIA124" s="451"/>
      <c r="MIB124" s="451"/>
      <c r="MIC124" s="451"/>
      <c r="MID124" s="451"/>
      <c r="MIE124" s="451"/>
      <c r="MIF124" s="451"/>
      <c r="MIG124" s="451"/>
      <c r="MIH124" s="451"/>
      <c r="MII124" s="451"/>
      <c r="MIJ124" s="451"/>
      <c r="MIK124" s="451"/>
      <c r="MIL124" s="451"/>
      <c r="MIM124" s="451"/>
      <c r="MIN124" s="451"/>
      <c r="MIO124" s="451"/>
      <c r="MIP124" s="451"/>
      <c r="MIQ124" s="451"/>
      <c r="MIR124" s="451"/>
      <c r="MIS124" s="451"/>
      <c r="MIT124" s="451"/>
      <c r="MIU124" s="451"/>
      <c r="MIV124" s="451"/>
      <c r="MIW124" s="455"/>
      <c r="MIX124" s="454"/>
      <c r="MIY124" s="451"/>
      <c r="MIZ124" s="451"/>
      <c r="MJA124" s="451"/>
      <c r="MJB124" s="451"/>
      <c r="MJC124" s="451"/>
      <c r="MJD124" s="451"/>
      <c r="MJE124" s="451"/>
      <c r="MJF124" s="451"/>
      <c r="MJG124" s="451"/>
      <c r="MJH124" s="451"/>
      <c r="MJI124" s="451"/>
      <c r="MJJ124" s="451"/>
      <c r="MJK124" s="451"/>
      <c r="MJL124" s="451"/>
      <c r="MJM124" s="451"/>
      <c r="MJN124" s="451"/>
      <c r="MJO124" s="451"/>
      <c r="MJP124" s="451"/>
      <c r="MJQ124" s="451"/>
      <c r="MJR124" s="451"/>
      <c r="MJS124" s="451"/>
      <c r="MJT124" s="451"/>
      <c r="MJU124" s="451"/>
      <c r="MJV124" s="451"/>
      <c r="MJW124" s="451"/>
      <c r="MJX124" s="451"/>
      <c r="MJY124" s="451"/>
      <c r="MJZ124" s="451"/>
      <c r="MKA124" s="451"/>
      <c r="MKB124" s="451"/>
      <c r="MKC124" s="451"/>
      <c r="MKD124" s="451"/>
      <c r="MKE124" s="451"/>
      <c r="MKF124" s="451"/>
      <c r="MKG124" s="451"/>
      <c r="MKH124" s="451"/>
      <c r="MKI124" s="451"/>
      <c r="MKJ124" s="451"/>
      <c r="MKK124" s="451"/>
      <c r="MKL124" s="451"/>
      <c r="MKM124" s="451"/>
      <c r="MKN124" s="451"/>
      <c r="MKO124" s="451"/>
      <c r="MKP124" s="455"/>
      <c r="MKQ124" s="454"/>
      <c r="MKR124" s="451"/>
      <c r="MKS124" s="451"/>
      <c r="MKT124" s="451"/>
      <c r="MKU124" s="451"/>
      <c r="MKV124" s="451"/>
      <c r="MKW124" s="451"/>
      <c r="MKX124" s="451"/>
      <c r="MKY124" s="451"/>
      <c r="MKZ124" s="451"/>
      <c r="MLA124" s="451"/>
      <c r="MLB124" s="451"/>
      <c r="MLC124" s="451"/>
      <c r="MLD124" s="451"/>
      <c r="MLE124" s="451"/>
      <c r="MLF124" s="451"/>
      <c r="MLG124" s="451"/>
      <c r="MLH124" s="451"/>
      <c r="MLI124" s="451"/>
      <c r="MLJ124" s="451"/>
      <c r="MLK124" s="451"/>
      <c r="MLL124" s="451"/>
      <c r="MLM124" s="451"/>
      <c r="MLN124" s="451"/>
      <c r="MLO124" s="451"/>
      <c r="MLP124" s="451"/>
      <c r="MLQ124" s="451"/>
      <c r="MLR124" s="451"/>
      <c r="MLS124" s="451"/>
      <c r="MLT124" s="451"/>
      <c r="MLU124" s="451"/>
      <c r="MLV124" s="451"/>
      <c r="MLW124" s="451"/>
      <c r="MLX124" s="451"/>
      <c r="MLY124" s="451"/>
      <c r="MLZ124" s="451"/>
      <c r="MMA124" s="451"/>
      <c r="MMB124" s="451"/>
      <c r="MMC124" s="451"/>
      <c r="MMD124" s="451"/>
      <c r="MME124" s="451"/>
      <c r="MMF124" s="451"/>
      <c r="MMG124" s="451"/>
      <c r="MMH124" s="451"/>
      <c r="MMI124" s="455"/>
      <c r="MMJ124" s="454"/>
      <c r="MMK124" s="451"/>
      <c r="MML124" s="451"/>
      <c r="MMM124" s="451"/>
      <c r="MMN124" s="451"/>
      <c r="MMO124" s="451"/>
      <c r="MMP124" s="451"/>
      <c r="MMQ124" s="451"/>
      <c r="MMR124" s="451"/>
      <c r="MMS124" s="451"/>
      <c r="MMT124" s="451"/>
      <c r="MMU124" s="451"/>
      <c r="MMV124" s="451"/>
      <c r="MMW124" s="451"/>
      <c r="MMX124" s="451"/>
      <c r="MMY124" s="451"/>
      <c r="MMZ124" s="451"/>
      <c r="MNA124" s="451"/>
      <c r="MNB124" s="451"/>
      <c r="MNC124" s="451"/>
      <c r="MND124" s="451"/>
      <c r="MNE124" s="451"/>
      <c r="MNF124" s="451"/>
      <c r="MNG124" s="451"/>
      <c r="MNH124" s="451"/>
      <c r="MNI124" s="451"/>
      <c r="MNJ124" s="451"/>
      <c r="MNK124" s="451"/>
      <c r="MNL124" s="451"/>
      <c r="MNM124" s="451"/>
      <c r="MNN124" s="451"/>
      <c r="MNO124" s="451"/>
      <c r="MNP124" s="451"/>
      <c r="MNQ124" s="451"/>
      <c r="MNR124" s="451"/>
      <c r="MNS124" s="451"/>
      <c r="MNT124" s="451"/>
      <c r="MNU124" s="451"/>
      <c r="MNV124" s="451"/>
      <c r="MNW124" s="451"/>
      <c r="MNX124" s="451"/>
      <c r="MNY124" s="451"/>
      <c r="MNZ124" s="451"/>
      <c r="MOA124" s="451"/>
      <c r="MOB124" s="455"/>
      <c r="MOC124" s="454"/>
      <c r="MOD124" s="451"/>
      <c r="MOE124" s="451"/>
      <c r="MOF124" s="451"/>
      <c r="MOG124" s="451"/>
      <c r="MOH124" s="451"/>
      <c r="MOI124" s="451"/>
      <c r="MOJ124" s="451"/>
      <c r="MOK124" s="451"/>
      <c r="MOL124" s="451"/>
      <c r="MOM124" s="451"/>
      <c r="MON124" s="451"/>
      <c r="MOO124" s="451"/>
      <c r="MOP124" s="451"/>
      <c r="MOQ124" s="451"/>
      <c r="MOR124" s="451"/>
      <c r="MOS124" s="451"/>
      <c r="MOT124" s="451"/>
      <c r="MOU124" s="451"/>
      <c r="MOV124" s="451"/>
      <c r="MOW124" s="451"/>
      <c r="MOX124" s="451"/>
      <c r="MOY124" s="451"/>
      <c r="MOZ124" s="451"/>
      <c r="MPA124" s="451"/>
      <c r="MPB124" s="451"/>
      <c r="MPC124" s="451"/>
      <c r="MPD124" s="451"/>
      <c r="MPE124" s="451"/>
      <c r="MPF124" s="451"/>
      <c r="MPG124" s="451"/>
      <c r="MPH124" s="451"/>
      <c r="MPI124" s="451"/>
      <c r="MPJ124" s="451"/>
      <c r="MPK124" s="451"/>
      <c r="MPL124" s="451"/>
      <c r="MPM124" s="451"/>
      <c r="MPN124" s="451"/>
      <c r="MPO124" s="451"/>
      <c r="MPP124" s="451"/>
      <c r="MPQ124" s="451"/>
      <c r="MPR124" s="451"/>
      <c r="MPS124" s="451"/>
      <c r="MPT124" s="451"/>
      <c r="MPU124" s="455"/>
      <c r="MPV124" s="454"/>
      <c r="MPW124" s="451"/>
      <c r="MPX124" s="451"/>
      <c r="MPY124" s="451"/>
      <c r="MPZ124" s="451"/>
      <c r="MQA124" s="451"/>
      <c r="MQB124" s="451"/>
      <c r="MQC124" s="451"/>
      <c r="MQD124" s="451"/>
      <c r="MQE124" s="451"/>
      <c r="MQF124" s="451"/>
      <c r="MQG124" s="451"/>
      <c r="MQH124" s="451"/>
      <c r="MQI124" s="451"/>
      <c r="MQJ124" s="451"/>
      <c r="MQK124" s="451"/>
      <c r="MQL124" s="451"/>
      <c r="MQM124" s="451"/>
      <c r="MQN124" s="451"/>
      <c r="MQO124" s="451"/>
      <c r="MQP124" s="451"/>
      <c r="MQQ124" s="451"/>
      <c r="MQR124" s="451"/>
      <c r="MQS124" s="451"/>
      <c r="MQT124" s="451"/>
      <c r="MQU124" s="451"/>
      <c r="MQV124" s="451"/>
      <c r="MQW124" s="451"/>
      <c r="MQX124" s="451"/>
      <c r="MQY124" s="451"/>
      <c r="MQZ124" s="451"/>
      <c r="MRA124" s="451"/>
      <c r="MRB124" s="451"/>
      <c r="MRC124" s="451"/>
      <c r="MRD124" s="451"/>
      <c r="MRE124" s="451"/>
      <c r="MRF124" s="451"/>
      <c r="MRG124" s="451"/>
      <c r="MRH124" s="451"/>
      <c r="MRI124" s="451"/>
      <c r="MRJ124" s="451"/>
      <c r="MRK124" s="451"/>
      <c r="MRL124" s="451"/>
      <c r="MRM124" s="451"/>
      <c r="MRN124" s="455"/>
      <c r="MRO124" s="454"/>
      <c r="MRP124" s="451"/>
      <c r="MRQ124" s="451"/>
      <c r="MRR124" s="451"/>
      <c r="MRS124" s="451"/>
      <c r="MRT124" s="451"/>
      <c r="MRU124" s="451"/>
      <c r="MRV124" s="451"/>
      <c r="MRW124" s="451"/>
      <c r="MRX124" s="451"/>
      <c r="MRY124" s="451"/>
      <c r="MRZ124" s="451"/>
      <c r="MSA124" s="451"/>
      <c r="MSB124" s="451"/>
      <c r="MSC124" s="451"/>
      <c r="MSD124" s="451"/>
      <c r="MSE124" s="451"/>
      <c r="MSF124" s="451"/>
      <c r="MSG124" s="451"/>
      <c r="MSH124" s="451"/>
      <c r="MSI124" s="451"/>
      <c r="MSJ124" s="451"/>
      <c r="MSK124" s="451"/>
      <c r="MSL124" s="451"/>
      <c r="MSM124" s="451"/>
      <c r="MSN124" s="451"/>
      <c r="MSO124" s="451"/>
      <c r="MSP124" s="451"/>
      <c r="MSQ124" s="451"/>
      <c r="MSR124" s="451"/>
      <c r="MSS124" s="451"/>
      <c r="MST124" s="451"/>
      <c r="MSU124" s="451"/>
      <c r="MSV124" s="451"/>
      <c r="MSW124" s="451"/>
      <c r="MSX124" s="451"/>
      <c r="MSY124" s="451"/>
      <c r="MSZ124" s="451"/>
      <c r="MTA124" s="451"/>
      <c r="MTB124" s="451"/>
      <c r="MTC124" s="451"/>
      <c r="MTD124" s="451"/>
      <c r="MTE124" s="451"/>
      <c r="MTF124" s="451"/>
      <c r="MTG124" s="455"/>
      <c r="MTH124" s="454"/>
      <c r="MTI124" s="451"/>
      <c r="MTJ124" s="451"/>
      <c r="MTK124" s="451"/>
      <c r="MTL124" s="451"/>
      <c r="MTM124" s="451"/>
      <c r="MTN124" s="451"/>
      <c r="MTO124" s="451"/>
      <c r="MTP124" s="451"/>
      <c r="MTQ124" s="451"/>
      <c r="MTR124" s="451"/>
      <c r="MTS124" s="451"/>
      <c r="MTT124" s="451"/>
      <c r="MTU124" s="451"/>
      <c r="MTV124" s="451"/>
      <c r="MTW124" s="451"/>
      <c r="MTX124" s="451"/>
      <c r="MTY124" s="451"/>
      <c r="MTZ124" s="451"/>
      <c r="MUA124" s="451"/>
      <c r="MUB124" s="451"/>
      <c r="MUC124" s="451"/>
      <c r="MUD124" s="451"/>
      <c r="MUE124" s="451"/>
      <c r="MUF124" s="451"/>
      <c r="MUG124" s="451"/>
      <c r="MUH124" s="451"/>
      <c r="MUI124" s="451"/>
      <c r="MUJ124" s="451"/>
      <c r="MUK124" s="451"/>
      <c r="MUL124" s="451"/>
      <c r="MUM124" s="451"/>
      <c r="MUN124" s="451"/>
      <c r="MUO124" s="451"/>
      <c r="MUP124" s="451"/>
      <c r="MUQ124" s="451"/>
      <c r="MUR124" s="451"/>
      <c r="MUS124" s="451"/>
      <c r="MUT124" s="451"/>
      <c r="MUU124" s="451"/>
      <c r="MUV124" s="451"/>
      <c r="MUW124" s="451"/>
      <c r="MUX124" s="451"/>
      <c r="MUY124" s="451"/>
      <c r="MUZ124" s="455"/>
      <c r="MVA124" s="454"/>
      <c r="MVB124" s="451"/>
      <c r="MVC124" s="451"/>
      <c r="MVD124" s="451"/>
      <c r="MVE124" s="451"/>
      <c r="MVF124" s="451"/>
      <c r="MVG124" s="451"/>
      <c r="MVH124" s="451"/>
      <c r="MVI124" s="451"/>
      <c r="MVJ124" s="451"/>
      <c r="MVK124" s="451"/>
      <c r="MVL124" s="451"/>
      <c r="MVM124" s="451"/>
      <c r="MVN124" s="451"/>
      <c r="MVO124" s="451"/>
      <c r="MVP124" s="451"/>
      <c r="MVQ124" s="451"/>
      <c r="MVR124" s="451"/>
      <c r="MVS124" s="451"/>
      <c r="MVT124" s="451"/>
      <c r="MVU124" s="451"/>
      <c r="MVV124" s="451"/>
      <c r="MVW124" s="451"/>
      <c r="MVX124" s="451"/>
      <c r="MVY124" s="451"/>
      <c r="MVZ124" s="451"/>
      <c r="MWA124" s="451"/>
      <c r="MWB124" s="451"/>
      <c r="MWC124" s="451"/>
      <c r="MWD124" s="451"/>
      <c r="MWE124" s="451"/>
      <c r="MWF124" s="451"/>
      <c r="MWG124" s="451"/>
      <c r="MWH124" s="451"/>
      <c r="MWI124" s="451"/>
      <c r="MWJ124" s="451"/>
      <c r="MWK124" s="451"/>
      <c r="MWL124" s="451"/>
      <c r="MWM124" s="451"/>
      <c r="MWN124" s="451"/>
      <c r="MWO124" s="451"/>
      <c r="MWP124" s="451"/>
      <c r="MWQ124" s="451"/>
      <c r="MWR124" s="451"/>
      <c r="MWS124" s="455"/>
      <c r="MWT124" s="454"/>
      <c r="MWU124" s="451"/>
      <c r="MWV124" s="451"/>
      <c r="MWW124" s="451"/>
      <c r="MWX124" s="451"/>
      <c r="MWY124" s="451"/>
      <c r="MWZ124" s="451"/>
      <c r="MXA124" s="451"/>
      <c r="MXB124" s="451"/>
      <c r="MXC124" s="451"/>
      <c r="MXD124" s="451"/>
      <c r="MXE124" s="451"/>
      <c r="MXF124" s="451"/>
      <c r="MXG124" s="451"/>
      <c r="MXH124" s="451"/>
      <c r="MXI124" s="451"/>
      <c r="MXJ124" s="451"/>
      <c r="MXK124" s="451"/>
      <c r="MXL124" s="451"/>
      <c r="MXM124" s="451"/>
      <c r="MXN124" s="451"/>
      <c r="MXO124" s="451"/>
      <c r="MXP124" s="451"/>
      <c r="MXQ124" s="451"/>
      <c r="MXR124" s="451"/>
      <c r="MXS124" s="451"/>
      <c r="MXT124" s="451"/>
      <c r="MXU124" s="451"/>
      <c r="MXV124" s="451"/>
      <c r="MXW124" s="451"/>
      <c r="MXX124" s="451"/>
      <c r="MXY124" s="451"/>
      <c r="MXZ124" s="451"/>
      <c r="MYA124" s="451"/>
      <c r="MYB124" s="451"/>
      <c r="MYC124" s="451"/>
      <c r="MYD124" s="451"/>
      <c r="MYE124" s="451"/>
      <c r="MYF124" s="451"/>
      <c r="MYG124" s="451"/>
      <c r="MYH124" s="451"/>
      <c r="MYI124" s="451"/>
      <c r="MYJ124" s="451"/>
      <c r="MYK124" s="451"/>
      <c r="MYL124" s="455"/>
      <c r="MYM124" s="454"/>
      <c r="MYN124" s="451"/>
      <c r="MYO124" s="451"/>
      <c r="MYP124" s="451"/>
      <c r="MYQ124" s="451"/>
      <c r="MYR124" s="451"/>
      <c r="MYS124" s="451"/>
      <c r="MYT124" s="451"/>
      <c r="MYU124" s="451"/>
      <c r="MYV124" s="451"/>
      <c r="MYW124" s="451"/>
      <c r="MYX124" s="451"/>
      <c r="MYY124" s="451"/>
      <c r="MYZ124" s="451"/>
      <c r="MZA124" s="451"/>
      <c r="MZB124" s="451"/>
      <c r="MZC124" s="451"/>
      <c r="MZD124" s="451"/>
      <c r="MZE124" s="451"/>
      <c r="MZF124" s="451"/>
      <c r="MZG124" s="451"/>
      <c r="MZH124" s="451"/>
      <c r="MZI124" s="451"/>
      <c r="MZJ124" s="451"/>
      <c r="MZK124" s="451"/>
      <c r="MZL124" s="451"/>
      <c r="MZM124" s="451"/>
      <c r="MZN124" s="451"/>
      <c r="MZO124" s="451"/>
      <c r="MZP124" s="451"/>
      <c r="MZQ124" s="451"/>
      <c r="MZR124" s="451"/>
      <c r="MZS124" s="451"/>
      <c r="MZT124" s="451"/>
      <c r="MZU124" s="451"/>
      <c r="MZV124" s="451"/>
      <c r="MZW124" s="451"/>
      <c r="MZX124" s="451"/>
      <c r="MZY124" s="451"/>
      <c r="MZZ124" s="451"/>
      <c r="NAA124" s="451"/>
      <c r="NAB124" s="451"/>
      <c r="NAC124" s="451"/>
      <c r="NAD124" s="451"/>
      <c r="NAE124" s="455"/>
      <c r="NAF124" s="454"/>
      <c r="NAG124" s="451"/>
      <c r="NAH124" s="451"/>
      <c r="NAI124" s="451"/>
      <c r="NAJ124" s="451"/>
      <c r="NAK124" s="451"/>
      <c r="NAL124" s="451"/>
      <c r="NAM124" s="451"/>
      <c r="NAN124" s="451"/>
      <c r="NAO124" s="451"/>
      <c r="NAP124" s="451"/>
      <c r="NAQ124" s="451"/>
      <c r="NAR124" s="451"/>
      <c r="NAS124" s="451"/>
      <c r="NAT124" s="451"/>
      <c r="NAU124" s="451"/>
      <c r="NAV124" s="451"/>
      <c r="NAW124" s="451"/>
      <c r="NAX124" s="451"/>
      <c r="NAY124" s="451"/>
      <c r="NAZ124" s="451"/>
      <c r="NBA124" s="451"/>
      <c r="NBB124" s="451"/>
      <c r="NBC124" s="451"/>
      <c r="NBD124" s="451"/>
      <c r="NBE124" s="451"/>
      <c r="NBF124" s="451"/>
      <c r="NBG124" s="451"/>
      <c r="NBH124" s="451"/>
      <c r="NBI124" s="451"/>
      <c r="NBJ124" s="451"/>
      <c r="NBK124" s="451"/>
      <c r="NBL124" s="451"/>
      <c r="NBM124" s="451"/>
      <c r="NBN124" s="451"/>
      <c r="NBO124" s="451"/>
      <c r="NBP124" s="451"/>
      <c r="NBQ124" s="451"/>
      <c r="NBR124" s="451"/>
      <c r="NBS124" s="451"/>
      <c r="NBT124" s="451"/>
      <c r="NBU124" s="451"/>
      <c r="NBV124" s="451"/>
      <c r="NBW124" s="451"/>
      <c r="NBX124" s="455"/>
      <c r="NBY124" s="454"/>
      <c r="NBZ124" s="451"/>
      <c r="NCA124" s="451"/>
      <c r="NCB124" s="451"/>
      <c r="NCC124" s="451"/>
      <c r="NCD124" s="451"/>
      <c r="NCE124" s="451"/>
      <c r="NCF124" s="451"/>
      <c r="NCG124" s="451"/>
      <c r="NCH124" s="451"/>
      <c r="NCI124" s="451"/>
      <c r="NCJ124" s="451"/>
      <c r="NCK124" s="451"/>
      <c r="NCL124" s="451"/>
      <c r="NCM124" s="451"/>
      <c r="NCN124" s="451"/>
      <c r="NCO124" s="451"/>
      <c r="NCP124" s="451"/>
      <c r="NCQ124" s="451"/>
      <c r="NCR124" s="451"/>
      <c r="NCS124" s="451"/>
      <c r="NCT124" s="451"/>
      <c r="NCU124" s="451"/>
      <c r="NCV124" s="451"/>
      <c r="NCW124" s="451"/>
      <c r="NCX124" s="451"/>
      <c r="NCY124" s="451"/>
      <c r="NCZ124" s="451"/>
      <c r="NDA124" s="451"/>
      <c r="NDB124" s="451"/>
      <c r="NDC124" s="451"/>
      <c r="NDD124" s="451"/>
      <c r="NDE124" s="451"/>
      <c r="NDF124" s="451"/>
      <c r="NDG124" s="451"/>
      <c r="NDH124" s="451"/>
      <c r="NDI124" s="451"/>
      <c r="NDJ124" s="451"/>
      <c r="NDK124" s="451"/>
      <c r="NDL124" s="451"/>
      <c r="NDM124" s="451"/>
      <c r="NDN124" s="451"/>
      <c r="NDO124" s="451"/>
      <c r="NDP124" s="451"/>
      <c r="NDQ124" s="455"/>
      <c r="NDR124" s="454"/>
      <c r="NDS124" s="451"/>
      <c r="NDT124" s="451"/>
      <c r="NDU124" s="451"/>
      <c r="NDV124" s="451"/>
      <c r="NDW124" s="451"/>
      <c r="NDX124" s="451"/>
      <c r="NDY124" s="451"/>
      <c r="NDZ124" s="451"/>
      <c r="NEA124" s="451"/>
      <c r="NEB124" s="451"/>
      <c r="NEC124" s="451"/>
      <c r="NED124" s="451"/>
      <c r="NEE124" s="451"/>
      <c r="NEF124" s="451"/>
      <c r="NEG124" s="451"/>
      <c r="NEH124" s="451"/>
      <c r="NEI124" s="451"/>
      <c r="NEJ124" s="451"/>
      <c r="NEK124" s="451"/>
      <c r="NEL124" s="451"/>
      <c r="NEM124" s="451"/>
      <c r="NEN124" s="451"/>
      <c r="NEO124" s="451"/>
      <c r="NEP124" s="451"/>
      <c r="NEQ124" s="451"/>
      <c r="NER124" s="451"/>
      <c r="NES124" s="451"/>
      <c r="NET124" s="451"/>
      <c r="NEU124" s="451"/>
      <c r="NEV124" s="451"/>
      <c r="NEW124" s="451"/>
      <c r="NEX124" s="451"/>
      <c r="NEY124" s="451"/>
      <c r="NEZ124" s="451"/>
      <c r="NFA124" s="451"/>
      <c r="NFB124" s="451"/>
      <c r="NFC124" s="451"/>
      <c r="NFD124" s="451"/>
      <c r="NFE124" s="451"/>
      <c r="NFF124" s="451"/>
      <c r="NFG124" s="451"/>
      <c r="NFH124" s="451"/>
      <c r="NFI124" s="451"/>
      <c r="NFJ124" s="455"/>
      <c r="NFK124" s="454"/>
      <c r="NFL124" s="451"/>
      <c r="NFM124" s="451"/>
      <c r="NFN124" s="451"/>
      <c r="NFO124" s="451"/>
      <c r="NFP124" s="451"/>
      <c r="NFQ124" s="451"/>
      <c r="NFR124" s="451"/>
      <c r="NFS124" s="451"/>
      <c r="NFT124" s="451"/>
      <c r="NFU124" s="451"/>
      <c r="NFV124" s="451"/>
      <c r="NFW124" s="451"/>
      <c r="NFX124" s="451"/>
      <c r="NFY124" s="451"/>
      <c r="NFZ124" s="451"/>
      <c r="NGA124" s="451"/>
      <c r="NGB124" s="451"/>
      <c r="NGC124" s="451"/>
      <c r="NGD124" s="451"/>
      <c r="NGE124" s="451"/>
      <c r="NGF124" s="451"/>
      <c r="NGG124" s="451"/>
      <c r="NGH124" s="451"/>
      <c r="NGI124" s="451"/>
      <c r="NGJ124" s="451"/>
      <c r="NGK124" s="451"/>
      <c r="NGL124" s="451"/>
      <c r="NGM124" s="451"/>
      <c r="NGN124" s="451"/>
      <c r="NGO124" s="451"/>
      <c r="NGP124" s="451"/>
      <c r="NGQ124" s="451"/>
      <c r="NGR124" s="451"/>
      <c r="NGS124" s="451"/>
      <c r="NGT124" s="451"/>
      <c r="NGU124" s="451"/>
      <c r="NGV124" s="451"/>
      <c r="NGW124" s="451"/>
      <c r="NGX124" s="451"/>
      <c r="NGY124" s="451"/>
      <c r="NGZ124" s="451"/>
      <c r="NHA124" s="451"/>
      <c r="NHB124" s="451"/>
      <c r="NHC124" s="455"/>
      <c r="NHD124" s="454"/>
      <c r="NHE124" s="451"/>
      <c r="NHF124" s="451"/>
      <c r="NHG124" s="451"/>
      <c r="NHH124" s="451"/>
      <c r="NHI124" s="451"/>
      <c r="NHJ124" s="451"/>
      <c r="NHK124" s="451"/>
      <c r="NHL124" s="451"/>
      <c r="NHM124" s="451"/>
      <c r="NHN124" s="451"/>
      <c r="NHO124" s="451"/>
      <c r="NHP124" s="451"/>
      <c r="NHQ124" s="451"/>
      <c r="NHR124" s="451"/>
      <c r="NHS124" s="451"/>
      <c r="NHT124" s="451"/>
      <c r="NHU124" s="451"/>
      <c r="NHV124" s="451"/>
      <c r="NHW124" s="451"/>
      <c r="NHX124" s="451"/>
      <c r="NHY124" s="451"/>
      <c r="NHZ124" s="451"/>
      <c r="NIA124" s="451"/>
      <c r="NIB124" s="451"/>
      <c r="NIC124" s="451"/>
      <c r="NID124" s="451"/>
      <c r="NIE124" s="451"/>
      <c r="NIF124" s="451"/>
      <c r="NIG124" s="451"/>
      <c r="NIH124" s="451"/>
      <c r="NII124" s="451"/>
      <c r="NIJ124" s="451"/>
      <c r="NIK124" s="451"/>
      <c r="NIL124" s="451"/>
      <c r="NIM124" s="451"/>
      <c r="NIN124" s="451"/>
      <c r="NIO124" s="451"/>
      <c r="NIP124" s="451"/>
      <c r="NIQ124" s="451"/>
      <c r="NIR124" s="451"/>
      <c r="NIS124" s="451"/>
      <c r="NIT124" s="451"/>
      <c r="NIU124" s="451"/>
      <c r="NIV124" s="455"/>
      <c r="NIW124" s="454"/>
      <c r="NIX124" s="451"/>
      <c r="NIY124" s="451"/>
      <c r="NIZ124" s="451"/>
      <c r="NJA124" s="451"/>
      <c r="NJB124" s="451"/>
      <c r="NJC124" s="451"/>
      <c r="NJD124" s="451"/>
      <c r="NJE124" s="451"/>
      <c r="NJF124" s="451"/>
      <c r="NJG124" s="451"/>
      <c r="NJH124" s="451"/>
      <c r="NJI124" s="451"/>
      <c r="NJJ124" s="451"/>
      <c r="NJK124" s="451"/>
      <c r="NJL124" s="451"/>
      <c r="NJM124" s="451"/>
      <c r="NJN124" s="451"/>
      <c r="NJO124" s="451"/>
      <c r="NJP124" s="451"/>
      <c r="NJQ124" s="451"/>
      <c r="NJR124" s="451"/>
      <c r="NJS124" s="451"/>
      <c r="NJT124" s="451"/>
      <c r="NJU124" s="451"/>
      <c r="NJV124" s="451"/>
      <c r="NJW124" s="451"/>
      <c r="NJX124" s="451"/>
      <c r="NJY124" s="451"/>
      <c r="NJZ124" s="451"/>
      <c r="NKA124" s="451"/>
      <c r="NKB124" s="451"/>
      <c r="NKC124" s="451"/>
      <c r="NKD124" s="451"/>
      <c r="NKE124" s="451"/>
      <c r="NKF124" s="451"/>
      <c r="NKG124" s="451"/>
      <c r="NKH124" s="451"/>
      <c r="NKI124" s="451"/>
      <c r="NKJ124" s="451"/>
      <c r="NKK124" s="451"/>
      <c r="NKL124" s="451"/>
      <c r="NKM124" s="451"/>
      <c r="NKN124" s="451"/>
      <c r="NKO124" s="455"/>
      <c r="NKP124" s="454"/>
      <c r="NKQ124" s="451"/>
      <c r="NKR124" s="451"/>
      <c r="NKS124" s="451"/>
      <c r="NKT124" s="451"/>
      <c r="NKU124" s="451"/>
      <c r="NKV124" s="451"/>
      <c r="NKW124" s="451"/>
      <c r="NKX124" s="451"/>
      <c r="NKY124" s="451"/>
      <c r="NKZ124" s="451"/>
      <c r="NLA124" s="451"/>
      <c r="NLB124" s="451"/>
      <c r="NLC124" s="451"/>
      <c r="NLD124" s="451"/>
      <c r="NLE124" s="451"/>
      <c r="NLF124" s="451"/>
      <c r="NLG124" s="451"/>
      <c r="NLH124" s="451"/>
      <c r="NLI124" s="451"/>
      <c r="NLJ124" s="451"/>
      <c r="NLK124" s="451"/>
      <c r="NLL124" s="451"/>
      <c r="NLM124" s="451"/>
      <c r="NLN124" s="451"/>
      <c r="NLO124" s="451"/>
      <c r="NLP124" s="451"/>
      <c r="NLQ124" s="451"/>
      <c r="NLR124" s="451"/>
      <c r="NLS124" s="451"/>
      <c r="NLT124" s="451"/>
      <c r="NLU124" s="451"/>
      <c r="NLV124" s="451"/>
      <c r="NLW124" s="451"/>
      <c r="NLX124" s="451"/>
      <c r="NLY124" s="451"/>
      <c r="NLZ124" s="451"/>
      <c r="NMA124" s="451"/>
      <c r="NMB124" s="451"/>
      <c r="NMC124" s="451"/>
      <c r="NMD124" s="451"/>
      <c r="NME124" s="451"/>
      <c r="NMF124" s="451"/>
      <c r="NMG124" s="451"/>
      <c r="NMH124" s="455"/>
      <c r="NMI124" s="454"/>
      <c r="NMJ124" s="451"/>
      <c r="NMK124" s="451"/>
      <c r="NML124" s="451"/>
      <c r="NMM124" s="451"/>
      <c r="NMN124" s="451"/>
      <c r="NMO124" s="451"/>
      <c r="NMP124" s="451"/>
      <c r="NMQ124" s="451"/>
      <c r="NMR124" s="451"/>
      <c r="NMS124" s="451"/>
      <c r="NMT124" s="451"/>
      <c r="NMU124" s="451"/>
      <c r="NMV124" s="451"/>
      <c r="NMW124" s="451"/>
      <c r="NMX124" s="451"/>
      <c r="NMY124" s="451"/>
      <c r="NMZ124" s="451"/>
      <c r="NNA124" s="451"/>
      <c r="NNB124" s="451"/>
      <c r="NNC124" s="451"/>
      <c r="NND124" s="451"/>
      <c r="NNE124" s="451"/>
      <c r="NNF124" s="451"/>
      <c r="NNG124" s="451"/>
      <c r="NNH124" s="451"/>
      <c r="NNI124" s="451"/>
      <c r="NNJ124" s="451"/>
      <c r="NNK124" s="451"/>
      <c r="NNL124" s="451"/>
      <c r="NNM124" s="451"/>
      <c r="NNN124" s="451"/>
      <c r="NNO124" s="451"/>
      <c r="NNP124" s="451"/>
      <c r="NNQ124" s="451"/>
      <c r="NNR124" s="451"/>
      <c r="NNS124" s="451"/>
      <c r="NNT124" s="451"/>
      <c r="NNU124" s="451"/>
      <c r="NNV124" s="451"/>
      <c r="NNW124" s="451"/>
      <c r="NNX124" s="451"/>
      <c r="NNY124" s="451"/>
      <c r="NNZ124" s="451"/>
      <c r="NOA124" s="455"/>
      <c r="NOB124" s="454"/>
      <c r="NOC124" s="451"/>
      <c r="NOD124" s="451"/>
      <c r="NOE124" s="451"/>
      <c r="NOF124" s="451"/>
      <c r="NOG124" s="451"/>
      <c r="NOH124" s="451"/>
      <c r="NOI124" s="451"/>
      <c r="NOJ124" s="451"/>
      <c r="NOK124" s="451"/>
      <c r="NOL124" s="451"/>
      <c r="NOM124" s="451"/>
      <c r="NON124" s="451"/>
      <c r="NOO124" s="451"/>
      <c r="NOP124" s="451"/>
      <c r="NOQ124" s="451"/>
      <c r="NOR124" s="451"/>
      <c r="NOS124" s="451"/>
      <c r="NOT124" s="451"/>
      <c r="NOU124" s="451"/>
      <c r="NOV124" s="451"/>
      <c r="NOW124" s="451"/>
      <c r="NOX124" s="451"/>
      <c r="NOY124" s="451"/>
      <c r="NOZ124" s="451"/>
      <c r="NPA124" s="451"/>
      <c r="NPB124" s="451"/>
      <c r="NPC124" s="451"/>
      <c r="NPD124" s="451"/>
      <c r="NPE124" s="451"/>
      <c r="NPF124" s="451"/>
      <c r="NPG124" s="451"/>
      <c r="NPH124" s="451"/>
      <c r="NPI124" s="451"/>
      <c r="NPJ124" s="451"/>
      <c r="NPK124" s="451"/>
      <c r="NPL124" s="451"/>
      <c r="NPM124" s="451"/>
      <c r="NPN124" s="451"/>
      <c r="NPO124" s="451"/>
      <c r="NPP124" s="451"/>
      <c r="NPQ124" s="451"/>
      <c r="NPR124" s="451"/>
      <c r="NPS124" s="451"/>
      <c r="NPT124" s="455"/>
      <c r="NPU124" s="454"/>
      <c r="NPV124" s="451"/>
      <c r="NPW124" s="451"/>
      <c r="NPX124" s="451"/>
      <c r="NPY124" s="451"/>
      <c r="NPZ124" s="451"/>
      <c r="NQA124" s="451"/>
      <c r="NQB124" s="451"/>
      <c r="NQC124" s="451"/>
      <c r="NQD124" s="451"/>
      <c r="NQE124" s="451"/>
      <c r="NQF124" s="451"/>
      <c r="NQG124" s="451"/>
      <c r="NQH124" s="451"/>
      <c r="NQI124" s="451"/>
      <c r="NQJ124" s="451"/>
      <c r="NQK124" s="451"/>
      <c r="NQL124" s="451"/>
      <c r="NQM124" s="451"/>
      <c r="NQN124" s="451"/>
      <c r="NQO124" s="451"/>
      <c r="NQP124" s="451"/>
      <c r="NQQ124" s="451"/>
      <c r="NQR124" s="451"/>
      <c r="NQS124" s="451"/>
      <c r="NQT124" s="451"/>
      <c r="NQU124" s="451"/>
      <c r="NQV124" s="451"/>
      <c r="NQW124" s="451"/>
      <c r="NQX124" s="451"/>
      <c r="NQY124" s="451"/>
      <c r="NQZ124" s="451"/>
      <c r="NRA124" s="451"/>
      <c r="NRB124" s="451"/>
      <c r="NRC124" s="451"/>
      <c r="NRD124" s="451"/>
      <c r="NRE124" s="451"/>
      <c r="NRF124" s="451"/>
      <c r="NRG124" s="451"/>
      <c r="NRH124" s="451"/>
      <c r="NRI124" s="451"/>
      <c r="NRJ124" s="451"/>
      <c r="NRK124" s="451"/>
      <c r="NRL124" s="451"/>
      <c r="NRM124" s="455"/>
      <c r="NRN124" s="454"/>
      <c r="NRO124" s="451"/>
      <c r="NRP124" s="451"/>
      <c r="NRQ124" s="451"/>
      <c r="NRR124" s="451"/>
      <c r="NRS124" s="451"/>
      <c r="NRT124" s="451"/>
      <c r="NRU124" s="451"/>
      <c r="NRV124" s="451"/>
      <c r="NRW124" s="451"/>
      <c r="NRX124" s="451"/>
      <c r="NRY124" s="451"/>
      <c r="NRZ124" s="451"/>
      <c r="NSA124" s="451"/>
      <c r="NSB124" s="451"/>
      <c r="NSC124" s="451"/>
      <c r="NSD124" s="451"/>
      <c r="NSE124" s="451"/>
      <c r="NSF124" s="451"/>
      <c r="NSG124" s="451"/>
      <c r="NSH124" s="451"/>
      <c r="NSI124" s="451"/>
      <c r="NSJ124" s="451"/>
      <c r="NSK124" s="451"/>
      <c r="NSL124" s="451"/>
      <c r="NSM124" s="451"/>
      <c r="NSN124" s="451"/>
      <c r="NSO124" s="451"/>
      <c r="NSP124" s="451"/>
      <c r="NSQ124" s="451"/>
      <c r="NSR124" s="451"/>
      <c r="NSS124" s="451"/>
      <c r="NST124" s="451"/>
      <c r="NSU124" s="451"/>
      <c r="NSV124" s="451"/>
      <c r="NSW124" s="451"/>
      <c r="NSX124" s="451"/>
      <c r="NSY124" s="451"/>
      <c r="NSZ124" s="451"/>
      <c r="NTA124" s="451"/>
      <c r="NTB124" s="451"/>
      <c r="NTC124" s="451"/>
      <c r="NTD124" s="451"/>
      <c r="NTE124" s="451"/>
      <c r="NTF124" s="455"/>
      <c r="NTG124" s="454"/>
      <c r="NTH124" s="451"/>
      <c r="NTI124" s="451"/>
      <c r="NTJ124" s="451"/>
      <c r="NTK124" s="451"/>
      <c r="NTL124" s="451"/>
      <c r="NTM124" s="451"/>
      <c r="NTN124" s="451"/>
      <c r="NTO124" s="451"/>
      <c r="NTP124" s="451"/>
      <c r="NTQ124" s="451"/>
      <c r="NTR124" s="451"/>
      <c r="NTS124" s="451"/>
      <c r="NTT124" s="451"/>
      <c r="NTU124" s="451"/>
      <c r="NTV124" s="451"/>
      <c r="NTW124" s="451"/>
      <c r="NTX124" s="451"/>
      <c r="NTY124" s="451"/>
      <c r="NTZ124" s="451"/>
      <c r="NUA124" s="451"/>
      <c r="NUB124" s="451"/>
      <c r="NUC124" s="451"/>
      <c r="NUD124" s="451"/>
      <c r="NUE124" s="451"/>
      <c r="NUF124" s="451"/>
      <c r="NUG124" s="451"/>
      <c r="NUH124" s="451"/>
      <c r="NUI124" s="451"/>
      <c r="NUJ124" s="451"/>
      <c r="NUK124" s="451"/>
      <c r="NUL124" s="451"/>
      <c r="NUM124" s="451"/>
      <c r="NUN124" s="451"/>
      <c r="NUO124" s="451"/>
      <c r="NUP124" s="451"/>
      <c r="NUQ124" s="451"/>
      <c r="NUR124" s="451"/>
      <c r="NUS124" s="451"/>
      <c r="NUT124" s="451"/>
      <c r="NUU124" s="451"/>
      <c r="NUV124" s="451"/>
      <c r="NUW124" s="451"/>
      <c r="NUX124" s="451"/>
      <c r="NUY124" s="455"/>
      <c r="NUZ124" s="454"/>
      <c r="NVA124" s="451"/>
      <c r="NVB124" s="451"/>
      <c r="NVC124" s="451"/>
      <c r="NVD124" s="451"/>
      <c r="NVE124" s="451"/>
      <c r="NVF124" s="451"/>
      <c r="NVG124" s="451"/>
      <c r="NVH124" s="451"/>
      <c r="NVI124" s="451"/>
      <c r="NVJ124" s="451"/>
      <c r="NVK124" s="451"/>
      <c r="NVL124" s="451"/>
      <c r="NVM124" s="451"/>
      <c r="NVN124" s="451"/>
      <c r="NVO124" s="451"/>
      <c r="NVP124" s="451"/>
      <c r="NVQ124" s="451"/>
      <c r="NVR124" s="451"/>
      <c r="NVS124" s="451"/>
      <c r="NVT124" s="451"/>
      <c r="NVU124" s="451"/>
      <c r="NVV124" s="451"/>
      <c r="NVW124" s="451"/>
      <c r="NVX124" s="451"/>
      <c r="NVY124" s="451"/>
      <c r="NVZ124" s="451"/>
      <c r="NWA124" s="451"/>
      <c r="NWB124" s="451"/>
      <c r="NWC124" s="451"/>
      <c r="NWD124" s="451"/>
      <c r="NWE124" s="451"/>
      <c r="NWF124" s="451"/>
      <c r="NWG124" s="451"/>
      <c r="NWH124" s="451"/>
      <c r="NWI124" s="451"/>
      <c r="NWJ124" s="451"/>
      <c r="NWK124" s="451"/>
      <c r="NWL124" s="451"/>
      <c r="NWM124" s="451"/>
      <c r="NWN124" s="451"/>
      <c r="NWO124" s="451"/>
      <c r="NWP124" s="451"/>
      <c r="NWQ124" s="451"/>
      <c r="NWR124" s="455"/>
      <c r="NWS124" s="454"/>
      <c r="NWT124" s="451"/>
      <c r="NWU124" s="451"/>
      <c r="NWV124" s="451"/>
      <c r="NWW124" s="451"/>
      <c r="NWX124" s="451"/>
      <c r="NWY124" s="451"/>
      <c r="NWZ124" s="451"/>
      <c r="NXA124" s="451"/>
      <c r="NXB124" s="451"/>
      <c r="NXC124" s="451"/>
      <c r="NXD124" s="451"/>
      <c r="NXE124" s="451"/>
      <c r="NXF124" s="451"/>
      <c r="NXG124" s="451"/>
      <c r="NXH124" s="451"/>
      <c r="NXI124" s="451"/>
      <c r="NXJ124" s="451"/>
      <c r="NXK124" s="451"/>
      <c r="NXL124" s="451"/>
      <c r="NXM124" s="451"/>
      <c r="NXN124" s="451"/>
      <c r="NXO124" s="451"/>
      <c r="NXP124" s="451"/>
      <c r="NXQ124" s="451"/>
      <c r="NXR124" s="451"/>
      <c r="NXS124" s="451"/>
      <c r="NXT124" s="451"/>
      <c r="NXU124" s="451"/>
      <c r="NXV124" s="451"/>
      <c r="NXW124" s="451"/>
      <c r="NXX124" s="451"/>
      <c r="NXY124" s="451"/>
      <c r="NXZ124" s="451"/>
      <c r="NYA124" s="451"/>
      <c r="NYB124" s="451"/>
      <c r="NYC124" s="451"/>
      <c r="NYD124" s="451"/>
      <c r="NYE124" s="451"/>
      <c r="NYF124" s="451"/>
      <c r="NYG124" s="451"/>
      <c r="NYH124" s="451"/>
      <c r="NYI124" s="451"/>
      <c r="NYJ124" s="451"/>
      <c r="NYK124" s="455"/>
      <c r="NYL124" s="454"/>
      <c r="NYM124" s="451"/>
      <c r="NYN124" s="451"/>
      <c r="NYO124" s="451"/>
      <c r="NYP124" s="451"/>
      <c r="NYQ124" s="451"/>
      <c r="NYR124" s="451"/>
      <c r="NYS124" s="451"/>
      <c r="NYT124" s="451"/>
      <c r="NYU124" s="451"/>
      <c r="NYV124" s="451"/>
      <c r="NYW124" s="451"/>
      <c r="NYX124" s="451"/>
      <c r="NYY124" s="451"/>
      <c r="NYZ124" s="451"/>
      <c r="NZA124" s="451"/>
      <c r="NZB124" s="451"/>
      <c r="NZC124" s="451"/>
      <c r="NZD124" s="451"/>
      <c r="NZE124" s="451"/>
      <c r="NZF124" s="451"/>
      <c r="NZG124" s="451"/>
      <c r="NZH124" s="451"/>
      <c r="NZI124" s="451"/>
      <c r="NZJ124" s="451"/>
      <c r="NZK124" s="451"/>
      <c r="NZL124" s="451"/>
      <c r="NZM124" s="451"/>
      <c r="NZN124" s="451"/>
      <c r="NZO124" s="451"/>
      <c r="NZP124" s="451"/>
      <c r="NZQ124" s="451"/>
      <c r="NZR124" s="451"/>
      <c r="NZS124" s="451"/>
      <c r="NZT124" s="451"/>
      <c r="NZU124" s="451"/>
      <c r="NZV124" s="451"/>
      <c r="NZW124" s="451"/>
      <c r="NZX124" s="451"/>
      <c r="NZY124" s="451"/>
      <c r="NZZ124" s="451"/>
      <c r="OAA124" s="451"/>
      <c r="OAB124" s="451"/>
      <c r="OAC124" s="451"/>
      <c r="OAD124" s="455"/>
      <c r="OAE124" s="454"/>
      <c r="OAF124" s="451"/>
      <c r="OAG124" s="451"/>
      <c r="OAH124" s="451"/>
      <c r="OAI124" s="451"/>
      <c r="OAJ124" s="451"/>
      <c r="OAK124" s="451"/>
      <c r="OAL124" s="451"/>
      <c r="OAM124" s="451"/>
      <c r="OAN124" s="451"/>
      <c r="OAO124" s="451"/>
      <c r="OAP124" s="451"/>
      <c r="OAQ124" s="451"/>
      <c r="OAR124" s="451"/>
      <c r="OAS124" s="451"/>
      <c r="OAT124" s="451"/>
      <c r="OAU124" s="451"/>
      <c r="OAV124" s="451"/>
      <c r="OAW124" s="451"/>
      <c r="OAX124" s="451"/>
      <c r="OAY124" s="451"/>
      <c r="OAZ124" s="451"/>
      <c r="OBA124" s="451"/>
      <c r="OBB124" s="451"/>
      <c r="OBC124" s="451"/>
      <c r="OBD124" s="451"/>
      <c r="OBE124" s="451"/>
      <c r="OBF124" s="451"/>
      <c r="OBG124" s="451"/>
      <c r="OBH124" s="451"/>
      <c r="OBI124" s="451"/>
      <c r="OBJ124" s="451"/>
      <c r="OBK124" s="451"/>
      <c r="OBL124" s="451"/>
      <c r="OBM124" s="451"/>
      <c r="OBN124" s="451"/>
      <c r="OBO124" s="451"/>
      <c r="OBP124" s="451"/>
      <c r="OBQ124" s="451"/>
      <c r="OBR124" s="451"/>
      <c r="OBS124" s="451"/>
      <c r="OBT124" s="451"/>
      <c r="OBU124" s="451"/>
      <c r="OBV124" s="451"/>
      <c r="OBW124" s="455"/>
      <c r="OBX124" s="454"/>
      <c r="OBY124" s="451"/>
      <c r="OBZ124" s="451"/>
      <c r="OCA124" s="451"/>
      <c r="OCB124" s="451"/>
      <c r="OCC124" s="451"/>
      <c r="OCD124" s="451"/>
      <c r="OCE124" s="451"/>
      <c r="OCF124" s="451"/>
      <c r="OCG124" s="451"/>
      <c r="OCH124" s="451"/>
      <c r="OCI124" s="451"/>
      <c r="OCJ124" s="451"/>
      <c r="OCK124" s="451"/>
      <c r="OCL124" s="451"/>
      <c r="OCM124" s="451"/>
      <c r="OCN124" s="451"/>
      <c r="OCO124" s="451"/>
      <c r="OCP124" s="451"/>
      <c r="OCQ124" s="451"/>
      <c r="OCR124" s="451"/>
      <c r="OCS124" s="451"/>
      <c r="OCT124" s="451"/>
      <c r="OCU124" s="451"/>
      <c r="OCV124" s="451"/>
      <c r="OCW124" s="451"/>
      <c r="OCX124" s="451"/>
      <c r="OCY124" s="451"/>
      <c r="OCZ124" s="451"/>
      <c r="ODA124" s="451"/>
      <c r="ODB124" s="451"/>
      <c r="ODC124" s="451"/>
      <c r="ODD124" s="451"/>
      <c r="ODE124" s="451"/>
      <c r="ODF124" s="451"/>
      <c r="ODG124" s="451"/>
      <c r="ODH124" s="451"/>
      <c r="ODI124" s="451"/>
      <c r="ODJ124" s="451"/>
      <c r="ODK124" s="451"/>
      <c r="ODL124" s="451"/>
      <c r="ODM124" s="451"/>
      <c r="ODN124" s="451"/>
      <c r="ODO124" s="451"/>
      <c r="ODP124" s="455"/>
      <c r="ODQ124" s="454"/>
      <c r="ODR124" s="451"/>
      <c r="ODS124" s="451"/>
      <c r="ODT124" s="451"/>
      <c r="ODU124" s="451"/>
      <c r="ODV124" s="451"/>
      <c r="ODW124" s="451"/>
      <c r="ODX124" s="451"/>
      <c r="ODY124" s="451"/>
      <c r="ODZ124" s="451"/>
      <c r="OEA124" s="451"/>
      <c r="OEB124" s="451"/>
      <c r="OEC124" s="451"/>
      <c r="OED124" s="451"/>
      <c r="OEE124" s="451"/>
      <c r="OEF124" s="451"/>
      <c r="OEG124" s="451"/>
      <c r="OEH124" s="451"/>
      <c r="OEI124" s="451"/>
      <c r="OEJ124" s="451"/>
      <c r="OEK124" s="451"/>
      <c r="OEL124" s="451"/>
      <c r="OEM124" s="451"/>
      <c r="OEN124" s="451"/>
      <c r="OEO124" s="451"/>
      <c r="OEP124" s="451"/>
      <c r="OEQ124" s="451"/>
      <c r="OER124" s="451"/>
      <c r="OES124" s="451"/>
      <c r="OET124" s="451"/>
      <c r="OEU124" s="451"/>
      <c r="OEV124" s="451"/>
      <c r="OEW124" s="451"/>
      <c r="OEX124" s="451"/>
      <c r="OEY124" s="451"/>
      <c r="OEZ124" s="451"/>
      <c r="OFA124" s="451"/>
      <c r="OFB124" s="451"/>
      <c r="OFC124" s="451"/>
      <c r="OFD124" s="451"/>
      <c r="OFE124" s="451"/>
      <c r="OFF124" s="451"/>
      <c r="OFG124" s="451"/>
      <c r="OFH124" s="451"/>
      <c r="OFI124" s="455"/>
      <c r="OFJ124" s="454"/>
      <c r="OFK124" s="451"/>
      <c r="OFL124" s="451"/>
      <c r="OFM124" s="451"/>
      <c r="OFN124" s="451"/>
      <c r="OFO124" s="451"/>
      <c r="OFP124" s="451"/>
      <c r="OFQ124" s="451"/>
      <c r="OFR124" s="451"/>
      <c r="OFS124" s="451"/>
      <c r="OFT124" s="451"/>
      <c r="OFU124" s="451"/>
      <c r="OFV124" s="451"/>
      <c r="OFW124" s="451"/>
      <c r="OFX124" s="451"/>
      <c r="OFY124" s="451"/>
      <c r="OFZ124" s="451"/>
      <c r="OGA124" s="451"/>
      <c r="OGB124" s="451"/>
      <c r="OGC124" s="451"/>
      <c r="OGD124" s="451"/>
      <c r="OGE124" s="451"/>
      <c r="OGF124" s="451"/>
      <c r="OGG124" s="451"/>
      <c r="OGH124" s="451"/>
      <c r="OGI124" s="451"/>
      <c r="OGJ124" s="451"/>
      <c r="OGK124" s="451"/>
      <c r="OGL124" s="451"/>
      <c r="OGM124" s="451"/>
      <c r="OGN124" s="451"/>
      <c r="OGO124" s="451"/>
      <c r="OGP124" s="451"/>
      <c r="OGQ124" s="451"/>
      <c r="OGR124" s="451"/>
      <c r="OGS124" s="451"/>
      <c r="OGT124" s="451"/>
      <c r="OGU124" s="451"/>
      <c r="OGV124" s="451"/>
      <c r="OGW124" s="451"/>
      <c r="OGX124" s="451"/>
      <c r="OGY124" s="451"/>
      <c r="OGZ124" s="451"/>
      <c r="OHA124" s="451"/>
      <c r="OHB124" s="455"/>
      <c r="OHC124" s="454"/>
      <c r="OHD124" s="451"/>
      <c r="OHE124" s="451"/>
      <c r="OHF124" s="451"/>
      <c r="OHG124" s="451"/>
      <c r="OHH124" s="451"/>
      <c r="OHI124" s="451"/>
      <c r="OHJ124" s="451"/>
      <c r="OHK124" s="451"/>
      <c r="OHL124" s="451"/>
      <c r="OHM124" s="451"/>
      <c r="OHN124" s="451"/>
      <c r="OHO124" s="451"/>
      <c r="OHP124" s="451"/>
      <c r="OHQ124" s="451"/>
      <c r="OHR124" s="451"/>
      <c r="OHS124" s="451"/>
      <c r="OHT124" s="451"/>
      <c r="OHU124" s="451"/>
      <c r="OHV124" s="451"/>
      <c r="OHW124" s="451"/>
      <c r="OHX124" s="451"/>
      <c r="OHY124" s="451"/>
      <c r="OHZ124" s="451"/>
      <c r="OIA124" s="451"/>
      <c r="OIB124" s="451"/>
      <c r="OIC124" s="451"/>
      <c r="OID124" s="451"/>
      <c r="OIE124" s="451"/>
      <c r="OIF124" s="451"/>
      <c r="OIG124" s="451"/>
      <c r="OIH124" s="451"/>
      <c r="OII124" s="451"/>
      <c r="OIJ124" s="451"/>
      <c r="OIK124" s="451"/>
      <c r="OIL124" s="451"/>
      <c r="OIM124" s="451"/>
      <c r="OIN124" s="451"/>
      <c r="OIO124" s="451"/>
      <c r="OIP124" s="451"/>
      <c r="OIQ124" s="451"/>
      <c r="OIR124" s="451"/>
      <c r="OIS124" s="451"/>
      <c r="OIT124" s="451"/>
      <c r="OIU124" s="455"/>
      <c r="OIV124" s="454"/>
      <c r="OIW124" s="451"/>
      <c r="OIX124" s="451"/>
      <c r="OIY124" s="451"/>
      <c r="OIZ124" s="451"/>
      <c r="OJA124" s="451"/>
      <c r="OJB124" s="451"/>
      <c r="OJC124" s="451"/>
      <c r="OJD124" s="451"/>
      <c r="OJE124" s="451"/>
      <c r="OJF124" s="451"/>
      <c r="OJG124" s="451"/>
      <c r="OJH124" s="451"/>
      <c r="OJI124" s="451"/>
      <c r="OJJ124" s="451"/>
      <c r="OJK124" s="451"/>
      <c r="OJL124" s="451"/>
      <c r="OJM124" s="451"/>
      <c r="OJN124" s="451"/>
      <c r="OJO124" s="451"/>
      <c r="OJP124" s="451"/>
      <c r="OJQ124" s="451"/>
      <c r="OJR124" s="451"/>
      <c r="OJS124" s="451"/>
      <c r="OJT124" s="451"/>
      <c r="OJU124" s="451"/>
      <c r="OJV124" s="451"/>
      <c r="OJW124" s="451"/>
      <c r="OJX124" s="451"/>
      <c r="OJY124" s="451"/>
      <c r="OJZ124" s="451"/>
      <c r="OKA124" s="451"/>
      <c r="OKB124" s="451"/>
      <c r="OKC124" s="451"/>
      <c r="OKD124" s="451"/>
      <c r="OKE124" s="451"/>
      <c r="OKF124" s="451"/>
      <c r="OKG124" s="451"/>
      <c r="OKH124" s="451"/>
      <c r="OKI124" s="451"/>
      <c r="OKJ124" s="451"/>
      <c r="OKK124" s="451"/>
      <c r="OKL124" s="451"/>
      <c r="OKM124" s="451"/>
      <c r="OKN124" s="455"/>
      <c r="OKO124" s="454"/>
      <c r="OKP124" s="451"/>
      <c r="OKQ124" s="451"/>
      <c r="OKR124" s="451"/>
      <c r="OKS124" s="451"/>
      <c r="OKT124" s="451"/>
      <c r="OKU124" s="451"/>
      <c r="OKV124" s="451"/>
      <c r="OKW124" s="451"/>
      <c r="OKX124" s="451"/>
      <c r="OKY124" s="451"/>
      <c r="OKZ124" s="451"/>
      <c r="OLA124" s="451"/>
      <c r="OLB124" s="451"/>
      <c r="OLC124" s="451"/>
      <c r="OLD124" s="451"/>
      <c r="OLE124" s="451"/>
      <c r="OLF124" s="451"/>
      <c r="OLG124" s="451"/>
      <c r="OLH124" s="451"/>
      <c r="OLI124" s="451"/>
      <c r="OLJ124" s="451"/>
      <c r="OLK124" s="451"/>
      <c r="OLL124" s="451"/>
      <c r="OLM124" s="451"/>
      <c r="OLN124" s="451"/>
      <c r="OLO124" s="451"/>
      <c r="OLP124" s="451"/>
      <c r="OLQ124" s="451"/>
      <c r="OLR124" s="451"/>
      <c r="OLS124" s="451"/>
      <c r="OLT124" s="451"/>
      <c r="OLU124" s="451"/>
      <c r="OLV124" s="451"/>
      <c r="OLW124" s="451"/>
      <c r="OLX124" s="451"/>
      <c r="OLY124" s="451"/>
      <c r="OLZ124" s="451"/>
      <c r="OMA124" s="451"/>
      <c r="OMB124" s="451"/>
      <c r="OMC124" s="451"/>
      <c r="OMD124" s="451"/>
      <c r="OME124" s="451"/>
      <c r="OMF124" s="451"/>
      <c r="OMG124" s="455"/>
      <c r="OMH124" s="454"/>
      <c r="OMI124" s="451"/>
      <c r="OMJ124" s="451"/>
      <c r="OMK124" s="451"/>
      <c r="OML124" s="451"/>
      <c r="OMM124" s="451"/>
      <c r="OMN124" s="451"/>
      <c r="OMO124" s="451"/>
      <c r="OMP124" s="451"/>
      <c r="OMQ124" s="451"/>
      <c r="OMR124" s="451"/>
      <c r="OMS124" s="451"/>
      <c r="OMT124" s="451"/>
      <c r="OMU124" s="451"/>
      <c r="OMV124" s="451"/>
      <c r="OMW124" s="451"/>
      <c r="OMX124" s="451"/>
      <c r="OMY124" s="451"/>
      <c r="OMZ124" s="451"/>
      <c r="ONA124" s="451"/>
      <c r="ONB124" s="451"/>
      <c r="ONC124" s="451"/>
      <c r="OND124" s="451"/>
      <c r="ONE124" s="451"/>
      <c r="ONF124" s="451"/>
      <c r="ONG124" s="451"/>
      <c r="ONH124" s="451"/>
      <c r="ONI124" s="451"/>
      <c r="ONJ124" s="451"/>
      <c r="ONK124" s="451"/>
      <c r="ONL124" s="451"/>
      <c r="ONM124" s="451"/>
      <c r="ONN124" s="451"/>
      <c r="ONO124" s="451"/>
      <c r="ONP124" s="451"/>
      <c r="ONQ124" s="451"/>
      <c r="ONR124" s="451"/>
      <c r="ONS124" s="451"/>
      <c r="ONT124" s="451"/>
      <c r="ONU124" s="451"/>
      <c r="ONV124" s="451"/>
      <c r="ONW124" s="451"/>
      <c r="ONX124" s="451"/>
      <c r="ONY124" s="451"/>
      <c r="ONZ124" s="455"/>
      <c r="OOA124" s="454"/>
      <c r="OOB124" s="451"/>
      <c r="OOC124" s="451"/>
      <c r="OOD124" s="451"/>
      <c r="OOE124" s="451"/>
      <c r="OOF124" s="451"/>
      <c r="OOG124" s="451"/>
      <c r="OOH124" s="451"/>
      <c r="OOI124" s="451"/>
      <c r="OOJ124" s="451"/>
      <c r="OOK124" s="451"/>
      <c r="OOL124" s="451"/>
      <c r="OOM124" s="451"/>
      <c r="OON124" s="451"/>
      <c r="OOO124" s="451"/>
      <c r="OOP124" s="451"/>
      <c r="OOQ124" s="451"/>
      <c r="OOR124" s="451"/>
      <c r="OOS124" s="451"/>
      <c r="OOT124" s="451"/>
      <c r="OOU124" s="451"/>
      <c r="OOV124" s="451"/>
      <c r="OOW124" s="451"/>
      <c r="OOX124" s="451"/>
      <c r="OOY124" s="451"/>
      <c r="OOZ124" s="451"/>
      <c r="OPA124" s="451"/>
      <c r="OPB124" s="451"/>
      <c r="OPC124" s="451"/>
      <c r="OPD124" s="451"/>
      <c r="OPE124" s="451"/>
      <c r="OPF124" s="451"/>
      <c r="OPG124" s="451"/>
      <c r="OPH124" s="451"/>
      <c r="OPI124" s="451"/>
      <c r="OPJ124" s="451"/>
      <c r="OPK124" s="451"/>
      <c r="OPL124" s="451"/>
      <c r="OPM124" s="451"/>
      <c r="OPN124" s="451"/>
      <c r="OPO124" s="451"/>
      <c r="OPP124" s="451"/>
      <c r="OPQ124" s="451"/>
      <c r="OPR124" s="451"/>
      <c r="OPS124" s="455"/>
      <c r="OPT124" s="454"/>
      <c r="OPU124" s="451"/>
      <c r="OPV124" s="451"/>
      <c r="OPW124" s="451"/>
      <c r="OPX124" s="451"/>
      <c r="OPY124" s="451"/>
      <c r="OPZ124" s="451"/>
      <c r="OQA124" s="451"/>
      <c r="OQB124" s="451"/>
      <c r="OQC124" s="451"/>
      <c r="OQD124" s="451"/>
      <c r="OQE124" s="451"/>
      <c r="OQF124" s="451"/>
      <c r="OQG124" s="451"/>
      <c r="OQH124" s="451"/>
      <c r="OQI124" s="451"/>
      <c r="OQJ124" s="451"/>
      <c r="OQK124" s="451"/>
      <c r="OQL124" s="451"/>
      <c r="OQM124" s="451"/>
      <c r="OQN124" s="451"/>
      <c r="OQO124" s="451"/>
      <c r="OQP124" s="451"/>
      <c r="OQQ124" s="451"/>
      <c r="OQR124" s="451"/>
      <c r="OQS124" s="451"/>
      <c r="OQT124" s="451"/>
      <c r="OQU124" s="451"/>
      <c r="OQV124" s="451"/>
      <c r="OQW124" s="451"/>
      <c r="OQX124" s="451"/>
      <c r="OQY124" s="451"/>
      <c r="OQZ124" s="451"/>
      <c r="ORA124" s="451"/>
      <c r="ORB124" s="451"/>
      <c r="ORC124" s="451"/>
      <c r="ORD124" s="451"/>
      <c r="ORE124" s="451"/>
      <c r="ORF124" s="451"/>
      <c r="ORG124" s="451"/>
      <c r="ORH124" s="451"/>
      <c r="ORI124" s="451"/>
      <c r="ORJ124" s="451"/>
      <c r="ORK124" s="451"/>
      <c r="ORL124" s="455"/>
      <c r="ORM124" s="454"/>
      <c r="ORN124" s="451"/>
      <c r="ORO124" s="451"/>
      <c r="ORP124" s="451"/>
      <c r="ORQ124" s="451"/>
      <c r="ORR124" s="451"/>
      <c r="ORS124" s="451"/>
      <c r="ORT124" s="451"/>
      <c r="ORU124" s="451"/>
      <c r="ORV124" s="451"/>
      <c r="ORW124" s="451"/>
      <c r="ORX124" s="451"/>
      <c r="ORY124" s="451"/>
      <c r="ORZ124" s="451"/>
      <c r="OSA124" s="451"/>
      <c r="OSB124" s="451"/>
      <c r="OSC124" s="451"/>
      <c r="OSD124" s="451"/>
      <c r="OSE124" s="451"/>
      <c r="OSF124" s="451"/>
      <c r="OSG124" s="451"/>
      <c r="OSH124" s="451"/>
      <c r="OSI124" s="451"/>
      <c r="OSJ124" s="451"/>
      <c r="OSK124" s="451"/>
      <c r="OSL124" s="451"/>
      <c r="OSM124" s="451"/>
      <c r="OSN124" s="451"/>
      <c r="OSO124" s="451"/>
      <c r="OSP124" s="451"/>
      <c r="OSQ124" s="451"/>
      <c r="OSR124" s="451"/>
      <c r="OSS124" s="451"/>
      <c r="OST124" s="451"/>
      <c r="OSU124" s="451"/>
      <c r="OSV124" s="451"/>
      <c r="OSW124" s="451"/>
      <c r="OSX124" s="451"/>
      <c r="OSY124" s="451"/>
      <c r="OSZ124" s="451"/>
      <c r="OTA124" s="451"/>
      <c r="OTB124" s="451"/>
      <c r="OTC124" s="451"/>
      <c r="OTD124" s="451"/>
      <c r="OTE124" s="455"/>
      <c r="OTF124" s="454"/>
      <c r="OTG124" s="451"/>
      <c r="OTH124" s="451"/>
      <c r="OTI124" s="451"/>
      <c r="OTJ124" s="451"/>
      <c r="OTK124" s="451"/>
      <c r="OTL124" s="451"/>
      <c r="OTM124" s="451"/>
      <c r="OTN124" s="451"/>
      <c r="OTO124" s="451"/>
      <c r="OTP124" s="451"/>
      <c r="OTQ124" s="451"/>
      <c r="OTR124" s="451"/>
      <c r="OTS124" s="451"/>
      <c r="OTT124" s="451"/>
      <c r="OTU124" s="451"/>
      <c r="OTV124" s="451"/>
      <c r="OTW124" s="451"/>
      <c r="OTX124" s="451"/>
      <c r="OTY124" s="451"/>
      <c r="OTZ124" s="451"/>
      <c r="OUA124" s="451"/>
      <c r="OUB124" s="451"/>
      <c r="OUC124" s="451"/>
      <c r="OUD124" s="451"/>
      <c r="OUE124" s="451"/>
      <c r="OUF124" s="451"/>
      <c r="OUG124" s="451"/>
      <c r="OUH124" s="451"/>
      <c r="OUI124" s="451"/>
      <c r="OUJ124" s="451"/>
      <c r="OUK124" s="451"/>
      <c r="OUL124" s="451"/>
      <c r="OUM124" s="451"/>
      <c r="OUN124" s="451"/>
      <c r="OUO124" s="451"/>
      <c r="OUP124" s="451"/>
      <c r="OUQ124" s="451"/>
      <c r="OUR124" s="451"/>
      <c r="OUS124" s="451"/>
      <c r="OUT124" s="451"/>
      <c r="OUU124" s="451"/>
      <c r="OUV124" s="451"/>
      <c r="OUW124" s="451"/>
      <c r="OUX124" s="455"/>
      <c r="OUY124" s="454"/>
      <c r="OUZ124" s="451"/>
      <c r="OVA124" s="451"/>
      <c r="OVB124" s="451"/>
      <c r="OVC124" s="451"/>
      <c r="OVD124" s="451"/>
      <c r="OVE124" s="451"/>
      <c r="OVF124" s="451"/>
      <c r="OVG124" s="451"/>
      <c r="OVH124" s="451"/>
      <c r="OVI124" s="451"/>
      <c r="OVJ124" s="451"/>
      <c r="OVK124" s="451"/>
      <c r="OVL124" s="451"/>
      <c r="OVM124" s="451"/>
      <c r="OVN124" s="451"/>
      <c r="OVO124" s="451"/>
      <c r="OVP124" s="451"/>
      <c r="OVQ124" s="451"/>
      <c r="OVR124" s="451"/>
      <c r="OVS124" s="451"/>
      <c r="OVT124" s="451"/>
      <c r="OVU124" s="451"/>
      <c r="OVV124" s="451"/>
      <c r="OVW124" s="451"/>
      <c r="OVX124" s="451"/>
      <c r="OVY124" s="451"/>
      <c r="OVZ124" s="451"/>
      <c r="OWA124" s="451"/>
      <c r="OWB124" s="451"/>
      <c r="OWC124" s="451"/>
      <c r="OWD124" s="451"/>
      <c r="OWE124" s="451"/>
      <c r="OWF124" s="451"/>
      <c r="OWG124" s="451"/>
      <c r="OWH124" s="451"/>
      <c r="OWI124" s="451"/>
      <c r="OWJ124" s="451"/>
      <c r="OWK124" s="451"/>
      <c r="OWL124" s="451"/>
      <c r="OWM124" s="451"/>
      <c r="OWN124" s="451"/>
      <c r="OWO124" s="451"/>
      <c r="OWP124" s="451"/>
      <c r="OWQ124" s="455"/>
      <c r="OWR124" s="454"/>
      <c r="OWS124" s="451"/>
      <c r="OWT124" s="451"/>
      <c r="OWU124" s="451"/>
      <c r="OWV124" s="451"/>
      <c r="OWW124" s="451"/>
      <c r="OWX124" s="451"/>
      <c r="OWY124" s="451"/>
      <c r="OWZ124" s="451"/>
      <c r="OXA124" s="451"/>
      <c r="OXB124" s="451"/>
      <c r="OXC124" s="451"/>
      <c r="OXD124" s="451"/>
      <c r="OXE124" s="451"/>
      <c r="OXF124" s="451"/>
      <c r="OXG124" s="451"/>
      <c r="OXH124" s="451"/>
      <c r="OXI124" s="451"/>
      <c r="OXJ124" s="451"/>
      <c r="OXK124" s="451"/>
      <c r="OXL124" s="451"/>
      <c r="OXM124" s="451"/>
      <c r="OXN124" s="451"/>
      <c r="OXO124" s="451"/>
      <c r="OXP124" s="451"/>
      <c r="OXQ124" s="451"/>
      <c r="OXR124" s="451"/>
      <c r="OXS124" s="451"/>
      <c r="OXT124" s="451"/>
      <c r="OXU124" s="451"/>
      <c r="OXV124" s="451"/>
      <c r="OXW124" s="451"/>
      <c r="OXX124" s="451"/>
      <c r="OXY124" s="451"/>
      <c r="OXZ124" s="451"/>
      <c r="OYA124" s="451"/>
      <c r="OYB124" s="451"/>
      <c r="OYC124" s="451"/>
      <c r="OYD124" s="451"/>
      <c r="OYE124" s="451"/>
      <c r="OYF124" s="451"/>
      <c r="OYG124" s="451"/>
      <c r="OYH124" s="451"/>
      <c r="OYI124" s="451"/>
      <c r="OYJ124" s="455"/>
      <c r="OYK124" s="454"/>
      <c r="OYL124" s="451"/>
      <c r="OYM124" s="451"/>
      <c r="OYN124" s="451"/>
      <c r="OYO124" s="451"/>
      <c r="OYP124" s="451"/>
      <c r="OYQ124" s="451"/>
      <c r="OYR124" s="451"/>
      <c r="OYS124" s="451"/>
      <c r="OYT124" s="451"/>
      <c r="OYU124" s="451"/>
      <c r="OYV124" s="451"/>
      <c r="OYW124" s="451"/>
      <c r="OYX124" s="451"/>
      <c r="OYY124" s="451"/>
      <c r="OYZ124" s="451"/>
      <c r="OZA124" s="451"/>
      <c r="OZB124" s="451"/>
      <c r="OZC124" s="451"/>
      <c r="OZD124" s="451"/>
      <c r="OZE124" s="451"/>
      <c r="OZF124" s="451"/>
      <c r="OZG124" s="451"/>
      <c r="OZH124" s="451"/>
      <c r="OZI124" s="451"/>
      <c r="OZJ124" s="451"/>
      <c r="OZK124" s="451"/>
      <c r="OZL124" s="451"/>
      <c r="OZM124" s="451"/>
      <c r="OZN124" s="451"/>
      <c r="OZO124" s="451"/>
      <c r="OZP124" s="451"/>
      <c r="OZQ124" s="451"/>
      <c r="OZR124" s="451"/>
      <c r="OZS124" s="451"/>
      <c r="OZT124" s="451"/>
      <c r="OZU124" s="451"/>
      <c r="OZV124" s="451"/>
      <c r="OZW124" s="451"/>
      <c r="OZX124" s="451"/>
      <c r="OZY124" s="451"/>
      <c r="OZZ124" s="451"/>
      <c r="PAA124" s="451"/>
      <c r="PAB124" s="451"/>
      <c r="PAC124" s="455"/>
      <c r="PAD124" s="454"/>
      <c r="PAE124" s="451"/>
      <c r="PAF124" s="451"/>
      <c r="PAG124" s="451"/>
      <c r="PAH124" s="451"/>
      <c r="PAI124" s="451"/>
      <c r="PAJ124" s="451"/>
      <c r="PAK124" s="451"/>
      <c r="PAL124" s="451"/>
      <c r="PAM124" s="451"/>
      <c r="PAN124" s="451"/>
      <c r="PAO124" s="451"/>
      <c r="PAP124" s="451"/>
      <c r="PAQ124" s="451"/>
      <c r="PAR124" s="451"/>
      <c r="PAS124" s="451"/>
      <c r="PAT124" s="451"/>
      <c r="PAU124" s="451"/>
      <c r="PAV124" s="451"/>
      <c r="PAW124" s="451"/>
      <c r="PAX124" s="451"/>
      <c r="PAY124" s="451"/>
      <c r="PAZ124" s="451"/>
      <c r="PBA124" s="451"/>
      <c r="PBB124" s="451"/>
      <c r="PBC124" s="451"/>
      <c r="PBD124" s="451"/>
      <c r="PBE124" s="451"/>
      <c r="PBF124" s="451"/>
      <c r="PBG124" s="451"/>
      <c r="PBH124" s="451"/>
      <c r="PBI124" s="451"/>
      <c r="PBJ124" s="451"/>
      <c r="PBK124" s="451"/>
      <c r="PBL124" s="451"/>
      <c r="PBM124" s="451"/>
      <c r="PBN124" s="451"/>
      <c r="PBO124" s="451"/>
      <c r="PBP124" s="451"/>
      <c r="PBQ124" s="451"/>
      <c r="PBR124" s="451"/>
      <c r="PBS124" s="451"/>
      <c r="PBT124" s="451"/>
      <c r="PBU124" s="451"/>
      <c r="PBV124" s="455"/>
      <c r="PBW124" s="454"/>
      <c r="PBX124" s="451"/>
      <c r="PBY124" s="451"/>
      <c r="PBZ124" s="451"/>
      <c r="PCA124" s="451"/>
      <c r="PCB124" s="451"/>
      <c r="PCC124" s="451"/>
      <c r="PCD124" s="451"/>
      <c r="PCE124" s="451"/>
      <c r="PCF124" s="451"/>
      <c r="PCG124" s="451"/>
      <c r="PCH124" s="451"/>
      <c r="PCI124" s="451"/>
      <c r="PCJ124" s="451"/>
      <c r="PCK124" s="451"/>
      <c r="PCL124" s="451"/>
      <c r="PCM124" s="451"/>
      <c r="PCN124" s="451"/>
      <c r="PCO124" s="451"/>
      <c r="PCP124" s="451"/>
      <c r="PCQ124" s="451"/>
      <c r="PCR124" s="451"/>
      <c r="PCS124" s="451"/>
      <c r="PCT124" s="451"/>
      <c r="PCU124" s="451"/>
      <c r="PCV124" s="451"/>
      <c r="PCW124" s="451"/>
      <c r="PCX124" s="451"/>
      <c r="PCY124" s="451"/>
      <c r="PCZ124" s="451"/>
      <c r="PDA124" s="451"/>
      <c r="PDB124" s="451"/>
      <c r="PDC124" s="451"/>
      <c r="PDD124" s="451"/>
      <c r="PDE124" s="451"/>
      <c r="PDF124" s="451"/>
      <c r="PDG124" s="451"/>
      <c r="PDH124" s="451"/>
      <c r="PDI124" s="451"/>
      <c r="PDJ124" s="451"/>
      <c r="PDK124" s="451"/>
      <c r="PDL124" s="451"/>
      <c r="PDM124" s="451"/>
      <c r="PDN124" s="451"/>
      <c r="PDO124" s="455"/>
      <c r="PDP124" s="454"/>
      <c r="PDQ124" s="451"/>
      <c r="PDR124" s="451"/>
      <c r="PDS124" s="451"/>
      <c r="PDT124" s="451"/>
      <c r="PDU124" s="451"/>
      <c r="PDV124" s="451"/>
      <c r="PDW124" s="451"/>
      <c r="PDX124" s="451"/>
      <c r="PDY124" s="451"/>
      <c r="PDZ124" s="451"/>
      <c r="PEA124" s="451"/>
      <c r="PEB124" s="451"/>
      <c r="PEC124" s="451"/>
      <c r="PED124" s="451"/>
      <c r="PEE124" s="451"/>
      <c r="PEF124" s="451"/>
      <c r="PEG124" s="451"/>
      <c r="PEH124" s="451"/>
      <c r="PEI124" s="451"/>
      <c r="PEJ124" s="451"/>
      <c r="PEK124" s="451"/>
      <c r="PEL124" s="451"/>
      <c r="PEM124" s="451"/>
      <c r="PEN124" s="451"/>
      <c r="PEO124" s="451"/>
      <c r="PEP124" s="451"/>
      <c r="PEQ124" s="451"/>
      <c r="PER124" s="451"/>
      <c r="PES124" s="451"/>
      <c r="PET124" s="451"/>
      <c r="PEU124" s="451"/>
      <c r="PEV124" s="451"/>
      <c r="PEW124" s="451"/>
      <c r="PEX124" s="451"/>
      <c r="PEY124" s="451"/>
      <c r="PEZ124" s="451"/>
      <c r="PFA124" s="451"/>
      <c r="PFB124" s="451"/>
      <c r="PFC124" s="451"/>
      <c r="PFD124" s="451"/>
      <c r="PFE124" s="451"/>
      <c r="PFF124" s="451"/>
      <c r="PFG124" s="451"/>
      <c r="PFH124" s="455"/>
      <c r="PFI124" s="454"/>
      <c r="PFJ124" s="451"/>
      <c r="PFK124" s="451"/>
      <c r="PFL124" s="451"/>
      <c r="PFM124" s="451"/>
      <c r="PFN124" s="451"/>
      <c r="PFO124" s="451"/>
      <c r="PFP124" s="451"/>
      <c r="PFQ124" s="451"/>
      <c r="PFR124" s="451"/>
      <c r="PFS124" s="451"/>
      <c r="PFT124" s="451"/>
      <c r="PFU124" s="451"/>
      <c r="PFV124" s="451"/>
      <c r="PFW124" s="451"/>
      <c r="PFX124" s="451"/>
      <c r="PFY124" s="451"/>
      <c r="PFZ124" s="451"/>
      <c r="PGA124" s="451"/>
      <c r="PGB124" s="451"/>
      <c r="PGC124" s="451"/>
      <c r="PGD124" s="451"/>
      <c r="PGE124" s="451"/>
      <c r="PGF124" s="451"/>
      <c r="PGG124" s="451"/>
      <c r="PGH124" s="451"/>
      <c r="PGI124" s="451"/>
      <c r="PGJ124" s="451"/>
      <c r="PGK124" s="451"/>
      <c r="PGL124" s="451"/>
      <c r="PGM124" s="451"/>
      <c r="PGN124" s="451"/>
      <c r="PGO124" s="451"/>
      <c r="PGP124" s="451"/>
      <c r="PGQ124" s="451"/>
      <c r="PGR124" s="451"/>
      <c r="PGS124" s="451"/>
      <c r="PGT124" s="451"/>
      <c r="PGU124" s="451"/>
      <c r="PGV124" s="451"/>
      <c r="PGW124" s="451"/>
      <c r="PGX124" s="451"/>
      <c r="PGY124" s="451"/>
      <c r="PGZ124" s="451"/>
      <c r="PHA124" s="455"/>
      <c r="PHB124" s="454"/>
      <c r="PHC124" s="451"/>
      <c r="PHD124" s="451"/>
      <c r="PHE124" s="451"/>
      <c r="PHF124" s="451"/>
      <c r="PHG124" s="451"/>
      <c r="PHH124" s="451"/>
      <c r="PHI124" s="451"/>
      <c r="PHJ124" s="451"/>
      <c r="PHK124" s="451"/>
      <c r="PHL124" s="451"/>
      <c r="PHM124" s="451"/>
      <c r="PHN124" s="451"/>
      <c r="PHO124" s="451"/>
      <c r="PHP124" s="451"/>
      <c r="PHQ124" s="451"/>
      <c r="PHR124" s="451"/>
      <c r="PHS124" s="451"/>
      <c r="PHT124" s="451"/>
      <c r="PHU124" s="451"/>
      <c r="PHV124" s="451"/>
      <c r="PHW124" s="451"/>
      <c r="PHX124" s="451"/>
      <c r="PHY124" s="451"/>
      <c r="PHZ124" s="451"/>
      <c r="PIA124" s="451"/>
      <c r="PIB124" s="451"/>
      <c r="PIC124" s="451"/>
      <c r="PID124" s="451"/>
      <c r="PIE124" s="451"/>
      <c r="PIF124" s="451"/>
      <c r="PIG124" s="451"/>
      <c r="PIH124" s="451"/>
      <c r="PII124" s="451"/>
      <c r="PIJ124" s="451"/>
      <c r="PIK124" s="451"/>
      <c r="PIL124" s="451"/>
      <c r="PIM124" s="451"/>
      <c r="PIN124" s="451"/>
      <c r="PIO124" s="451"/>
      <c r="PIP124" s="451"/>
      <c r="PIQ124" s="451"/>
      <c r="PIR124" s="451"/>
      <c r="PIS124" s="451"/>
      <c r="PIT124" s="455"/>
      <c r="PIU124" s="454"/>
      <c r="PIV124" s="451"/>
      <c r="PIW124" s="451"/>
      <c r="PIX124" s="451"/>
      <c r="PIY124" s="451"/>
      <c r="PIZ124" s="451"/>
      <c r="PJA124" s="451"/>
      <c r="PJB124" s="451"/>
      <c r="PJC124" s="451"/>
      <c r="PJD124" s="451"/>
      <c r="PJE124" s="451"/>
      <c r="PJF124" s="451"/>
      <c r="PJG124" s="451"/>
      <c r="PJH124" s="451"/>
      <c r="PJI124" s="451"/>
      <c r="PJJ124" s="451"/>
      <c r="PJK124" s="451"/>
      <c r="PJL124" s="451"/>
      <c r="PJM124" s="451"/>
      <c r="PJN124" s="451"/>
      <c r="PJO124" s="451"/>
      <c r="PJP124" s="451"/>
      <c r="PJQ124" s="451"/>
      <c r="PJR124" s="451"/>
      <c r="PJS124" s="451"/>
      <c r="PJT124" s="451"/>
      <c r="PJU124" s="451"/>
      <c r="PJV124" s="451"/>
      <c r="PJW124" s="451"/>
      <c r="PJX124" s="451"/>
      <c r="PJY124" s="451"/>
      <c r="PJZ124" s="451"/>
      <c r="PKA124" s="451"/>
      <c r="PKB124" s="451"/>
      <c r="PKC124" s="451"/>
      <c r="PKD124" s="451"/>
      <c r="PKE124" s="451"/>
      <c r="PKF124" s="451"/>
      <c r="PKG124" s="451"/>
      <c r="PKH124" s="451"/>
      <c r="PKI124" s="451"/>
      <c r="PKJ124" s="451"/>
      <c r="PKK124" s="451"/>
      <c r="PKL124" s="451"/>
      <c r="PKM124" s="455"/>
      <c r="PKN124" s="454"/>
      <c r="PKO124" s="451"/>
      <c r="PKP124" s="451"/>
      <c r="PKQ124" s="451"/>
      <c r="PKR124" s="451"/>
      <c r="PKS124" s="451"/>
      <c r="PKT124" s="451"/>
      <c r="PKU124" s="451"/>
      <c r="PKV124" s="451"/>
      <c r="PKW124" s="451"/>
      <c r="PKX124" s="451"/>
      <c r="PKY124" s="451"/>
      <c r="PKZ124" s="451"/>
      <c r="PLA124" s="451"/>
      <c r="PLB124" s="451"/>
      <c r="PLC124" s="451"/>
      <c r="PLD124" s="451"/>
      <c r="PLE124" s="451"/>
      <c r="PLF124" s="451"/>
      <c r="PLG124" s="451"/>
      <c r="PLH124" s="451"/>
      <c r="PLI124" s="451"/>
      <c r="PLJ124" s="451"/>
      <c r="PLK124" s="451"/>
      <c r="PLL124" s="451"/>
      <c r="PLM124" s="451"/>
      <c r="PLN124" s="451"/>
      <c r="PLO124" s="451"/>
      <c r="PLP124" s="451"/>
      <c r="PLQ124" s="451"/>
      <c r="PLR124" s="451"/>
      <c r="PLS124" s="451"/>
      <c r="PLT124" s="451"/>
      <c r="PLU124" s="451"/>
      <c r="PLV124" s="451"/>
      <c r="PLW124" s="451"/>
      <c r="PLX124" s="451"/>
      <c r="PLY124" s="451"/>
      <c r="PLZ124" s="451"/>
      <c r="PMA124" s="451"/>
      <c r="PMB124" s="451"/>
      <c r="PMC124" s="451"/>
      <c r="PMD124" s="451"/>
      <c r="PME124" s="451"/>
      <c r="PMF124" s="455"/>
      <c r="PMG124" s="454"/>
      <c r="PMH124" s="451"/>
      <c r="PMI124" s="451"/>
      <c r="PMJ124" s="451"/>
      <c r="PMK124" s="451"/>
      <c r="PML124" s="451"/>
      <c r="PMM124" s="451"/>
      <c r="PMN124" s="451"/>
      <c r="PMO124" s="451"/>
      <c r="PMP124" s="451"/>
      <c r="PMQ124" s="451"/>
      <c r="PMR124" s="451"/>
      <c r="PMS124" s="451"/>
      <c r="PMT124" s="451"/>
      <c r="PMU124" s="451"/>
      <c r="PMV124" s="451"/>
      <c r="PMW124" s="451"/>
      <c r="PMX124" s="451"/>
      <c r="PMY124" s="451"/>
      <c r="PMZ124" s="451"/>
      <c r="PNA124" s="451"/>
      <c r="PNB124" s="451"/>
      <c r="PNC124" s="451"/>
      <c r="PND124" s="451"/>
      <c r="PNE124" s="451"/>
      <c r="PNF124" s="451"/>
      <c r="PNG124" s="451"/>
      <c r="PNH124" s="451"/>
      <c r="PNI124" s="451"/>
      <c r="PNJ124" s="451"/>
      <c r="PNK124" s="451"/>
      <c r="PNL124" s="451"/>
      <c r="PNM124" s="451"/>
      <c r="PNN124" s="451"/>
      <c r="PNO124" s="451"/>
      <c r="PNP124" s="451"/>
      <c r="PNQ124" s="451"/>
      <c r="PNR124" s="451"/>
      <c r="PNS124" s="451"/>
      <c r="PNT124" s="451"/>
      <c r="PNU124" s="451"/>
      <c r="PNV124" s="451"/>
      <c r="PNW124" s="451"/>
      <c r="PNX124" s="451"/>
      <c r="PNY124" s="455"/>
      <c r="PNZ124" s="454"/>
      <c r="POA124" s="451"/>
      <c r="POB124" s="451"/>
      <c r="POC124" s="451"/>
      <c r="POD124" s="451"/>
      <c r="POE124" s="451"/>
      <c r="POF124" s="451"/>
      <c r="POG124" s="451"/>
      <c r="POH124" s="451"/>
      <c r="POI124" s="451"/>
      <c r="POJ124" s="451"/>
      <c r="POK124" s="451"/>
      <c r="POL124" s="451"/>
      <c r="POM124" s="451"/>
      <c r="PON124" s="451"/>
      <c r="POO124" s="451"/>
      <c r="POP124" s="451"/>
      <c r="POQ124" s="451"/>
      <c r="POR124" s="451"/>
      <c r="POS124" s="451"/>
      <c r="POT124" s="451"/>
      <c r="POU124" s="451"/>
      <c r="POV124" s="451"/>
      <c r="POW124" s="451"/>
      <c r="POX124" s="451"/>
      <c r="POY124" s="451"/>
      <c r="POZ124" s="451"/>
      <c r="PPA124" s="451"/>
      <c r="PPB124" s="451"/>
      <c r="PPC124" s="451"/>
      <c r="PPD124" s="451"/>
      <c r="PPE124" s="451"/>
      <c r="PPF124" s="451"/>
      <c r="PPG124" s="451"/>
      <c r="PPH124" s="451"/>
      <c r="PPI124" s="451"/>
      <c r="PPJ124" s="451"/>
      <c r="PPK124" s="451"/>
      <c r="PPL124" s="451"/>
      <c r="PPM124" s="451"/>
      <c r="PPN124" s="451"/>
      <c r="PPO124" s="451"/>
      <c r="PPP124" s="451"/>
      <c r="PPQ124" s="451"/>
      <c r="PPR124" s="455"/>
      <c r="PPS124" s="454"/>
      <c r="PPT124" s="451"/>
      <c r="PPU124" s="451"/>
      <c r="PPV124" s="451"/>
      <c r="PPW124" s="451"/>
      <c r="PPX124" s="451"/>
      <c r="PPY124" s="451"/>
      <c r="PPZ124" s="451"/>
      <c r="PQA124" s="451"/>
      <c r="PQB124" s="451"/>
      <c r="PQC124" s="451"/>
      <c r="PQD124" s="451"/>
      <c r="PQE124" s="451"/>
      <c r="PQF124" s="451"/>
      <c r="PQG124" s="451"/>
      <c r="PQH124" s="451"/>
      <c r="PQI124" s="451"/>
      <c r="PQJ124" s="451"/>
      <c r="PQK124" s="451"/>
      <c r="PQL124" s="451"/>
      <c r="PQM124" s="451"/>
      <c r="PQN124" s="451"/>
      <c r="PQO124" s="451"/>
      <c r="PQP124" s="451"/>
      <c r="PQQ124" s="451"/>
      <c r="PQR124" s="451"/>
      <c r="PQS124" s="451"/>
      <c r="PQT124" s="451"/>
      <c r="PQU124" s="451"/>
      <c r="PQV124" s="451"/>
      <c r="PQW124" s="451"/>
      <c r="PQX124" s="451"/>
      <c r="PQY124" s="451"/>
      <c r="PQZ124" s="451"/>
      <c r="PRA124" s="451"/>
      <c r="PRB124" s="451"/>
      <c r="PRC124" s="451"/>
      <c r="PRD124" s="451"/>
      <c r="PRE124" s="451"/>
      <c r="PRF124" s="451"/>
      <c r="PRG124" s="451"/>
      <c r="PRH124" s="451"/>
      <c r="PRI124" s="451"/>
      <c r="PRJ124" s="451"/>
      <c r="PRK124" s="455"/>
      <c r="PRL124" s="454"/>
      <c r="PRM124" s="451"/>
      <c r="PRN124" s="451"/>
      <c r="PRO124" s="451"/>
      <c r="PRP124" s="451"/>
      <c r="PRQ124" s="451"/>
      <c r="PRR124" s="451"/>
      <c r="PRS124" s="451"/>
      <c r="PRT124" s="451"/>
      <c r="PRU124" s="451"/>
      <c r="PRV124" s="451"/>
      <c r="PRW124" s="451"/>
      <c r="PRX124" s="451"/>
      <c r="PRY124" s="451"/>
      <c r="PRZ124" s="451"/>
      <c r="PSA124" s="451"/>
      <c r="PSB124" s="451"/>
      <c r="PSC124" s="451"/>
      <c r="PSD124" s="451"/>
      <c r="PSE124" s="451"/>
      <c r="PSF124" s="451"/>
      <c r="PSG124" s="451"/>
      <c r="PSH124" s="451"/>
      <c r="PSI124" s="451"/>
      <c r="PSJ124" s="451"/>
      <c r="PSK124" s="451"/>
      <c r="PSL124" s="451"/>
      <c r="PSM124" s="451"/>
      <c r="PSN124" s="451"/>
      <c r="PSO124" s="451"/>
      <c r="PSP124" s="451"/>
      <c r="PSQ124" s="451"/>
      <c r="PSR124" s="451"/>
      <c r="PSS124" s="451"/>
      <c r="PST124" s="451"/>
      <c r="PSU124" s="451"/>
      <c r="PSV124" s="451"/>
      <c r="PSW124" s="451"/>
      <c r="PSX124" s="451"/>
      <c r="PSY124" s="451"/>
      <c r="PSZ124" s="451"/>
      <c r="PTA124" s="451"/>
      <c r="PTB124" s="451"/>
      <c r="PTC124" s="451"/>
      <c r="PTD124" s="455"/>
      <c r="PTE124" s="454"/>
      <c r="PTF124" s="451"/>
      <c r="PTG124" s="451"/>
      <c r="PTH124" s="451"/>
      <c r="PTI124" s="451"/>
      <c r="PTJ124" s="451"/>
      <c r="PTK124" s="451"/>
      <c r="PTL124" s="451"/>
      <c r="PTM124" s="451"/>
      <c r="PTN124" s="451"/>
      <c r="PTO124" s="451"/>
      <c r="PTP124" s="451"/>
      <c r="PTQ124" s="451"/>
      <c r="PTR124" s="451"/>
      <c r="PTS124" s="451"/>
      <c r="PTT124" s="451"/>
      <c r="PTU124" s="451"/>
      <c r="PTV124" s="451"/>
      <c r="PTW124" s="451"/>
      <c r="PTX124" s="451"/>
      <c r="PTY124" s="451"/>
      <c r="PTZ124" s="451"/>
      <c r="PUA124" s="451"/>
      <c r="PUB124" s="451"/>
      <c r="PUC124" s="451"/>
      <c r="PUD124" s="451"/>
      <c r="PUE124" s="451"/>
      <c r="PUF124" s="451"/>
      <c r="PUG124" s="451"/>
      <c r="PUH124" s="451"/>
      <c r="PUI124" s="451"/>
      <c r="PUJ124" s="451"/>
      <c r="PUK124" s="451"/>
      <c r="PUL124" s="451"/>
      <c r="PUM124" s="451"/>
      <c r="PUN124" s="451"/>
      <c r="PUO124" s="451"/>
      <c r="PUP124" s="451"/>
      <c r="PUQ124" s="451"/>
      <c r="PUR124" s="451"/>
      <c r="PUS124" s="451"/>
      <c r="PUT124" s="451"/>
      <c r="PUU124" s="451"/>
      <c r="PUV124" s="451"/>
      <c r="PUW124" s="455"/>
      <c r="PUX124" s="454"/>
      <c r="PUY124" s="451"/>
      <c r="PUZ124" s="451"/>
      <c r="PVA124" s="451"/>
      <c r="PVB124" s="451"/>
      <c r="PVC124" s="451"/>
      <c r="PVD124" s="451"/>
      <c r="PVE124" s="451"/>
      <c r="PVF124" s="451"/>
      <c r="PVG124" s="451"/>
      <c r="PVH124" s="451"/>
      <c r="PVI124" s="451"/>
      <c r="PVJ124" s="451"/>
      <c r="PVK124" s="451"/>
      <c r="PVL124" s="451"/>
      <c r="PVM124" s="451"/>
      <c r="PVN124" s="451"/>
      <c r="PVO124" s="451"/>
      <c r="PVP124" s="451"/>
      <c r="PVQ124" s="451"/>
      <c r="PVR124" s="451"/>
      <c r="PVS124" s="451"/>
      <c r="PVT124" s="451"/>
      <c r="PVU124" s="451"/>
      <c r="PVV124" s="451"/>
      <c r="PVW124" s="451"/>
      <c r="PVX124" s="451"/>
      <c r="PVY124" s="451"/>
      <c r="PVZ124" s="451"/>
      <c r="PWA124" s="451"/>
      <c r="PWB124" s="451"/>
      <c r="PWC124" s="451"/>
      <c r="PWD124" s="451"/>
      <c r="PWE124" s="451"/>
      <c r="PWF124" s="451"/>
      <c r="PWG124" s="451"/>
      <c r="PWH124" s="451"/>
      <c r="PWI124" s="451"/>
      <c r="PWJ124" s="451"/>
      <c r="PWK124" s="451"/>
      <c r="PWL124" s="451"/>
      <c r="PWM124" s="451"/>
      <c r="PWN124" s="451"/>
      <c r="PWO124" s="451"/>
      <c r="PWP124" s="455"/>
      <c r="PWQ124" s="454"/>
      <c r="PWR124" s="451"/>
      <c r="PWS124" s="451"/>
      <c r="PWT124" s="451"/>
      <c r="PWU124" s="451"/>
      <c r="PWV124" s="451"/>
      <c r="PWW124" s="451"/>
      <c r="PWX124" s="451"/>
      <c r="PWY124" s="451"/>
      <c r="PWZ124" s="451"/>
      <c r="PXA124" s="451"/>
      <c r="PXB124" s="451"/>
      <c r="PXC124" s="451"/>
      <c r="PXD124" s="451"/>
      <c r="PXE124" s="451"/>
      <c r="PXF124" s="451"/>
      <c r="PXG124" s="451"/>
      <c r="PXH124" s="451"/>
      <c r="PXI124" s="451"/>
      <c r="PXJ124" s="451"/>
      <c r="PXK124" s="451"/>
      <c r="PXL124" s="451"/>
      <c r="PXM124" s="451"/>
      <c r="PXN124" s="451"/>
      <c r="PXO124" s="451"/>
      <c r="PXP124" s="451"/>
      <c r="PXQ124" s="451"/>
      <c r="PXR124" s="451"/>
      <c r="PXS124" s="451"/>
      <c r="PXT124" s="451"/>
      <c r="PXU124" s="451"/>
      <c r="PXV124" s="451"/>
      <c r="PXW124" s="451"/>
      <c r="PXX124" s="451"/>
      <c r="PXY124" s="451"/>
      <c r="PXZ124" s="451"/>
      <c r="PYA124" s="451"/>
      <c r="PYB124" s="451"/>
      <c r="PYC124" s="451"/>
      <c r="PYD124" s="451"/>
      <c r="PYE124" s="451"/>
      <c r="PYF124" s="451"/>
      <c r="PYG124" s="451"/>
      <c r="PYH124" s="451"/>
      <c r="PYI124" s="455"/>
      <c r="PYJ124" s="454"/>
      <c r="PYK124" s="451"/>
      <c r="PYL124" s="451"/>
      <c r="PYM124" s="451"/>
      <c r="PYN124" s="451"/>
      <c r="PYO124" s="451"/>
      <c r="PYP124" s="451"/>
      <c r="PYQ124" s="451"/>
      <c r="PYR124" s="451"/>
      <c r="PYS124" s="451"/>
      <c r="PYT124" s="451"/>
      <c r="PYU124" s="451"/>
      <c r="PYV124" s="451"/>
      <c r="PYW124" s="451"/>
      <c r="PYX124" s="451"/>
      <c r="PYY124" s="451"/>
      <c r="PYZ124" s="451"/>
      <c r="PZA124" s="451"/>
      <c r="PZB124" s="451"/>
      <c r="PZC124" s="451"/>
      <c r="PZD124" s="451"/>
      <c r="PZE124" s="451"/>
      <c r="PZF124" s="451"/>
      <c r="PZG124" s="451"/>
      <c r="PZH124" s="451"/>
      <c r="PZI124" s="451"/>
      <c r="PZJ124" s="451"/>
      <c r="PZK124" s="451"/>
      <c r="PZL124" s="451"/>
      <c r="PZM124" s="451"/>
      <c r="PZN124" s="451"/>
      <c r="PZO124" s="451"/>
      <c r="PZP124" s="451"/>
      <c r="PZQ124" s="451"/>
      <c r="PZR124" s="451"/>
      <c r="PZS124" s="451"/>
      <c r="PZT124" s="451"/>
      <c r="PZU124" s="451"/>
      <c r="PZV124" s="451"/>
      <c r="PZW124" s="451"/>
      <c r="PZX124" s="451"/>
      <c r="PZY124" s="451"/>
      <c r="PZZ124" s="451"/>
      <c r="QAA124" s="451"/>
      <c r="QAB124" s="455"/>
      <c r="QAC124" s="454"/>
      <c r="QAD124" s="451"/>
      <c r="QAE124" s="451"/>
      <c r="QAF124" s="451"/>
      <c r="QAG124" s="451"/>
      <c r="QAH124" s="451"/>
      <c r="QAI124" s="451"/>
      <c r="QAJ124" s="451"/>
      <c r="QAK124" s="451"/>
      <c r="QAL124" s="451"/>
      <c r="QAM124" s="451"/>
      <c r="QAN124" s="451"/>
      <c r="QAO124" s="451"/>
      <c r="QAP124" s="451"/>
      <c r="QAQ124" s="451"/>
      <c r="QAR124" s="451"/>
      <c r="QAS124" s="451"/>
      <c r="QAT124" s="451"/>
      <c r="QAU124" s="451"/>
      <c r="QAV124" s="451"/>
      <c r="QAW124" s="451"/>
      <c r="QAX124" s="451"/>
      <c r="QAY124" s="451"/>
      <c r="QAZ124" s="451"/>
      <c r="QBA124" s="451"/>
      <c r="QBB124" s="451"/>
      <c r="QBC124" s="451"/>
      <c r="QBD124" s="451"/>
      <c r="QBE124" s="451"/>
      <c r="QBF124" s="451"/>
      <c r="QBG124" s="451"/>
      <c r="QBH124" s="451"/>
      <c r="QBI124" s="451"/>
      <c r="QBJ124" s="451"/>
      <c r="QBK124" s="451"/>
      <c r="QBL124" s="451"/>
      <c r="QBM124" s="451"/>
      <c r="QBN124" s="451"/>
      <c r="QBO124" s="451"/>
      <c r="QBP124" s="451"/>
      <c r="QBQ124" s="451"/>
      <c r="QBR124" s="451"/>
      <c r="QBS124" s="451"/>
      <c r="QBT124" s="451"/>
      <c r="QBU124" s="455"/>
      <c r="QBV124" s="454"/>
      <c r="QBW124" s="451"/>
      <c r="QBX124" s="451"/>
      <c r="QBY124" s="451"/>
      <c r="QBZ124" s="451"/>
      <c r="QCA124" s="451"/>
      <c r="QCB124" s="451"/>
      <c r="QCC124" s="451"/>
      <c r="QCD124" s="451"/>
      <c r="QCE124" s="451"/>
      <c r="QCF124" s="451"/>
      <c r="QCG124" s="451"/>
      <c r="QCH124" s="451"/>
      <c r="QCI124" s="451"/>
      <c r="QCJ124" s="451"/>
      <c r="QCK124" s="451"/>
      <c r="QCL124" s="451"/>
      <c r="QCM124" s="451"/>
      <c r="QCN124" s="451"/>
      <c r="QCO124" s="451"/>
      <c r="QCP124" s="451"/>
      <c r="QCQ124" s="451"/>
      <c r="QCR124" s="451"/>
      <c r="QCS124" s="451"/>
      <c r="QCT124" s="451"/>
      <c r="QCU124" s="451"/>
      <c r="QCV124" s="451"/>
      <c r="QCW124" s="451"/>
      <c r="QCX124" s="451"/>
      <c r="QCY124" s="451"/>
      <c r="QCZ124" s="451"/>
      <c r="QDA124" s="451"/>
      <c r="QDB124" s="451"/>
      <c r="QDC124" s="451"/>
      <c r="QDD124" s="451"/>
      <c r="QDE124" s="451"/>
      <c r="QDF124" s="451"/>
      <c r="QDG124" s="451"/>
      <c r="QDH124" s="451"/>
      <c r="QDI124" s="451"/>
      <c r="QDJ124" s="451"/>
      <c r="QDK124" s="451"/>
      <c r="QDL124" s="451"/>
      <c r="QDM124" s="451"/>
      <c r="QDN124" s="455"/>
      <c r="QDO124" s="454"/>
      <c r="QDP124" s="451"/>
      <c r="QDQ124" s="451"/>
      <c r="QDR124" s="451"/>
      <c r="QDS124" s="451"/>
      <c r="QDT124" s="451"/>
      <c r="QDU124" s="451"/>
      <c r="QDV124" s="451"/>
      <c r="QDW124" s="451"/>
      <c r="QDX124" s="451"/>
      <c r="QDY124" s="451"/>
      <c r="QDZ124" s="451"/>
      <c r="QEA124" s="451"/>
      <c r="QEB124" s="451"/>
      <c r="QEC124" s="451"/>
      <c r="QED124" s="451"/>
      <c r="QEE124" s="451"/>
      <c r="QEF124" s="451"/>
      <c r="QEG124" s="451"/>
      <c r="QEH124" s="451"/>
      <c r="QEI124" s="451"/>
      <c r="QEJ124" s="451"/>
      <c r="QEK124" s="451"/>
      <c r="QEL124" s="451"/>
      <c r="QEM124" s="451"/>
      <c r="QEN124" s="451"/>
      <c r="QEO124" s="451"/>
      <c r="QEP124" s="451"/>
      <c r="QEQ124" s="451"/>
      <c r="QER124" s="451"/>
      <c r="QES124" s="451"/>
      <c r="QET124" s="451"/>
      <c r="QEU124" s="451"/>
      <c r="QEV124" s="451"/>
      <c r="QEW124" s="451"/>
      <c r="QEX124" s="451"/>
      <c r="QEY124" s="451"/>
      <c r="QEZ124" s="451"/>
      <c r="QFA124" s="451"/>
      <c r="QFB124" s="451"/>
      <c r="QFC124" s="451"/>
      <c r="QFD124" s="451"/>
      <c r="QFE124" s="451"/>
      <c r="QFF124" s="451"/>
      <c r="QFG124" s="455"/>
      <c r="QFH124" s="454"/>
      <c r="QFI124" s="451"/>
      <c r="QFJ124" s="451"/>
      <c r="QFK124" s="451"/>
      <c r="QFL124" s="451"/>
      <c r="QFM124" s="451"/>
      <c r="QFN124" s="451"/>
      <c r="QFO124" s="451"/>
      <c r="QFP124" s="451"/>
      <c r="QFQ124" s="451"/>
      <c r="QFR124" s="451"/>
      <c r="QFS124" s="451"/>
      <c r="QFT124" s="451"/>
      <c r="QFU124" s="451"/>
      <c r="QFV124" s="451"/>
      <c r="QFW124" s="451"/>
      <c r="QFX124" s="451"/>
      <c r="QFY124" s="451"/>
      <c r="QFZ124" s="451"/>
      <c r="QGA124" s="451"/>
      <c r="QGB124" s="451"/>
      <c r="QGC124" s="451"/>
      <c r="QGD124" s="451"/>
      <c r="QGE124" s="451"/>
      <c r="QGF124" s="451"/>
      <c r="QGG124" s="451"/>
      <c r="QGH124" s="451"/>
      <c r="QGI124" s="451"/>
      <c r="QGJ124" s="451"/>
      <c r="QGK124" s="451"/>
      <c r="QGL124" s="451"/>
      <c r="QGM124" s="451"/>
      <c r="QGN124" s="451"/>
      <c r="QGO124" s="451"/>
      <c r="QGP124" s="451"/>
      <c r="QGQ124" s="451"/>
      <c r="QGR124" s="451"/>
      <c r="QGS124" s="451"/>
      <c r="QGT124" s="451"/>
      <c r="QGU124" s="451"/>
      <c r="QGV124" s="451"/>
      <c r="QGW124" s="451"/>
      <c r="QGX124" s="451"/>
      <c r="QGY124" s="451"/>
      <c r="QGZ124" s="455"/>
      <c r="QHA124" s="454"/>
      <c r="QHB124" s="451"/>
      <c r="QHC124" s="451"/>
      <c r="QHD124" s="451"/>
      <c r="QHE124" s="451"/>
      <c r="QHF124" s="451"/>
      <c r="QHG124" s="451"/>
      <c r="QHH124" s="451"/>
      <c r="QHI124" s="451"/>
      <c r="QHJ124" s="451"/>
      <c r="QHK124" s="451"/>
      <c r="QHL124" s="451"/>
      <c r="QHM124" s="451"/>
      <c r="QHN124" s="451"/>
      <c r="QHO124" s="451"/>
      <c r="QHP124" s="451"/>
      <c r="QHQ124" s="451"/>
      <c r="QHR124" s="451"/>
      <c r="QHS124" s="451"/>
      <c r="QHT124" s="451"/>
      <c r="QHU124" s="451"/>
      <c r="QHV124" s="451"/>
      <c r="QHW124" s="451"/>
      <c r="QHX124" s="451"/>
      <c r="QHY124" s="451"/>
      <c r="QHZ124" s="451"/>
      <c r="QIA124" s="451"/>
      <c r="QIB124" s="451"/>
      <c r="QIC124" s="451"/>
      <c r="QID124" s="451"/>
      <c r="QIE124" s="451"/>
      <c r="QIF124" s="451"/>
      <c r="QIG124" s="451"/>
      <c r="QIH124" s="451"/>
      <c r="QII124" s="451"/>
      <c r="QIJ124" s="451"/>
      <c r="QIK124" s="451"/>
      <c r="QIL124" s="451"/>
      <c r="QIM124" s="451"/>
      <c r="QIN124" s="451"/>
      <c r="QIO124" s="451"/>
      <c r="QIP124" s="451"/>
      <c r="QIQ124" s="451"/>
      <c r="QIR124" s="451"/>
      <c r="QIS124" s="455"/>
      <c r="QIT124" s="454"/>
      <c r="QIU124" s="451"/>
      <c r="QIV124" s="451"/>
      <c r="QIW124" s="451"/>
      <c r="QIX124" s="451"/>
      <c r="QIY124" s="451"/>
      <c r="QIZ124" s="451"/>
      <c r="QJA124" s="451"/>
      <c r="QJB124" s="451"/>
      <c r="QJC124" s="451"/>
      <c r="QJD124" s="451"/>
      <c r="QJE124" s="451"/>
      <c r="QJF124" s="451"/>
      <c r="QJG124" s="451"/>
      <c r="QJH124" s="451"/>
      <c r="QJI124" s="451"/>
      <c r="QJJ124" s="451"/>
      <c r="QJK124" s="451"/>
      <c r="QJL124" s="451"/>
      <c r="QJM124" s="451"/>
      <c r="QJN124" s="451"/>
      <c r="QJO124" s="451"/>
      <c r="QJP124" s="451"/>
      <c r="QJQ124" s="451"/>
      <c r="QJR124" s="451"/>
      <c r="QJS124" s="451"/>
      <c r="QJT124" s="451"/>
      <c r="QJU124" s="451"/>
      <c r="QJV124" s="451"/>
      <c r="QJW124" s="451"/>
      <c r="QJX124" s="451"/>
      <c r="QJY124" s="451"/>
      <c r="QJZ124" s="451"/>
      <c r="QKA124" s="451"/>
      <c r="QKB124" s="451"/>
      <c r="QKC124" s="451"/>
      <c r="QKD124" s="451"/>
      <c r="QKE124" s="451"/>
      <c r="QKF124" s="451"/>
      <c r="QKG124" s="451"/>
      <c r="QKH124" s="451"/>
      <c r="QKI124" s="451"/>
      <c r="QKJ124" s="451"/>
      <c r="QKK124" s="451"/>
      <c r="QKL124" s="455"/>
      <c r="QKM124" s="454"/>
      <c r="QKN124" s="451"/>
      <c r="QKO124" s="451"/>
      <c r="QKP124" s="451"/>
      <c r="QKQ124" s="451"/>
      <c r="QKR124" s="451"/>
      <c r="QKS124" s="451"/>
      <c r="QKT124" s="451"/>
      <c r="QKU124" s="451"/>
      <c r="QKV124" s="451"/>
      <c r="QKW124" s="451"/>
      <c r="QKX124" s="451"/>
      <c r="QKY124" s="451"/>
      <c r="QKZ124" s="451"/>
      <c r="QLA124" s="451"/>
      <c r="QLB124" s="451"/>
      <c r="QLC124" s="451"/>
      <c r="QLD124" s="451"/>
      <c r="QLE124" s="451"/>
      <c r="QLF124" s="451"/>
      <c r="QLG124" s="451"/>
      <c r="QLH124" s="451"/>
      <c r="QLI124" s="451"/>
      <c r="QLJ124" s="451"/>
      <c r="QLK124" s="451"/>
      <c r="QLL124" s="451"/>
      <c r="QLM124" s="451"/>
      <c r="QLN124" s="451"/>
      <c r="QLO124" s="451"/>
      <c r="QLP124" s="451"/>
      <c r="QLQ124" s="451"/>
      <c r="QLR124" s="451"/>
      <c r="QLS124" s="451"/>
      <c r="QLT124" s="451"/>
      <c r="QLU124" s="451"/>
      <c r="QLV124" s="451"/>
      <c r="QLW124" s="451"/>
      <c r="QLX124" s="451"/>
      <c r="QLY124" s="451"/>
      <c r="QLZ124" s="451"/>
      <c r="QMA124" s="451"/>
      <c r="QMB124" s="451"/>
      <c r="QMC124" s="451"/>
      <c r="QMD124" s="451"/>
      <c r="QME124" s="455"/>
      <c r="QMF124" s="454"/>
      <c r="QMG124" s="451"/>
      <c r="QMH124" s="451"/>
      <c r="QMI124" s="451"/>
      <c r="QMJ124" s="451"/>
      <c r="QMK124" s="451"/>
      <c r="QML124" s="451"/>
      <c r="QMM124" s="451"/>
      <c r="QMN124" s="451"/>
      <c r="QMO124" s="451"/>
      <c r="QMP124" s="451"/>
      <c r="QMQ124" s="451"/>
      <c r="QMR124" s="451"/>
      <c r="QMS124" s="451"/>
      <c r="QMT124" s="451"/>
      <c r="QMU124" s="451"/>
      <c r="QMV124" s="451"/>
      <c r="QMW124" s="451"/>
      <c r="QMX124" s="451"/>
      <c r="QMY124" s="451"/>
      <c r="QMZ124" s="451"/>
      <c r="QNA124" s="451"/>
      <c r="QNB124" s="451"/>
      <c r="QNC124" s="451"/>
      <c r="QND124" s="451"/>
      <c r="QNE124" s="451"/>
      <c r="QNF124" s="451"/>
      <c r="QNG124" s="451"/>
      <c r="QNH124" s="451"/>
      <c r="QNI124" s="451"/>
      <c r="QNJ124" s="451"/>
      <c r="QNK124" s="451"/>
      <c r="QNL124" s="451"/>
      <c r="QNM124" s="451"/>
      <c r="QNN124" s="451"/>
      <c r="QNO124" s="451"/>
      <c r="QNP124" s="451"/>
      <c r="QNQ124" s="451"/>
      <c r="QNR124" s="451"/>
      <c r="QNS124" s="451"/>
      <c r="QNT124" s="451"/>
      <c r="QNU124" s="451"/>
      <c r="QNV124" s="451"/>
      <c r="QNW124" s="451"/>
      <c r="QNX124" s="455"/>
      <c r="QNY124" s="454"/>
      <c r="QNZ124" s="451"/>
      <c r="QOA124" s="451"/>
      <c r="QOB124" s="451"/>
      <c r="QOC124" s="451"/>
      <c r="QOD124" s="451"/>
      <c r="QOE124" s="451"/>
      <c r="QOF124" s="451"/>
      <c r="QOG124" s="451"/>
      <c r="QOH124" s="451"/>
      <c r="QOI124" s="451"/>
      <c r="QOJ124" s="451"/>
      <c r="QOK124" s="451"/>
      <c r="QOL124" s="451"/>
      <c r="QOM124" s="451"/>
      <c r="QON124" s="451"/>
      <c r="QOO124" s="451"/>
      <c r="QOP124" s="451"/>
      <c r="QOQ124" s="451"/>
      <c r="QOR124" s="451"/>
      <c r="QOS124" s="451"/>
      <c r="QOT124" s="451"/>
      <c r="QOU124" s="451"/>
      <c r="QOV124" s="451"/>
      <c r="QOW124" s="451"/>
      <c r="QOX124" s="451"/>
      <c r="QOY124" s="451"/>
      <c r="QOZ124" s="451"/>
      <c r="QPA124" s="451"/>
      <c r="QPB124" s="451"/>
      <c r="QPC124" s="451"/>
      <c r="QPD124" s="451"/>
      <c r="QPE124" s="451"/>
      <c r="QPF124" s="451"/>
      <c r="QPG124" s="451"/>
      <c r="QPH124" s="451"/>
      <c r="QPI124" s="451"/>
      <c r="QPJ124" s="451"/>
      <c r="QPK124" s="451"/>
      <c r="QPL124" s="451"/>
      <c r="QPM124" s="451"/>
      <c r="QPN124" s="451"/>
      <c r="QPO124" s="451"/>
      <c r="QPP124" s="451"/>
      <c r="QPQ124" s="455"/>
      <c r="QPR124" s="454"/>
      <c r="QPS124" s="451"/>
      <c r="QPT124" s="451"/>
      <c r="QPU124" s="451"/>
      <c r="QPV124" s="451"/>
      <c r="QPW124" s="451"/>
      <c r="QPX124" s="451"/>
      <c r="QPY124" s="451"/>
      <c r="QPZ124" s="451"/>
      <c r="QQA124" s="451"/>
      <c r="QQB124" s="451"/>
      <c r="QQC124" s="451"/>
      <c r="QQD124" s="451"/>
      <c r="QQE124" s="451"/>
      <c r="QQF124" s="451"/>
      <c r="QQG124" s="451"/>
      <c r="QQH124" s="451"/>
      <c r="QQI124" s="451"/>
      <c r="QQJ124" s="451"/>
      <c r="QQK124" s="451"/>
      <c r="QQL124" s="451"/>
      <c r="QQM124" s="451"/>
      <c r="QQN124" s="451"/>
      <c r="QQO124" s="451"/>
      <c r="QQP124" s="451"/>
      <c r="QQQ124" s="451"/>
      <c r="QQR124" s="451"/>
      <c r="QQS124" s="451"/>
      <c r="QQT124" s="451"/>
      <c r="QQU124" s="451"/>
      <c r="QQV124" s="451"/>
      <c r="QQW124" s="451"/>
      <c r="QQX124" s="451"/>
      <c r="QQY124" s="451"/>
      <c r="QQZ124" s="451"/>
      <c r="QRA124" s="451"/>
      <c r="QRB124" s="451"/>
      <c r="QRC124" s="451"/>
      <c r="QRD124" s="451"/>
      <c r="QRE124" s="451"/>
      <c r="QRF124" s="451"/>
      <c r="QRG124" s="451"/>
      <c r="QRH124" s="451"/>
      <c r="QRI124" s="451"/>
      <c r="QRJ124" s="455"/>
      <c r="QRK124" s="454"/>
      <c r="QRL124" s="451"/>
      <c r="QRM124" s="451"/>
      <c r="QRN124" s="451"/>
      <c r="QRO124" s="451"/>
      <c r="QRP124" s="451"/>
      <c r="QRQ124" s="451"/>
      <c r="QRR124" s="451"/>
      <c r="QRS124" s="451"/>
      <c r="QRT124" s="451"/>
      <c r="QRU124" s="451"/>
      <c r="QRV124" s="451"/>
      <c r="QRW124" s="451"/>
      <c r="QRX124" s="451"/>
      <c r="QRY124" s="451"/>
      <c r="QRZ124" s="451"/>
      <c r="QSA124" s="451"/>
      <c r="QSB124" s="451"/>
      <c r="QSC124" s="451"/>
      <c r="QSD124" s="451"/>
      <c r="QSE124" s="451"/>
      <c r="QSF124" s="451"/>
      <c r="QSG124" s="451"/>
      <c r="QSH124" s="451"/>
      <c r="QSI124" s="451"/>
      <c r="QSJ124" s="451"/>
      <c r="QSK124" s="451"/>
      <c r="QSL124" s="451"/>
      <c r="QSM124" s="451"/>
      <c r="QSN124" s="451"/>
      <c r="QSO124" s="451"/>
      <c r="QSP124" s="451"/>
      <c r="QSQ124" s="451"/>
      <c r="QSR124" s="451"/>
      <c r="QSS124" s="451"/>
      <c r="QST124" s="451"/>
      <c r="QSU124" s="451"/>
      <c r="QSV124" s="451"/>
      <c r="QSW124" s="451"/>
      <c r="QSX124" s="451"/>
      <c r="QSY124" s="451"/>
      <c r="QSZ124" s="451"/>
      <c r="QTA124" s="451"/>
      <c r="QTB124" s="451"/>
      <c r="QTC124" s="455"/>
      <c r="QTD124" s="454"/>
      <c r="QTE124" s="451"/>
      <c r="QTF124" s="451"/>
      <c r="QTG124" s="451"/>
      <c r="QTH124" s="451"/>
      <c r="QTI124" s="451"/>
      <c r="QTJ124" s="451"/>
      <c r="QTK124" s="451"/>
      <c r="QTL124" s="451"/>
      <c r="QTM124" s="451"/>
      <c r="QTN124" s="451"/>
      <c r="QTO124" s="451"/>
      <c r="QTP124" s="451"/>
      <c r="QTQ124" s="451"/>
      <c r="QTR124" s="451"/>
      <c r="QTS124" s="451"/>
      <c r="QTT124" s="451"/>
      <c r="QTU124" s="451"/>
      <c r="QTV124" s="451"/>
      <c r="QTW124" s="451"/>
      <c r="QTX124" s="451"/>
      <c r="QTY124" s="451"/>
      <c r="QTZ124" s="451"/>
      <c r="QUA124" s="451"/>
      <c r="QUB124" s="451"/>
      <c r="QUC124" s="451"/>
      <c r="QUD124" s="451"/>
      <c r="QUE124" s="451"/>
      <c r="QUF124" s="451"/>
      <c r="QUG124" s="451"/>
      <c r="QUH124" s="451"/>
      <c r="QUI124" s="451"/>
      <c r="QUJ124" s="451"/>
      <c r="QUK124" s="451"/>
      <c r="QUL124" s="451"/>
      <c r="QUM124" s="451"/>
      <c r="QUN124" s="451"/>
      <c r="QUO124" s="451"/>
      <c r="QUP124" s="451"/>
      <c r="QUQ124" s="451"/>
      <c r="QUR124" s="451"/>
      <c r="QUS124" s="451"/>
      <c r="QUT124" s="451"/>
      <c r="QUU124" s="451"/>
      <c r="QUV124" s="455"/>
      <c r="QUW124" s="454"/>
      <c r="QUX124" s="451"/>
      <c r="QUY124" s="451"/>
      <c r="QUZ124" s="451"/>
      <c r="QVA124" s="451"/>
      <c r="QVB124" s="451"/>
      <c r="QVC124" s="451"/>
      <c r="QVD124" s="451"/>
      <c r="QVE124" s="451"/>
      <c r="QVF124" s="451"/>
      <c r="QVG124" s="451"/>
      <c r="QVH124" s="451"/>
      <c r="QVI124" s="451"/>
      <c r="QVJ124" s="451"/>
      <c r="QVK124" s="451"/>
      <c r="QVL124" s="451"/>
      <c r="QVM124" s="451"/>
      <c r="QVN124" s="451"/>
      <c r="QVO124" s="451"/>
      <c r="QVP124" s="451"/>
      <c r="QVQ124" s="451"/>
      <c r="QVR124" s="451"/>
      <c r="QVS124" s="451"/>
      <c r="QVT124" s="451"/>
      <c r="QVU124" s="451"/>
      <c r="QVV124" s="451"/>
      <c r="QVW124" s="451"/>
      <c r="QVX124" s="451"/>
      <c r="QVY124" s="451"/>
      <c r="QVZ124" s="451"/>
      <c r="QWA124" s="451"/>
      <c r="QWB124" s="451"/>
      <c r="QWC124" s="451"/>
      <c r="QWD124" s="451"/>
      <c r="QWE124" s="451"/>
      <c r="QWF124" s="451"/>
      <c r="QWG124" s="451"/>
      <c r="QWH124" s="451"/>
      <c r="QWI124" s="451"/>
      <c r="QWJ124" s="451"/>
      <c r="QWK124" s="451"/>
      <c r="QWL124" s="451"/>
      <c r="QWM124" s="451"/>
      <c r="QWN124" s="451"/>
      <c r="QWO124" s="455"/>
      <c r="QWP124" s="454"/>
      <c r="QWQ124" s="451"/>
      <c r="QWR124" s="451"/>
      <c r="QWS124" s="451"/>
      <c r="QWT124" s="451"/>
      <c r="QWU124" s="451"/>
      <c r="QWV124" s="451"/>
      <c r="QWW124" s="451"/>
      <c r="QWX124" s="451"/>
      <c r="QWY124" s="451"/>
      <c r="QWZ124" s="451"/>
      <c r="QXA124" s="451"/>
      <c r="QXB124" s="451"/>
      <c r="QXC124" s="451"/>
      <c r="QXD124" s="451"/>
      <c r="QXE124" s="451"/>
      <c r="QXF124" s="451"/>
      <c r="QXG124" s="451"/>
      <c r="QXH124" s="451"/>
      <c r="QXI124" s="451"/>
      <c r="QXJ124" s="451"/>
      <c r="QXK124" s="451"/>
      <c r="QXL124" s="451"/>
      <c r="QXM124" s="451"/>
      <c r="QXN124" s="451"/>
      <c r="QXO124" s="451"/>
      <c r="QXP124" s="451"/>
      <c r="QXQ124" s="451"/>
      <c r="QXR124" s="451"/>
      <c r="QXS124" s="451"/>
      <c r="QXT124" s="451"/>
      <c r="QXU124" s="451"/>
      <c r="QXV124" s="451"/>
      <c r="QXW124" s="451"/>
      <c r="QXX124" s="451"/>
      <c r="QXY124" s="451"/>
      <c r="QXZ124" s="451"/>
      <c r="QYA124" s="451"/>
      <c r="QYB124" s="451"/>
      <c r="QYC124" s="451"/>
      <c r="QYD124" s="451"/>
      <c r="QYE124" s="451"/>
      <c r="QYF124" s="451"/>
      <c r="QYG124" s="451"/>
      <c r="QYH124" s="455"/>
      <c r="QYI124" s="454"/>
      <c r="QYJ124" s="451"/>
      <c r="QYK124" s="451"/>
      <c r="QYL124" s="451"/>
      <c r="QYM124" s="451"/>
      <c r="QYN124" s="451"/>
      <c r="QYO124" s="451"/>
      <c r="QYP124" s="451"/>
      <c r="QYQ124" s="451"/>
      <c r="QYR124" s="451"/>
      <c r="QYS124" s="451"/>
      <c r="QYT124" s="451"/>
      <c r="QYU124" s="451"/>
      <c r="QYV124" s="451"/>
      <c r="QYW124" s="451"/>
      <c r="QYX124" s="451"/>
      <c r="QYY124" s="451"/>
      <c r="QYZ124" s="451"/>
      <c r="QZA124" s="451"/>
      <c r="QZB124" s="451"/>
      <c r="QZC124" s="451"/>
      <c r="QZD124" s="451"/>
      <c r="QZE124" s="451"/>
      <c r="QZF124" s="451"/>
      <c r="QZG124" s="451"/>
      <c r="QZH124" s="451"/>
      <c r="QZI124" s="451"/>
      <c r="QZJ124" s="451"/>
      <c r="QZK124" s="451"/>
      <c r="QZL124" s="451"/>
      <c r="QZM124" s="451"/>
      <c r="QZN124" s="451"/>
      <c r="QZO124" s="451"/>
      <c r="QZP124" s="451"/>
      <c r="QZQ124" s="451"/>
      <c r="QZR124" s="451"/>
      <c r="QZS124" s="451"/>
      <c r="QZT124" s="451"/>
      <c r="QZU124" s="451"/>
      <c r="QZV124" s="451"/>
      <c r="QZW124" s="451"/>
      <c r="QZX124" s="451"/>
      <c r="QZY124" s="451"/>
      <c r="QZZ124" s="451"/>
      <c r="RAA124" s="455"/>
      <c r="RAB124" s="454"/>
      <c r="RAC124" s="451"/>
      <c r="RAD124" s="451"/>
      <c r="RAE124" s="451"/>
      <c r="RAF124" s="451"/>
      <c r="RAG124" s="451"/>
      <c r="RAH124" s="451"/>
      <c r="RAI124" s="451"/>
      <c r="RAJ124" s="451"/>
      <c r="RAK124" s="451"/>
      <c r="RAL124" s="451"/>
      <c r="RAM124" s="451"/>
      <c r="RAN124" s="451"/>
      <c r="RAO124" s="451"/>
      <c r="RAP124" s="451"/>
      <c r="RAQ124" s="451"/>
      <c r="RAR124" s="451"/>
      <c r="RAS124" s="451"/>
      <c r="RAT124" s="451"/>
      <c r="RAU124" s="451"/>
      <c r="RAV124" s="451"/>
      <c r="RAW124" s="451"/>
      <c r="RAX124" s="451"/>
      <c r="RAY124" s="451"/>
      <c r="RAZ124" s="451"/>
      <c r="RBA124" s="451"/>
      <c r="RBB124" s="451"/>
      <c r="RBC124" s="451"/>
      <c r="RBD124" s="451"/>
      <c r="RBE124" s="451"/>
      <c r="RBF124" s="451"/>
      <c r="RBG124" s="451"/>
      <c r="RBH124" s="451"/>
      <c r="RBI124" s="451"/>
      <c r="RBJ124" s="451"/>
      <c r="RBK124" s="451"/>
      <c r="RBL124" s="451"/>
      <c r="RBM124" s="451"/>
      <c r="RBN124" s="451"/>
      <c r="RBO124" s="451"/>
      <c r="RBP124" s="451"/>
      <c r="RBQ124" s="451"/>
      <c r="RBR124" s="451"/>
      <c r="RBS124" s="451"/>
      <c r="RBT124" s="455"/>
      <c r="RBU124" s="454"/>
      <c r="RBV124" s="451"/>
      <c r="RBW124" s="451"/>
      <c r="RBX124" s="451"/>
      <c r="RBY124" s="451"/>
      <c r="RBZ124" s="451"/>
      <c r="RCA124" s="451"/>
      <c r="RCB124" s="451"/>
      <c r="RCC124" s="451"/>
      <c r="RCD124" s="451"/>
      <c r="RCE124" s="451"/>
      <c r="RCF124" s="451"/>
      <c r="RCG124" s="451"/>
      <c r="RCH124" s="451"/>
      <c r="RCI124" s="451"/>
      <c r="RCJ124" s="451"/>
      <c r="RCK124" s="451"/>
      <c r="RCL124" s="451"/>
      <c r="RCM124" s="451"/>
      <c r="RCN124" s="451"/>
      <c r="RCO124" s="451"/>
      <c r="RCP124" s="451"/>
      <c r="RCQ124" s="451"/>
      <c r="RCR124" s="451"/>
      <c r="RCS124" s="451"/>
      <c r="RCT124" s="451"/>
      <c r="RCU124" s="451"/>
      <c r="RCV124" s="451"/>
      <c r="RCW124" s="451"/>
      <c r="RCX124" s="451"/>
      <c r="RCY124" s="451"/>
      <c r="RCZ124" s="451"/>
      <c r="RDA124" s="451"/>
      <c r="RDB124" s="451"/>
      <c r="RDC124" s="451"/>
      <c r="RDD124" s="451"/>
      <c r="RDE124" s="451"/>
      <c r="RDF124" s="451"/>
      <c r="RDG124" s="451"/>
      <c r="RDH124" s="451"/>
      <c r="RDI124" s="451"/>
      <c r="RDJ124" s="451"/>
      <c r="RDK124" s="451"/>
      <c r="RDL124" s="451"/>
      <c r="RDM124" s="455"/>
      <c r="RDN124" s="454"/>
      <c r="RDO124" s="451"/>
      <c r="RDP124" s="451"/>
      <c r="RDQ124" s="451"/>
      <c r="RDR124" s="451"/>
      <c r="RDS124" s="451"/>
      <c r="RDT124" s="451"/>
      <c r="RDU124" s="451"/>
      <c r="RDV124" s="451"/>
      <c r="RDW124" s="451"/>
      <c r="RDX124" s="451"/>
      <c r="RDY124" s="451"/>
      <c r="RDZ124" s="451"/>
      <c r="REA124" s="451"/>
      <c r="REB124" s="451"/>
      <c r="REC124" s="451"/>
      <c r="RED124" s="451"/>
      <c r="REE124" s="451"/>
      <c r="REF124" s="451"/>
      <c r="REG124" s="451"/>
      <c r="REH124" s="451"/>
      <c r="REI124" s="451"/>
      <c r="REJ124" s="451"/>
      <c r="REK124" s="451"/>
      <c r="REL124" s="451"/>
      <c r="REM124" s="451"/>
      <c r="REN124" s="451"/>
      <c r="REO124" s="451"/>
      <c r="REP124" s="451"/>
      <c r="REQ124" s="451"/>
      <c r="RER124" s="451"/>
      <c r="RES124" s="451"/>
      <c r="RET124" s="451"/>
      <c r="REU124" s="451"/>
      <c r="REV124" s="451"/>
      <c r="REW124" s="451"/>
      <c r="REX124" s="451"/>
      <c r="REY124" s="451"/>
      <c r="REZ124" s="451"/>
      <c r="RFA124" s="451"/>
      <c r="RFB124" s="451"/>
      <c r="RFC124" s="451"/>
      <c r="RFD124" s="451"/>
      <c r="RFE124" s="451"/>
      <c r="RFF124" s="455"/>
      <c r="RFG124" s="454"/>
      <c r="RFH124" s="451"/>
      <c r="RFI124" s="451"/>
      <c r="RFJ124" s="451"/>
      <c r="RFK124" s="451"/>
      <c r="RFL124" s="451"/>
      <c r="RFM124" s="451"/>
      <c r="RFN124" s="451"/>
      <c r="RFO124" s="451"/>
      <c r="RFP124" s="451"/>
      <c r="RFQ124" s="451"/>
      <c r="RFR124" s="451"/>
      <c r="RFS124" s="451"/>
      <c r="RFT124" s="451"/>
      <c r="RFU124" s="451"/>
      <c r="RFV124" s="451"/>
      <c r="RFW124" s="451"/>
      <c r="RFX124" s="451"/>
      <c r="RFY124" s="451"/>
      <c r="RFZ124" s="451"/>
      <c r="RGA124" s="451"/>
      <c r="RGB124" s="451"/>
      <c r="RGC124" s="451"/>
      <c r="RGD124" s="451"/>
      <c r="RGE124" s="451"/>
      <c r="RGF124" s="451"/>
      <c r="RGG124" s="451"/>
      <c r="RGH124" s="451"/>
      <c r="RGI124" s="451"/>
      <c r="RGJ124" s="451"/>
      <c r="RGK124" s="451"/>
      <c r="RGL124" s="451"/>
      <c r="RGM124" s="451"/>
      <c r="RGN124" s="451"/>
      <c r="RGO124" s="451"/>
      <c r="RGP124" s="451"/>
      <c r="RGQ124" s="451"/>
      <c r="RGR124" s="451"/>
      <c r="RGS124" s="451"/>
      <c r="RGT124" s="451"/>
      <c r="RGU124" s="451"/>
      <c r="RGV124" s="451"/>
      <c r="RGW124" s="451"/>
      <c r="RGX124" s="451"/>
      <c r="RGY124" s="455"/>
      <c r="RGZ124" s="454"/>
      <c r="RHA124" s="451"/>
      <c r="RHB124" s="451"/>
      <c r="RHC124" s="451"/>
      <c r="RHD124" s="451"/>
      <c r="RHE124" s="451"/>
      <c r="RHF124" s="451"/>
      <c r="RHG124" s="451"/>
      <c r="RHH124" s="451"/>
      <c r="RHI124" s="451"/>
      <c r="RHJ124" s="451"/>
      <c r="RHK124" s="451"/>
      <c r="RHL124" s="451"/>
      <c r="RHM124" s="451"/>
      <c r="RHN124" s="451"/>
      <c r="RHO124" s="451"/>
      <c r="RHP124" s="451"/>
      <c r="RHQ124" s="451"/>
      <c r="RHR124" s="451"/>
      <c r="RHS124" s="451"/>
      <c r="RHT124" s="451"/>
      <c r="RHU124" s="451"/>
      <c r="RHV124" s="451"/>
      <c r="RHW124" s="451"/>
      <c r="RHX124" s="451"/>
      <c r="RHY124" s="451"/>
      <c r="RHZ124" s="451"/>
      <c r="RIA124" s="451"/>
      <c r="RIB124" s="451"/>
      <c r="RIC124" s="451"/>
      <c r="RID124" s="451"/>
      <c r="RIE124" s="451"/>
      <c r="RIF124" s="451"/>
      <c r="RIG124" s="451"/>
      <c r="RIH124" s="451"/>
      <c r="RII124" s="451"/>
      <c r="RIJ124" s="451"/>
      <c r="RIK124" s="451"/>
      <c r="RIL124" s="451"/>
      <c r="RIM124" s="451"/>
      <c r="RIN124" s="451"/>
      <c r="RIO124" s="451"/>
      <c r="RIP124" s="451"/>
      <c r="RIQ124" s="451"/>
      <c r="RIR124" s="455"/>
      <c r="RIS124" s="454"/>
      <c r="RIT124" s="451"/>
      <c r="RIU124" s="451"/>
      <c r="RIV124" s="451"/>
      <c r="RIW124" s="451"/>
      <c r="RIX124" s="451"/>
      <c r="RIY124" s="451"/>
      <c r="RIZ124" s="451"/>
      <c r="RJA124" s="451"/>
      <c r="RJB124" s="451"/>
      <c r="RJC124" s="451"/>
      <c r="RJD124" s="451"/>
      <c r="RJE124" s="451"/>
      <c r="RJF124" s="451"/>
      <c r="RJG124" s="451"/>
      <c r="RJH124" s="451"/>
      <c r="RJI124" s="451"/>
      <c r="RJJ124" s="451"/>
      <c r="RJK124" s="451"/>
      <c r="RJL124" s="451"/>
      <c r="RJM124" s="451"/>
      <c r="RJN124" s="451"/>
      <c r="RJO124" s="451"/>
      <c r="RJP124" s="451"/>
      <c r="RJQ124" s="451"/>
      <c r="RJR124" s="451"/>
      <c r="RJS124" s="451"/>
      <c r="RJT124" s="451"/>
      <c r="RJU124" s="451"/>
      <c r="RJV124" s="451"/>
      <c r="RJW124" s="451"/>
      <c r="RJX124" s="451"/>
      <c r="RJY124" s="451"/>
      <c r="RJZ124" s="451"/>
      <c r="RKA124" s="451"/>
      <c r="RKB124" s="451"/>
      <c r="RKC124" s="451"/>
      <c r="RKD124" s="451"/>
      <c r="RKE124" s="451"/>
      <c r="RKF124" s="451"/>
      <c r="RKG124" s="451"/>
      <c r="RKH124" s="451"/>
      <c r="RKI124" s="451"/>
      <c r="RKJ124" s="451"/>
      <c r="RKK124" s="455"/>
      <c r="RKL124" s="454"/>
      <c r="RKM124" s="451"/>
      <c r="RKN124" s="451"/>
      <c r="RKO124" s="451"/>
      <c r="RKP124" s="451"/>
      <c r="RKQ124" s="451"/>
      <c r="RKR124" s="451"/>
      <c r="RKS124" s="451"/>
      <c r="RKT124" s="451"/>
      <c r="RKU124" s="451"/>
      <c r="RKV124" s="451"/>
      <c r="RKW124" s="451"/>
      <c r="RKX124" s="451"/>
      <c r="RKY124" s="451"/>
      <c r="RKZ124" s="451"/>
      <c r="RLA124" s="451"/>
      <c r="RLB124" s="451"/>
      <c r="RLC124" s="451"/>
      <c r="RLD124" s="451"/>
      <c r="RLE124" s="451"/>
      <c r="RLF124" s="451"/>
      <c r="RLG124" s="451"/>
      <c r="RLH124" s="451"/>
      <c r="RLI124" s="451"/>
      <c r="RLJ124" s="451"/>
      <c r="RLK124" s="451"/>
      <c r="RLL124" s="451"/>
      <c r="RLM124" s="451"/>
      <c r="RLN124" s="451"/>
      <c r="RLO124" s="451"/>
      <c r="RLP124" s="451"/>
      <c r="RLQ124" s="451"/>
      <c r="RLR124" s="451"/>
      <c r="RLS124" s="451"/>
      <c r="RLT124" s="451"/>
      <c r="RLU124" s="451"/>
      <c r="RLV124" s="451"/>
      <c r="RLW124" s="451"/>
      <c r="RLX124" s="451"/>
      <c r="RLY124" s="451"/>
      <c r="RLZ124" s="451"/>
      <c r="RMA124" s="451"/>
      <c r="RMB124" s="451"/>
      <c r="RMC124" s="451"/>
      <c r="RMD124" s="455"/>
      <c r="RME124" s="454"/>
      <c r="RMF124" s="451"/>
      <c r="RMG124" s="451"/>
      <c r="RMH124" s="451"/>
      <c r="RMI124" s="451"/>
      <c r="RMJ124" s="451"/>
      <c r="RMK124" s="451"/>
      <c r="RML124" s="451"/>
      <c r="RMM124" s="451"/>
      <c r="RMN124" s="451"/>
      <c r="RMO124" s="451"/>
      <c r="RMP124" s="451"/>
      <c r="RMQ124" s="451"/>
      <c r="RMR124" s="451"/>
      <c r="RMS124" s="451"/>
      <c r="RMT124" s="451"/>
      <c r="RMU124" s="451"/>
      <c r="RMV124" s="451"/>
      <c r="RMW124" s="451"/>
      <c r="RMX124" s="451"/>
      <c r="RMY124" s="451"/>
      <c r="RMZ124" s="451"/>
      <c r="RNA124" s="451"/>
      <c r="RNB124" s="451"/>
      <c r="RNC124" s="451"/>
      <c r="RND124" s="451"/>
      <c r="RNE124" s="451"/>
      <c r="RNF124" s="451"/>
      <c r="RNG124" s="451"/>
      <c r="RNH124" s="451"/>
      <c r="RNI124" s="451"/>
      <c r="RNJ124" s="451"/>
      <c r="RNK124" s="451"/>
      <c r="RNL124" s="451"/>
      <c r="RNM124" s="451"/>
      <c r="RNN124" s="451"/>
      <c r="RNO124" s="451"/>
      <c r="RNP124" s="451"/>
      <c r="RNQ124" s="451"/>
      <c r="RNR124" s="451"/>
      <c r="RNS124" s="451"/>
      <c r="RNT124" s="451"/>
      <c r="RNU124" s="451"/>
      <c r="RNV124" s="451"/>
      <c r="RNW124" s="455"/>
      <c r="RNX124" s="454"/>
      <c r="RNY124" s="451"/>
      <c r="RNZ124" s="451"/>
      <c r="ROA124" s="451"/>
      <c r="ROB124" s="451"/>
      <c r="ROC124" s="451"/>
      <c r="ROD124" s="451"/>
      <c r="ROE124" s="451"/>
      <c r="ROF124" s="451"/>
      <c r="ROG124" s="451"/>
      <c r="ROH124" s="451"/>
      <c r="ROI124" s="451"/>
      <c r="ROJ124" s="451"/>
      <c r="ROK124" s="451"/>
      <c r="ROL124" s="451"/>
      <c r="ROM124" s="451"/>
      <c r="RON124" s="451"/>
      <c r="ROO124" s="451"/>
      <c r="ROP124" s="451"/>
      <c r="ROQ124" s="451"/>
      <c r="ROR124" s="451"/>
      <c r="ROS124" s="451"/>
      <c r="ROT124" s="451"/>
      <c r="ROU124" s="451"/>
      <c r="ROV124" s="451"/>
      <c r="ROW124" s="451"/>
      <c r="ROX124" s="451"/>
      <c r="ROY124" s="451"/>
      <c r="ROZ124" s="451"/>
      <c r="RPA124" s="451"/>
      <c r="RPB124" s="451"/>
      <c r="RPC124" s="451"/>
      <c r="RPD124" s="451"/>
      <c r="RPE124" s="451"/>
      <c r="RPF124" s="451"/>
      <c r="RPG124" s="451"/>
      <c r="RPH124" s="451"/>
      <c r="RPI124" s="451"/>
      <c r="RPJ124" s="451"/>
      <c r="RPK124" s="451"/>
      <c r="RPL124" s="451"/>
      <c r="RPM124" s="451"/>
      <c r="RPN124" s="451"/>
      <c r="RPO124" s="451"/>
      <c r="RPP124" s="455"/>
      <c r="RPQ124" s="454"/>
      <c r="RPR124" s="451"/>
      <c r="RPS124" s="451"/>
      <c r="RPT124" s="451"/>
      <c r="RPU124" s="451"/>
      <c r="RPV124" s="451"/>
      <c r="RPW124" s="451"/>
      <c r="RPX124" s="451"/>
      <c r="RPY124" s="451"/>
      <c r="RPZ124" s="451"/>
      <c r="RQA124" s="451"/>
      <c r="RQB124" s="451"/>
      <c r="RQC124" s="451"/>
      <c r="RQD124" s="451"/>
      <c r="RQE124" s="451"/>
      <c r="RQF124" s="451"/>
      <c r="RQG124" s="451"/>
      <c r="RQH124" s="451"/>
      <c r="RQI124" s="451"/>
      <c r="RQJ124" s="451"/>
      <c r="RQK124" s="451"/>
      <c r="RQL124" s="451"/>
      <c r="RQM124" s="451"/>
      <c r="RQN124" s="451"/>
      <c r="RQO124" s="451"/>
      <c r="RQP124" s="451"/>
      <c r="RQQ124" s="451"/>
      <c r="RQR124" s="451"/>
      <c r="RQS124" s="451"/>
      <c r="RQT124" s="451"/>
      <c r="RQU124" s="451"/>
      <c r="RQV124" s="451"/>
      <c r="RQW124" s="451"/>
      <c r="RQX124" s="451"/>
      <c r="RQY124" s="451"/>
      <c r="RQZ124" s="451"/>
      <c r="RRA124" s="451"/>
      <c r="RRB124" s="451"/>
      <c r="RRC124" s="451"/>
      <c r="RRD124" s="451"/>
      <c r="RRE124" s="451"/>
      <c r="RRF124" s="451"/>
      <c r="RRG124" s="451"/>
      <c r="RRH124" s="451"/>
      <c r="RRI124" s="455"/>
      <c r="RRJ124" s="454"/>
      <c r="RRK124" s="451"/>
      <c r="RRL124" s="451"/>
      <c r="RRM124" s="451"/>
      <c r="RRN124" s="451"/>
      <c r="RRO124" s="451"/>
      <c r="RRP124" s="451"/>
      <c r="RRQ124" s="451"/>
      <c r="RRR124" s="451"/>
      <c r="RRS124" s="451"/>
      <c r="RRT124" s="451"/>
      <c r="RRU124" s="451"/>
      <c r="RRV124" s="451"/>
      <c r="RRW124" s="451"/>
      <c r="RRX124" s="451"/>
      <c r="RRY124" s="451"/>
      <c r="RRZ124" s="451"/>
      <c r="RSA124" s="451"/>
      <c r="RSB124" s="451"/>
      <c r="RSC124" s="451"/>
      <c r="RSD124" s="451"/>
      <c r="RSE124" s="451"/>
      <c r="RSF124" s="451"/>
      <c r="RSG124" s="451"/>
      <c r="RSH124" s="451"/>
      <c r="RSI124" s="451"/>
      <c r="RSJ124" s="451"/>
      <c r="RSK124" s="451"/>
      <c r="RSL124" s="451"/>
      <c r="RSM124" s="451"/>
      <c r="RSN124" s="451"/>
      <c r="RSO124" s="451"/>
      <c r="RSP124" s="451"/>
      <c r="RSQ124" s="451"/>
      <c r="RSR124" s="451"/>
      <c r="RSS124" s="451"/>
      <c r="RST124" s="451"/>
      <c r="RSU124" s="451"/>
      <c r="RSV124" s="451"/>
      <c r="RSW124" s="451"/>
      <c r="RSX124" s="451"/>
      <c r="RSY124" s="451"/>
      <c r="RSZ124" s="451"/>
      <c r="RTA124" s="451"/>
      <c r="RTB124" s="455"/>
      <c r="RTC124" s="454"/>
      <c r="RTD124" s="451"/>
      <c r="RTE124" s="451"/>
      <c r="RTF124" s="451"/>
      <c r="RTG124" s="451"/>
      <c r="RTH124" s="451"/>
      <c r="RTI124" s="451"/>
      <c r="RTJ124" s="451"/>
      <c r="RTK124" s="451"/>
      <c r="RTL124" s="451"/>
      <c r="RTM124" s="451"/>
      <c r="RTN124" s="451"/>
      <c r="RTO124" s="451"/>
      <c r="RTP124" s="451"/>
      <c r="RTQ124" s="451"/>
      <c r="RTR124" s="451"/>
      <c r="RTS124" s="451"/>
      <c r="RTT124" s="451"/>
      <c r="RTU124" s="451"/>
      <c r="RTV124" s="451"/>
      <c r="RTW124" s="451"/>
      <c r="RTX124" s="451"/>
      <c r="RTY124" s="451"/>
      <c r="RTZ124" s="451"/>
      <c r="RUA124" s="451"/>
      <c r="RUB124" s="451"/>
      <c r="RUC124" s="451"/>
      <c r="RUD124" s="451"/>
      <c r="RUE124" s="451"/>
      <c r="RUF124" s="451"/>
      <c r="RUG124" s="451"/>
      <c r="RUH124" s="451"/>
      <c r="RUI124" s="451"/>
      <c r="RUJ124" s="451"/>
      <c r="RUK124" s="451"/>
      <c r="RUL124" s="451"/>
      <c r="RUM124" s="451"/>
      <c r="RUN124" s="451"/>
      <c r="RUO124" s="451"/>
      <c r="RUP124" s="451"/>
      <c r="RUQ124" s="451"/>
      <c r="RUR124" s="451"/>
      <c r="RUS124" s="451"/>
      <c r="RUT124" s="451"/>
      <c r="RUU124" s="455"/>
      <c r="RUV124" s="454"/>
      <c r="RUW124" s="451"/>
      <c r="RUX124" s="451"/>
      <c r="RUY124" s="451"/>
      <c r="RUZ124" s="451"/>
      <c r="RVA124" s="451"/>
      <c r="RVB124" s="451"/>
      <c r="RVC124" s="451"/>
      <c r="RVD124" s="451"/>
      <c r="RVE124" s="451"/>
      <c r="RVF124" s="451"/>
      <c r="RVG124" s="451"/>
      <c r="RVH124" s="451"/>
      <c r="RVI124" s="451"/>
      <c r="RVJ124" s="451"/>
      <c r="RVK124" s="451"/>
      <c r="RVL124" s="451"/>
      <c r="RVM124" s="451"/>
      <c r="RVN124" s="451"/>
      <c r="RVO124" s="451"/>
      <c r="RVP124" s="451"/>
      <c r="RVQ124" s="451"/>
      <c r="RVR124" s="451"/>
      <c r="RVS124" s="451"/>
      <c r="RVT124" s="451"/>
      <c r="RVU124" s="451"/>
      <c r="RVV124" s="451"/>
      <c r="RVW124" s="451"/>
      <c r="RVX124" s="451"/>
      <c r="RVY124" s="451"/>
      <c r="RVZ124" s="451"/>
      <c r="RWA124" s="451"/>
      <c r="RWB124" s="451"/>
      <c r="RWC124" s="451"/>
      <c r="RWD124" s="451"/>
      <c r="RWE124" s="451"/>
      <c r="RWF124" s="451"/>
      <c r="RWG124" s="451"/>
      <c r="RWH124" s="451"/>
      <c r="RWI124" s="451"/>
      <c r="RWJ124" s="451"/>
      <c r="RWK124" s="451"/>
      <c r="RWL124" s="451"/>
      <c r="RWM124" s="451"/>
      <c r="RWN124" s="455"/>
      <c r="RWO124" s="454"/>
      <c r="RWP124" s="451"/>
      <c r="RWQ124" s="451"/>
      <c r="RWR124" s="451"/>
      <c r="RWS124" s="451"/>
      <c r="RWT124" s="451"/>
      <c r="RWU124" s="451"/>
      <c r="RWV124" s="451"/>
      <c r="RWW124" s="451"/>
      <c r="RWX124" s="451"/>
      <c r="RWY124" s="451"/>
      <c r="RWZ124" s="451"/>
      <c r="RXA124" s="451"/>
      <c r="RXB124" s="451"/>
      <c r="RXC124" s="451"/>
      <c r="RXD124" s="451"/>
      <c r="RXE124" s="451"/>
      <c r="RXF124" s="451"/>
      <c r="RXG124" s="451"/>
      <c r="RXH124" s="451"/>
      <c r="RXI124" s="451"/>
      <c r="RXJ124" s="451"/>
      <c r="RXK124" s="451"/>
      <c r="RXL124" s="451"/>
      <c r="RXM124" s="451"/>
      <c r="RXN124" s="451"/>
      <c r="RXO124" s="451"/>
      <c r="RXP124" s="451"/>
      <c r="RXQ124" s="451"/>
      <c r="RXR124" s="451"/>
      <c r="RXS124" s="451"/>
      <c r="RXT124" s="451"/>
      <c r="RXU124" s="451"/>
      <c r="RXV124" s="451"/>
      <c r="RXW124" s="451"/>
      <c r="RXX124" s="451"/>
      <c r="RXY124" s="451"/>
      <c r="RXZ124" s="451"/>
      <c r="RYA124" s="451"/>
      <c r="RYB124" s="451"/>
      <c r="RYC124" s="451"/>
      <c r="RYD124" s="451"/>
      <c r="RYE124" s="451"/>
      <c r="RYF124" s="451"/>
      <c r="RYG124" s="455"/>
      <c r="RYH124" s="454"/>
      <c r="RYI124" s="451"/>
      <c r="RYJ124" s="451"/>
      <c r="RYK124" s="451"/>
      <c r="RYL124" s="451"/>
      <c r="RYM124" s="451"/>
      <c r="RYN124" s="451"/>
      <c r="RYO124" s="451"/>
      <c r="RYP124" s="451"/>
      <c r="RYQ124" s="451"/>
      <c r="RYR124" s="451"/>
      <c r="RYS124" s="451"/>
      <c r="RYT124" s="451"/>
      <c r="RYU124" s="451"/>
      <c r="RYV124" s="451"/>
      <c r="RYW124" s="451"/>
      <c r="RYX124" s="451"/>
      <c r="RYY124" s="451"/>
      <c r="RYZ124" s="451"/>
      <c r="RZA124" s="451"/>
      <c r="RZB124" s="451"/>
      <c r="RZC124" s="451"/>
      <c r="RZD124" s="451"/>
      <c r="RZE124" s="451"/>
      <c r="RZF124" s="451"/>
      <c r="RZG124" s="451"/>
      <c r="RZH124" s="451"/>
      <c r="RZI124" s="451"/>
      <c r="RZJ124" s="451"/>
      <c r="RZK124" s="451"/>
      <c r="RZL124" s="451"/>
      <c r="RZM124" s="451"/>
      <c r="RZN124" s="451"/>
      <c r="RZO124" s="451"/>
      <c r="RZP124" s="451"/>
      <c r="RZQ124" s="451"/>
      <c r="RZR124" s="451"/>
      <c r="RZS124" s="451"/>
      <c r="RZT124" s="451"/>
      <c r="RZU124" s="451"/>
      <c r="RZV124" s="451"/>
      <c r="RZW124" s="451"/>
      <c r="RZX124" s="451"/>
      <c r="RZY124" s="451"/>
      <c r="RZZ124" s="455"/>
      <c r="SAA124" s="454"/>
      <c r="SAB124" s="451"/>
      <c r="SAC124" s="451"/>
      <c r="SAD124" s="451"/>
      <c r="SAE124" s="451"/>
      <c r="SAF124" s="451"/>
      <c r="SAG124" s="451"/>
      <c r="SAH124" s="451"/>
      <c r="SAI124" s="451"/>
      <c r="SAJ124" s="451"/>
      <c r="SAK124" s="451"/>
      <c r="SAL124" s="451"/>
      <c r="SAM124" s="451"/>
      <c r="SAN124" s="451"/>
      <c r="SAO124" s="451"/>
      <c r="SAP124" s="451"/>
      <c r="SAQ124" s="451"/>
      <c r="SAR124" s="451"/>
      <c r="SAS124" s="451"/>
      <c r="SAT124" s="451"/>
      <c r="SAU124" s="451"/>
      <c r="SAV124" s="451"/>
      <c r="SAW124" s="451"/>
      <c r="SAX124" s="451"/>
      <c r="SAY124" s="451"/>
      <c r="SAZ124" s="451"/>
      <c r="SBA124" s="451"/>
      <c r="SBB124" s="451"/>
      <c r="SBC124" s="451"/>
      <c r="SBD124" s="451"/>
      <c r="SBE124" s="451"/>
      <c r="SBF124" s="451"/>
      <c r="SBG124" s="451"/>
      <c r="SBH124" s="451"/>
      <c r="SBI124" s="451"/>
      <c r="SBJ124" s="451"/>
      <c r="SBK124" s="451"/>
      <c r="SBL124" s="451"/>
      <c r="SBM124" s="451"/>
      <c r="SBN124" s="451"/>
      <c r="SBO124" s="451"/>
      <c r="SBP124" s="451"/>
      <c r="SBQ124" s="451"/>
      <c r="SBR124" s="451"/>
      <c r="SBS124" s="455"/>
      <c r="SBT124" s="454"/>
      <c r="SBU124" s="451"/>
      <c r="SBV124" s="451"/>
      <c r="SBW124" s="451"/>
      <c r="SBX124" s="451"/>
      <c r="SBY124" s="451"/>
      <c r="SBZ124" s="451"/>
      <c r="SCA124" s="451"/>
      <c r="SCB124" s="451"/>
      <c r="SCC124" s="451"/>
      <c r="SCD124" s="451"/>
      <c r="SCE124" s="451"/>
      <c r="SCF124" s="451"/>
      <c r="SCG124" s="451"/>
      <c r="SCH124" s="451"/>
      <c r="SCI124" s="451"/>
      <c r="SCJ124" s="451"/>
      <c r="SCK124" s="451"/>
      <c r="SCL124" s="451"/>
      <c r="SCM124" s="451"/>
      <c r="SCN124" s="451"/>
      <c r="SCO124" s="451"/>
      <c r="SCP124" s="451"/>
      <c r="SCQ124" s="451"/>
      <c r="SCR124" s="451"/>
      <c r="SCS124" s="451"/>
      <c r="SCT124" s="451"/>
      <c r="SCU124" s="451"/>
      <c r="SCV124" s="451"/>
      <c r="SCW124" s="451"/>
      <c r="SCX124" s="451"/>
      <c r="SCY124" s="451"/>
      <c r="SCZ124" s="451"/>
      <c r="SDA124" s="451"/>
      <c r="SDB124" s="451"/>
      <c r="SDC124" s="451"/>
      <c r="SDD124" s="451"/>
      <c r="SDE124" s="451"/>
      <c r="SDF124" s="451"/>
      <c r="SDG124" s="451"/>
      <c r="SDH124" s="451"/>
      <c r="SDI124" s="451"/>
      <c r="SDJ124" s="451"/>
      <c r="SDK124" s="451"/>
      <c r="SDL124" s="455"/>
      <c r="SDM124" s="454"/>
      <c r="SDN124" s="451"/>
      <c r="SDO124" s="451"/>
      <c r="SDP124" s="451"/>
      <c r="SDQ124" s="451"/>
      <c r="SDR124" s="451"/>
      <c r="SDS124" s="451"/>
      <c r="SDT124" s="451"/>
      <c r="SDU124" s="451"/>
      <c r="SDV124" s="451"/>
      <c r="SDW124" s="451"/>
      <c r="SDX124" s="451"/>
      <c r="SDY124" s="451"/>
      <c r="SDZ124" s="451"/>
      <c r="SEA124" s="451"/>
      <c r="SEB124" s="451"/>
      <c r="SEC124" s="451"/>
      <c r="SED124" s="451"/>
      <c r="SEE124" s="451"/>
      <c r="SEF124" s="451"/>
      <c r="SEG124" s="451"/>
      <c r="SEH124" s="451"/>
      <c r="SEI124" s="451"/>
      <c r="SEJ124" s="451"/>
      <c r="SEK124" s="451"/>
      <c r="SEL124" s="451"/>
      <c r="SEM124" s="451"/>
      <c r="SEN124" s="451"/>
      <c r="SEO124" s="451"/>
      <c r="SEP124" s="451"/>
      <c r="SEQ124" s="451"/>
      <c r="SER124" s="451"/>
      <c r="SES124" s="451"/>
      <c r="SET124" s="451"/>
      <c r="SEU124" s="451"/>
      <c r="SEV124" s="451"/>
      <c r="SEW124" s="451"/>
      <c r="SEX124" s="451"/>
      <c r="SEY124" s="451"/>
      <c r="SEZ124" s="451"/>
      <c r="SFA124" s="451"/>
      <c r="SFB124" s="451"/>
      <c r="SFC124" s="451"/>
      <c r="SFD124" s="451"/>
      <c r="SFE124" s="455"/>
      <c r="SFF124" s="454"/>
      <c r="SFG124" s="451"/>
      <c r="SFH124" s="451"/>
      <c r="SFI124" s="451"/>
      <c r="SFJ124" s="451"/>
      <c r="SFK124" s="451"/>
      <c r="SFL124" s="451"/>
      <c r="SFM124" s="451"/>
      <c r="SFN124" s="451"/>
      <c r="SFO124" s="451"/>
      <c r="SFP124" s="451"/>
      <c r="SFQ124" s="451"/>
      <c r="SFR124" s="451"/>
      <c r="SFS124" s="451"/>
      <c r="SFT124" s="451"/>
      <c r="SFU124" s="451"/>
      <c r="SFV124" s="451"/>
      <c r="SFW124" s="451"/>
      <c r="SFX124" s="451"/>
      <c r="SFY124" s="451"/>
      <c r="SFZ124" s="451"/>
      <c r="SGA124" s="451"/>
      <c r="SGB124" s="451"/>
      <c r="SGC124" s="451"/>
      <c r="SGD124" s="451"/>
      <c r="SGE124" s="451"/>
      <c r="SGF124" s="451"/>
      <c r="SGG124" s="451"/>
      <c r="SGH124" s="451"/>
      <c r="SGI124" s="451"/>
      <c r="SGJ124" s="451"/>
      <c r="SGK124" s="451"/>
      <c r="SGL124" s="451"/>
      <c r="SGM124" s="451"/>
      <c r="SGN124" s="451"/>
      <c r="SGO124" s="451"/>
      <c r="SGP124" s="451"/>
      <c r="SGQ124" s="451"/>
      <c r="SGR124" s="451"/>
      <c r="SGS124" s="451"/>
      <c r="SGT124" s="451"/>
      <c r="SGU124" s="451"/>
      <c r="SGV124" s="451"/>
      <c r="SGW124" s="451"/>
      <c r="SGX124" s="455"/>
      <c r="SGY124" s="454"/>
      <c r="SGZ124" s="451"/>
      <c r="SHA124" s="451"/>
      <c r="SHB124" s="451"/>
      <c r="SHC124" s="451"/>
      <c r="SHD124" s="451"/>
      <c r="SHE124" s="451"/>
      <c r="SHF124" s="451"/>
      <c r="SHG124" s="451"/>
      <c r="SHH124" s="451"/>
      <c r="SHI124" s="451"/>
      <c r="SHJ124" s="451"/>
      <c r="SHK124" s="451"/>
      <c r="SHL124" s="451"/>
      <c r="SHM124" s="451"/>
      <c r="SHN124" s="451"/>
      <c r="SHO124" s="451"/>
      <c r="SHP124" s="451"/>
      <c r="SHQ124" s="451"/>
      <c r="SHR124" s="451"/>
      <c r="SHS124" s="451"/>
      <c r="SHT124" s="451"/>
      <c r="SHU124" s="451"/>
      <c r="SHV124" s="451"/>
      <c r="SHW124" s="451"/>
      <c r="SHX124" s="451"/>
      <c r="SHY124" s="451"/>
      <c r="SHZ124" s="451"/>
      <c r="SIA124" s="451"/>
      <c r="SIB124" s="451"/>
      <c r="SIC124" s="451"/>
      <c r="SID124" s="451"/>
      <c r="SIE124" s="451"/>
      <c r="SIF124" s="451"/>
      <c r="SIG124" s="451"/>
      <c r="SIH124" s="451"/>
      <c r="SII124" s="451"/>
      <c r="SIJ124" s="451"/>
      <c r="SIK124" s="451"/>
      <c r="SIL124" s="451"/>
      <c r="SIM124" s="451"/>
      <c r="SIN124" s="451"/>
      <c r="SIO124" s="451"/>
      <c r="SIP124" s="451"/>
      <c r="SIQ124" s="455"/>
      <c r="SIR124" s="454"/>
      <c r="SIS124" s="451"/>
      <c r="SIT124" s="451"/>
      <c r="SIU124" s="451"/>
      <c r="SIV124" s="451"/>
      <c r="SIW124" s="451"/>
      <c r="SIX124" s="451"/>
      <c r="SIY124" s="451"/>
      <c r="SIZ124" s="451"/>
      <c r="SJA124" s="451"/>
      <c r="SJB124" s="451"/>
      <c r="SJC124" s="451"/>
      <c r="SJD124" s="451"/>
      <c r="SJE124" s="451"/>
      <c r="SJF124" s="451"/>
      <c r="SJG124" s="451"/>
      <c r="SJH124" s="451"/>
      <c r="SJI124" s="451"/>
      <c r="SJJ124" s="451"/>
      <c r="SJK124" s="451"/>
      <c r="SJL124" s="451"/>
      <c r="SJM124" s="451"/>
      <c r="SJN124" s="451"/>
      <c r="SJO124" s="451"/>
      <c r="SJP124" s="451"/>
      <c r="SJQ124" s="451"/>
      <c r="SJR124" s="451"/>
      <c r="SJS124" s="451"/>
      <c r="SJT124" s="451"/>
      <c r="SJU124" s="451"/>
      <c r="SJV124" s="451"/>
      <c r="SJW124" s="451"/>
      <c r="SJX124" s="451"/>
      <c r="SJY124" s="451"/>
      <c r="SJZ124" s="451"/>
      <c r="SKA124" s="451"/>
      <c r="SKB124" s="451"/>
      <c r="SKC124" s="451"/>
      <c r="SKD124" s="451"/>
      <c r="SKE124" s="451"/>
      <c r="SKF124" s="451"/>
      <c r="SKG124" s="451"/>
      <c r="SKH124" s="451"/>
      <c r="SKI124" s="451"/>
      <c r="SKJ124" s="455"/>
      <c r="SKK124" s="454"/>
      <c r="SKL124" s="451"/>
      <c r="SKM124" s="451"/>
      <c r="SKN124" s="451"/>
      <c r="SKO124" s="451"/>
      <c r="SKP124" s="451"/>
      <c r="SKQ124" s="451"/>
      <c r="SKR124" s="451"/>
      <c r="SKS124" s="451"/>
      <c r="SKT124" s="451"/>
      <c r="SKU124" s="451"/>
      <c r="SKV124" s="451"/>
      <c r="SKW124" s="451"/>
      <c r="SKX124" s="451"/>
      <c r="SKY124" s="451"/>
      <c r="SKZ124" s="451"/>
      <c r="SLA124" s="451"/>
      <c r="SLB124" s="451"/>
      <c r="SLC124" s="451"/>
      <c r="SLD124" s="451"/>
      <c r="SLE124" s="451"/>
      <c r="SLF124" s="451"/>
      <c r="SLG124" s="451"/>
      <c r="SLH124" s="451"/>
      <c r="SLI124" s="451"/>
      <c r="SLJ124" s="451"/>
      <c r="SLK124" s="451"/>
      <c r="SLL124" s="451"/>
      <c r="SLM124" s="451"/>
      <c r="SLN124" s="451"/>
      <c r="SLO124" s="451"/>
      <c r="SLP124" s="451"/>
      <c r="SLQ124" s="451"/>
      <c r="SLR124" s="451"/>
      <c r="SLS124" s="451"/>
      <c r="SLT124" s="451"/>
      <c r="SLU124" s="451"/>
      <c r="SLV124" s="451"/>
      <c r="SLW124" s="451"/>
      <c r="SLX124" s="451"/>
      <c r="SLY124" s="451"/>
      <c r="SLZ124" s="451"/>
      <c r="SMA124" s="451"/>
      <c r="SMB124" s="451"/>
      <c r="SMC124" s="455"/>
      <c r="SMD124" s="454"/>
      <c r="SME124" s="451"/>
      <c r="SMF124" s="451"/>
      <c r="SMG124" s="451"/>
      <c r="SMH124" s="451"/>
      <c r="SMI124" s="451"/>
      <c r="SMJ124" s="451"/>
      <c r="SMK124" s="451"/>
      <c r="SML124" s="451"/>
      <c r="SMM124" s="451"/>
      <c r="SMN124" s="451"/>
      <c r="SMO124" s="451"/>
      <c r="SMP124" s="451"/>
      <c r="SMQ124" s="451"/>
      <c r="SMR124" s="451"/>
      <c r="SMS124" s="451"/>
      <c r="SMT124" s="451"/>
      <c r="SMU124" s="451"/>
      <c r="SMV124" s="451"/>
      <c r="SMW124" s="451"/>
      <c r="SMX124" s="451"/>
      <c r="SMY124" s="451"/>
      <c r="SMZ124" s="451"/>
      <c r="SNA124" s="451"/>
      <c r="SNB124" s="451"/>
      <c r="SNC124" s="451"/>
      <c r="SND124" s="451"/>
      <c r="SNE124" s="451"/>
      <c r="SNF124" s="451"/>
      <c r="SNG124" s="451"/>
      <c r="SNH124" s="451"/>
      <c r="SNI124" s="451"/>
      <c r="SNJ124" s="451"/>
      <c r="SNK124" s="451"/>
      <c r="SNL124" s="451"/>
      <c r="SNM124" s="451"/>
      <c r="SNN124" s="451"/>
      <c r="SNO124" s="451"/>
      <c r="SNP124" s="451"/>
      <c r="SNQ124" s="451"/>
      <c r="SNR124" s="451"/>
      <c r="SNS124" s="451"/>
      <c r="SNT124" s="451"/>
      <c r="SNU124" s="451"/>
      <c r="SNV124" s="455"/>
      <c r="SNW124" s="454"/>
      <c r="SNX124" s="451"/>
      <c r="SNY124" s="451"/>
      <c r="SNZ124" s="451"/>
      <c r="SOA124" s="451"/>
      <c r="SOB124" s="451"/>
      <c r="SOC124" s="451"/>
      <c r="SOD124" s="451"/>
      <c r="SOE124" s="451"/>
      <c r="SOF124" s="451"/>
      <c r="SOG124" s="451"/>
      <c r="SOH124" s="451"/>
      <c r="SOI124" s="451"/>
      <c r="SOJ124" s="451"/>
      <c r="SOK124" s="451"/>
      <c r="SOL124" s="451"/>
      <c r="SOM124" s="451"/>
      <c r="SON124" s="451"/>
      <c r="SOO124" s="451"/>
      <c r="SOP124" s="451"/>
      <c r="SOQ124" s="451"/>
      <c r="SOR124" s="451"/>
      <c r="SOS124" s="451"/>
      <c r="SOT124" s="451"/>
      <c r="SOU124" s="451"/>
      <c r="SOV124" s="451"/>
      <c r="SOW124" s="451"/>
      <c r="SOX124" s="451"/>
      <c r="SOY124" s="451"/>
      <c r="SOZ124" s="451"/>
      <c r="SPA124" s="451"/>
      <c r="SPB124" s="451"/>
      <c r="SPC124" s="451"/>
      <c r="SPD124" s="451"/>
      <c r="SPE124" s="451"/>
      <c r="SPF124" s="451"/>
      <c r="SPG124" s="451"/>
      <c r="SPH124" s="451"/>
      <c r="SPI124" s="451"/>
      <c r="SPJ124" s="451"/>
      <c r="SPK124" s="451"/>
      <c r="SPL124" s="451"/>
      <c r="SPM124" s="451"/>
      <c r="SPN124" s="451"/>
      <c r="SPO124" s="455"/>
      <c r="SPP124" s="454"/>
      <c r="SPQ124" s="451"/>
      <c r="SPR124" s="451"/>
      <c r="SPS124" s="451"/>
      <c r="SPT124" s="451"/>
      <c r="SPU124" s="451"/>
      <c r="SPV124" s="451"/>
      <c r="SPW124" s="451"/>
      <c r="SPX124" s="451"/>
      <c r="SPY124" s="451"/>
      <c r="SPZ124" s="451"/>
      <c r="SQA124" s="451"/>
      <c r="SQB124" s="451"/>
      <c r="SQC124" s="451"/>
      <c r="SQD124" s="451"/>
      <c r="SQE124" s="451"/>
      <c r="SQF124" s="451"/>
      <c r="SQG124" s="451"/>
      <c r="SQH124" s="451"/>
      <c r="SQI124" s="451"/>
      <c r="SQJ124" s="451"/>
      <c r="SQK124" s="451"/>
      <c r="SQL124" s="451"/>
      <c r="SQM124" s="451"/>
      <c r="SQN124" s="451"/>
      <c r="SQO124" s="451"/>
      <c r="SQP124" s="451"/>
      <c r="SQQ124" s="451"/>
      <c r="SQR124" s="451"/>
      <c r="SQS124" s="451"/>
      <c r="SQT124" s="451"/>
      <c r="SQU124" s="451"/>
      <c r="SQV124" s="451"/>
      <c r="SQW124" s="451"/>
      <c r="SQX124" s="451"/>
      <c r="SQY124" s="451"/>
      <c r="SQZ124" s="451"/>
      <c r="SRA124" s="451"/>
      <c r="SRB124" s="451"/>
      <c r="SRC124" s="451"/>
      <c r="SRD124" s="451"/>
      <c r="SRE124" s="451"/>
      <c r="SRF124" s="451"/>
      <c r="SRG124" s="451"/>
      <c r="SRH124" s="455"/>
      <c r="SRI124" s="454"/>
      <c r="SRJ124" s="451"/>
      <c r="SRK124" s="451"/>
      <c r="SRL124" s="451"/>
      <c r="SRM124" s="451"/>
      <c r="SRN124" s="451"/>
      <c r="SRO124" s="451"/>
      <c r="SRP124" s="451"/>
      <c r="SRQ124" s="451"/>
      <c r="SRR124" s="451"/>
      <c r="SRS124" s="451"/>
      <c r="SRT124" s="451"/>
      <c r="SRU124" s="451"/>
      <c r="SRV124" s="451"/>
      <c r="SRW124" s="451"/>
      <c r="SRX124" s="451"/>
      <c r="SRY124" s="451"/>
      <c r="SRZ124" s="451"/>
      <c r="SSA124" s="451"/>
      <c r="SSB124" s="451"/>
      <c r="SSC124" s="451"/>
      <c r="SSD124" s="451"/>
      <c r="SSE124" s="451"/>
      <c r="SSF124" s="451"/>
      <c r="SSG124" s="451"/>
      <c r="SSH124" s="451"/>
      <c r="SSI124" s="451"/>
      <c r="SSJ124" s="451"/>
      <c r="SSK124" s="451"/>
      <c r="SSL124" s="451"/>
      <c r="SSM124" s="451"/>
      <c r="SSN124" s="451"/>
      <c r="SSO124" s="451"/>
      <c r="SSP124" s="451"/>
      <c r="SSQ124" s="451"/>
      <c r="SSR124" s="451"/>
      <c r="SSS124" s="451"/>
      <c r="SST124" s="451"/>
      <c r="SSU124" s="451"/>
      <c r="SSV124" s="451"/>
      <c r="SSW124" s="451"/>
      <c r="SSX124" s="451"/>
      <c r="SSY124" s="451"/>
      <c r="SSZ124" s="451"/>
      <c r="STA124" s="455"/>
      <c r="STB124" s="454"/>
      <c r="STC124" s="451"/>
      <c r="STD124" s="451"/>
      <c r="STE124" s="451"/>
      <c r="STF124" s="451"/>
      <c r="STG124" s="451"/>
      <c r="STH124" s="451"/>
      <c r="STI124" s="451"/>
      <c r="STJ124" s="451"/>
      <c r="STK124" s="451"/>
      <c r="STL124" s="451"/>
      <c r="STM124" s="451"/>
      <c r="STN124" s="451"/>
      <c r="STO124" s="451"/>
      <c r="STP124" s="451"/>
      <c r="STQ124" s="451"/>
      <c r="STR124" s="451"/>
      <c r="STS124" s="451"/>
      <c r="STT124" s="451"/>
      <c r="STU124" s="451"/>
      <c r="STV124" s="451"/>
      <c r="STW124" s="451"/>
      <c r="STX124" s="451"/>
      <c r="STY124" s="451"/>
      <c r="STZ124" s="451"/>
      <c r="SUA124" s="451"/>
      <c r="SUB124" s="451"/>
      <c r="SUC124" s="451"/>
      <c r="SUD124" s="451"/>
      <c r="SUE124" s="451"/>
      <c r="SUF124" s="451"/>
      <c r="SUG124" s="451"/>
      <c r="SUH124" s="451"/>
      <c r="SUI124" s="451"/>
      <c r="SUJ124" s="451"/>
      <c r="SUK124" s="451"/>
      <c r="SUL124" s="451"/>
      <c r="SUM124" s="451"/>
      <c r="SUN124" s="451"/>
      <c r="SUO124" s="451"/>
      <c r="SUP124" s="451"/>
      <c r="SUQ124" s="451"/>
      <c r="SUR124" s="451"/>
      <c r="SUS124" s="451"/>
      <c r="SUT124" s="455"/>
      <c r="SUU124" s="454"/>
      <c r="SUV124" s="451"/>
      <c r="SUW124" s="451"/>
      <c r="SUX124" s="451"/>
      <c r="SUY124" s="451"/>
      <c r="SUZ124" s="451"/>
      <c r="SVA124" s="451"/>
      <c r="SVB124" s="451"/>
      <c r="SVC124" s="451"/>
      <c r="SVD124" s="451"/>
      <c r="SVE124" s="451"/>
      <c r="SVF124" s="451"/>
      <c r="SVG124" s="451"/>
      <c r="SVH124" s="451"/>
      <c r="SVI124" s="451"/>
      <c r="SVJ124" s="451"/>
      <c r="SVK124" s="451"/>
      <c r="SVL124" s="451"/>
      <c r="SVM124" s="451"/>
      <c r="SVN124" s="451"/>
      <c r="SVO124" s="451"/>
      <c r="SVP124" s="451"/>
      <c r="SVQ124" s="451"/>
      <c r="SVR124" s="451"/>
      <c r="SVS124" s="451"/>
      <c r="SVT124" s="451"/>
      <c r="SVU124" s="451"/>
      <c r="SVV124" s="451"/>
      <c r="SVW124" s="451"/>
      <c r="SVX124" s="451"/>
      <c r="SVY124" s="451"/>
      <c r="SVZ124" s="451"/>
      <c r="SWA124" s="451"/>
      <c r="SWB124" s="451"/>
      <c r="SWC124" s="451"/>
      <c r="SWD124" s="451"/>
      <c r="SWE124" s="451"/>
      <c r="SWF124" s="451"/>
      <c r="SWG124" s="451"/>
      <c r="SWH124" s="451"/>
      <c r="SWI124" s="451"/>
      <c r="SWJ124" s="451"/>
      <c r="SWK124" s="451"/>
      <c r="SWL124" s="451"/>
      <c r="SWM124" s="455"/>
      <c r="SWN124" s="454"/>
      <c r="SWO124" s="451"/>
      <c r="SWP124" s="451"/>
      <c r="SWQ124" s="451"/>
      <c r="SWR124" s="451"/>
      <c r="SWS124" s="451"/>
      <c r="SWT124" s="451"/>
      <c r="SWU124" s="451"/>
      <c r="SWV124" s="451"/>
      <c r="SWW124" s="451"/>
      <c r="SWX124" s="451"/>
      <c r="SWY124" s="451"/>
      <c r="SWZ124" s="451"/>
      <c r="SXA124" s="451"/>
      <c r="SXB124" s="451"/>
      <c r="SXC124" s="451"/>
      <c r="SXD124" s="451"/>
      <c r="SXE124" s="451"/>
      <c r="SXF124" s="451"/>
      <c r="SXG124" s="451"/>
      <c r="SXH124" s="451"/>
      <c r="SXI124" s="451"/>
      <c r="SXJ124" s="451"/>
      <c r="SXK124" s="451"/>
      <c r="SXL124" s="451"/>
      <c r="SXM124" s="451"/>
      <c r="SXN124" s="451"/>
      <c r="SXO124" s="451"/>
      <c r="SXP124" s="451"/>
      <c r="SXQ124" s="451"/>
      <c r="SXR124" s="451"/>
      <c r="SXS124" s="451"/>
      <c r="SXT124" s="451"/>
      <c r="SXU124" s="451"/>
      <c r="SXV124" s="451"/>
      <c r="SXW124" s="451"/>
      <c r="SXX124" s="451"/>
      <c r="SXY124" s="451"/>
      <c r="SXZ124" s="451"/>
      <c r="SYA124" s="451"/>
      <c r="SYB124" s="451"/>
      <c r="SYC124" s="451"/>
      <c r="SYD124" s="451"/>
      <c r="SYE124" s="451"/>
      <c r="SYF124" s="455"/>
      <c r="SYG124" s="454"/>
      <c r="SYH124" s="451"/>
      <c r="SYI124" s="451"/>
      <c r="SYJ124" s="451"/>
      <c r="SYK124" s="451"/>
      <c r="SYL124" s="451"/>
      <c r="SYM124" s="451"/>
      <c r="SYN124" s="451"/>
      <c r="SYO124" s="451"/>
      <c r="SYP124" s="451"/>
      <c r="SYQ124" s="451"/>
      <c r="SYR124" s="451"/>
      <c r="SYS124" s="451"/>
      <c r="SYT124" s="451"/>
      <c r="SYU124" s="451"/>
      <c r="SYV124" s="451"/>
      <c r="SYW124" s="451"/>
      <c r="SYX124" s="451"/>
      <c r="SYY124" s="451"/>
      <c r="SYZ124" s="451"/>
      <c r="SZA124" s="451"/>
      <c r="SZB124" s="451"/>
      <c r="SZC124" s="451"/>
      <c r="SZD124" s="451"/>
      <c r="SZE124" s="451"/>
      <c r="SZF124" s="451"/>
      <c r="SZG124" s="451"/>
      <c r="SZH124" s="451"/>
      <c r="SZI124" s="451"/>
      <c r="SZJ124" s="451"/>
      <c r="SZK124" s="451"/>
      <c r="SZL124" s="451"/>
      <c r="SZM124" s="451"/>
      <c r="SZN124" s="451"/>
      <c r="SZO124" s="451"/>
      <c r="SZP124" s="451"/>
      <c r="SZQ124" s="451"/>
      <c r="SZR124" s="451"/>
      <c r="SZS124" s="451"/>
      <c r="SZT124" s="451"/>
      <c r="SZU124" s="451"/>
      <c r="SZV124" s="451"/>
      <c r="SZW124" s="451"/>
      <c r="SZX124" s="451"/>
      <c r="SZY124" s="455"/>
      <c r="SZZ124" s="454"/>
      <c r="TAA124" s="451"/>
      <c r="TAB124" s="451"/>
      <c r="TAC124" s="451"/>
      <c r="TAD124" s="451"/>
      <c r="TAE124" s="451"/>
      <c r="TAF124" s="451"/>
      <c r="TAG124" s="451"/>
      <c r="TAH124" s="451"/>
      <c r="TAI124" s="451"/>
      <c r="TAJ124" s="451"/>
      <c r="TAK124" s="451"/>
      <c r="TAL124" s="451"/>
      <c r="TAM124" s="451"/>
      <c r="TAN124" s="451"/>
      <c r="TAO124" s="451"/>
      <c r="TAP124" s="451"/>
      <c r="TAQ124" s="451"/>
      <c r="TAR124" s="451"/>
      <c r="TAS124" s="451"/>
      <c r="TAT124" s="451"/>
      <c r="TAU124" s="451"/>
      <c r="TAV124" s="451"/>
      <c r="TAW124" s="451"/>
      <c r="TAX124" s="451"/>
      <c r="TAY124" s="451"/>
      <c r="TAZ124" s="451"/>
      <c r="TBA124" s="451"/>
      <c r="TBB124" s="451"/>
      <c r="TBC124" s="451"/>
      <c r="TBD124" s="451"/>
      <c r="TBE124" s="451"/>
      <c r="TBF124" s="451"/>
      <c r="TBG124" s="451"/>
      <c r="TBH124" s="451"/>
      <c r="TBI124" s="451"/>
      <c r="TBJ124" s="451"/>
      <c r="TBK124" s="451"/>
      <c r="TBL124" s="451"/>
      <c r="TBM124" s="451"/>
      <c r="TBN124" s="451"/>
      <c r="TBO124" s="451"/>
      <c r="TBP124" s="451"/>
      <c r="TBQ124" s="451"/>
      <c r="TBR124" s="455"/>
      <c r="TBS124" s="454"/>
      <c r="TBT124" s="451"/>
      <c r="TBU124" s="451"/>
      <c r="TBV124" s="451"/>
      <c r="TBW124" s="451"/>
      <c r="TBX124" s="451"/>
      <c r="TBY124" s="451"/>
      <c r="TBZ124" s="451"/>
      <c r="TCA124" s="451"/>
      <c r="TCB124" s="451"/>
      <c r="TCC124" s="451"/>
      <c r="TCD124" s="451"/>
      <c r="TCE124" s="451"/>
      <c r="TCF124" s="451"/>
      <c r="TCG124" s="451"/>
      <c r="TCH124" s="451"/>
      <c r="TCI124" s="451"/>
      <c r="TCJ124" s="451"/>
      <c r="TCK124" s="451"/>
      <c r="TCL124" s="451"/>
      <c r="TCM124" s="451"/>
      <c r="TCN124" s="451"/>
      <c r="TCO124" s="451"/>
      <c r="TCP124" s="451"/>
      <c r="TCQ124" s="451"/>
      <c r="TCR124" s="451"/>
      <c r="TCS124" s="451"/>
      <c r="TCT124" s="451"/>
      <c r="TCU124" s="451"/>
      <c r="TCV124" s="451"/>
      <c r="TCW124" s="451"/>
      <c r="TCX124" s="451"/>
      <c r="TCY124" s="451"/>
      <c r="TCZ124" s="451"/>
      <c r="TDA124" s="451"/>
      <c r="TDB124" s="451"/>
      <c r="TDC124" s="451"/>
      <c r="TDD124" s="451"/>
      <c r="TDE124" s="451"/>
      <c r="TDF124" s="451"/>
      <c r="TDG124" s="451"/>
      <c r="TDH124" s="451"/>
      <c r="TDI124" s="451"/>
      <c r="TDJ124" s="451"/>
      <c r="TDK124" s="455"/>
      <c r="TDL124" s="454"/>
      <c r="TDM124" s="451"/>
      <c r="TDN124" s="451"/>
      <c r="TDO124" s="451"/>
      <c r="TDP124" s="451"/>
      <c r="TDQ124" s="451"/>
      <c r="TDR124" s="451"/>
      <c r="TDS124" s="451"/>
      <c r="TDT124" s="451"/>
      <c r="TDU124" s="451"/>
      <c r="TDV124" s="451"/>
      <c r="TDW124" s="451"/>
      <c r="TDX124" s="451"/>
      <c r="TDY124" s="451"/>
      <c r="TDZ124" s="451"/>
      <c r="TEA124" s="451"/>
      <c r="TEB124" s="451"/>
      <c r="TEC124" s="451"/>
      <c r="TED124" s="451"/>
      <c r="TEE124" s="451"/>
      <c r="TEF124" s="451"/>
      <c r="TEG124" s="451"/>
      <c r="TEH124" s="451"/>
      <c r="TEI124" s="451"/>
      <c r="TEJ124" s="451"/>
      <c r="TEK124" s="451"/>
      <c r="TEL124" s="451"/>
      <c r="TEM124" s="451"/>
      <c r="TEN124" s="451"/>
      <c r="TEO124" s="451"/>
      <c r="TEP124" s="451"/>
      <c r="TEQ124" s="451"/>
      <c r="TER124" s="451"/>
      <c r="TES124" s="451"/>
      <c r="TET124" s="451"/>
      <c r="TEU124" s="451"/>
      <c r="TEV124" s="451"/>
      <c r="TEW124" s="451"/>
      <c r="TEX124" s="451"/>
      <c r="TEY124" s="451"/>
      <c r="TEZ124" s="451"/>
      <c r="TFA124" s="451"/>
      <c r="TFB124" s="451"/>
      <c r="TFC124" s="451"/>
      <c r="TFD124" s="455"/>
      <c r="TFE124" s="454"/>
      <c r="TFF124" s="451"/>
      <c r="TFG124" s="451"/>
      <c r="TFH124" s="451"/>
      <c r="TFI124" s="451"/>
      <c r="TFJ124" s="451"/>
      <c r="TFK124" s="451"/>
      <c r="TFL124" s="451"/>
      <c r="TFM124" s="451"/>
      <c r="TFN124" s="451"/>
      <c r="TFO124" s="451"/>
      <c r="TFP124" s="451"/>
      <c r="TFQ124" s="451"/>
      <c r="TFR124" s="451"/>
      <c r="TFS124" s="451"/>
      <c r="TFT124" s="451"/>
      <c r="TFU124" s="451"/>
      <c r="TFV124" s="451"/>
      <c r="TFW124" s="451"/>
      <c r="TFX124" s="451"/>
      <c r="TFY124" s="451"/>
      <c r="TFZ124" s="451"/>
      <c r="TGA124" s="451"/>
      <c r="TGB124" s="451"/>
      <c r="TGC124" s="451"/>
      <c r="TGD124" s="451"/>
      <c r="TGE124" s="451"/>
      <c r="TGF124" s="451"/>
      <c r="TGG124" s="451"/>
      <c r="TGH124" s="451"/>
      <c r="TGI124" s="451"/>
      <c r="TGJ124" s="451"/>
      <c r="TGK124" s="451"/>
      <c r="TGL124" s="451"/>
      <c r="TGM124" s="451"/>
      <c r="TGN124" s="451"/>
      <c r="TGO124" s="451"/>
      <c r="TGP124" s="451"/>
      <c r="TGQ124" s="451"/>
      <c r="TGR124" s="451"/>
      <c r="TGS124" s="451"/>
      <c r="TGT124" s="451"/>
      <c r="TGU124" s="451"/>
      <c r="TGV124" s="451"/>
      <c r="TGW124" s="455"/>
      <c r="TGX124" s="454"/>
      <c r="TGY124" s="451"/>
      <c r="TGZ124" s="451"/>
      <c r="THA124" s="451"/>
      <c r="THB124" s="451"/>
      <c r="THC124" s="451"/>
      <c r="THD124" s="451"/>
      <c r="THE124" s="451"/>
      <c r="THF124" s="451"/>
      <c r="THG124" s="451"/>
      <c r="THH124" s="451"/>
      <c r="THI124" s="451"/>
      <c r="THJ124" s="451"/>
      <c r="THK124" s="451"/>
      <c r="THL124" s="451"/>
      <c r="THM124" s="451"/>
      <c r="THN124" s="451"/>
      <c r="THO124" s="451"/>
      <c r="THP124" s="451"/>
      <c r="THQ124" s="451"/>
      <c r="THR124" s="451"/>
      <c r="THS124" s="451"/>
      <c r="THT124" s="451"/>
      <c r="THU124" s="451"/>
      <c r="THV124" s="451"/>
      <c r="THW124" s="451"/>
      <c r="THX124" s="451"/>
      <c r="THY124" s="451"/>
      <c r="THZ124" s="451"/>
      <c r="TIA124" s="451"/>
      <c r="TIB124" s="451"/>
      <c r="TIC124" s="451"/>
      <c r="TID124" s="451"/>
      <c r="TIE124" s="451"/>
      <c r="TIF124" s="451"/>
      <c r="TIG124" s="451"/>
      <c r="TIH124" s="451"/>
      <c r="TII124" s="451"/>
      <c r="TIJ124" s="451"/>
      <c r="TIK124" s="451"/>
      <c r="TIL124" s="451"/>
      <c r="TIM124" s="451"/>
      <c r="TIN124" s="451"/>
      <c r="TIO124" s="451"/>
      <c r="TIP124" s="455"/>
      <c r="TIQ124" s="454"/>
      <c r="TIR124" s="451"/>
      <c r="TIS124" s="451"/>
      <c r="TIT124" s="451"/>
      <c r="TIU124" s="451"/>
      <c r="TIV124" s="451"/>
      <c r="TIW124" s="451"/>
      <c r="TIX124" s="451"/>
      <c r="TIY124" s="451"/>
      <c r="TIZ124" s="451"/>
      <c r="TJA124" s="451"/>
      <c r="TJB124" s="451"/>
      <c r="TJC124" s="451"/>
      <c r="TJD124" s="451"/>
      <c r="TJE124" s="451"/>
      <c r="TJF124" s="451"/>
      <c r="TJG124" s="451"/>
      <c r="TJH124" s="451"/>
      <c r="TJI124" s="451"/>
      <c r="TJJ124" s="451"/>
      <c r="TJK124" s="451"/>
      <c r="TJL124" s="451"/>
      <c r="TJM124" s="451"/>
      <c r="TJN124" s="451"/>
      <c r="TJO124" s="451"/>
      <c r="TJP124" s="451"/>
      <c r="TJQ124" s="451"/>
      <c r="TJR124" s="451"/>
      <c r="TJS124" s="451"/>
      <c r="TJT124" s="451"/>
      <c r="TJU124" s="451"/>
      <c r="TJV124" s="451"/>
      <c r="TJW124" s="451"/>
      <c r="TJX124" s="451"/>
      <c r="TJY124" s="451"/>
      <c r="TJZ124" s="451"/>
      <c r="TKA124" s="451"/>
      <c r="TKB124" s="451"/>
      <c r="TKC124" s="451"/>
      <c r="TKD124" s="451"/>
      <c r="TKE124" s="451"/>
      <c r="TKF124" s="451"/>
      <c r="TKG124" s="451"/>
      <c r="TKH124" s="451"/>
      <c r="TKI124" s="455"/>
      <c r="TKJ124" s="454"/>
      <c r="TKK124" s="451"/>
      <c r="TKL124" s="451"/>
      <c r="TKM124" s="451"/>
      <c r="TKN124" s="451"/>
      <c r="TKO124" s="451"/>
      <c r="TKP124" s="451"/>
      <c r="TKQ124" s="451"/>
      <c r="TKR124" s="451"/>
      <c r="TKS124" s="451"/>
      <c r="TKT124" s="451"/>
      <c r="TKU124" s="451"/>
      <c r="TKV124" s="451"/>
      <c r="TKW124" s="451"/>
      <c r="TKX124" s="451"/>
      <c r="TKY124" s="451"/>
      <c r="TKZ124" s="451"/>
      <c r="TLA124" s="451"/>
      <c r="TLB124" s="451"/>
      <c r="TLC124" s="451"/>
      <c r="TLD124" s="451"/>
      <c r="TLE124" s="451"/>
      <c r="TLF124" s="451"/>
      <c r="TLG124" s="451"/>
      <c r="TLH124" s="451"/>
      <c r="TLI124" s="451"/>
      <c r="TLJ124" s="451"/>
      <c r="TLK124" s="451"/>
      <c r="TLL124" s="451"/>
      <c r="TLM124" s="451"/>
      <c r="TLN124" s="451"/>
      <c r="TLO124" s="451"/>
      <c r="TLP124" s="451"/>
      <c r="TLQ124" s="451"/>
      <c r="TLR124" s="451"/>
      <c r="TLS124" s="451"/>
      <c r="TLT124" s="451"/>
      <c r="TLU124" s="451"/>
      <c r="TLV124" s="451"/>
      <c r="TLW124" s="451"/>
      <c r="TLX124" s="451"/>
      <c r="TLY124" s="451"/>
      <c r="TLZ124" s="451"/>
      <c r="TMA124" s="451"/>
      <c r="TMB124" s="455"/>
      <c r="TMC124" s="454"/>
      <c r="TMD124" s="451"/>
      <c r="TME124" s="451"/>
      <c r="TMF124" s="451"/>
      <c r="TMG124" s="451"/>
      <c r="TMH124" s="451"/>
      <c r="TMI124" s="451"/>
      <c r="TMJ124" s="451"/>
      <c r="TMK124" s="451"/>
      <c r="TML124" s="451"/>
      <c r="TMM124" s="451"/>
      <c r="TMN124" s="451"/>
      <c r="TMO124" s="451"/>
      <c r="TMP124" s="451"/>
      <c r="TMQ124" s="451"/>
      <c r="TMR124" s="451"/>
      <c r="TMS124" s="451"/>
      <c r="TMT124" s="451"/>
      <c r="TMU124" s="451"/>
      <c r="TMV124" s="451"/>
      <c r="TMW124" s="451"/>
      <c r="TMX124" s="451"/>
      <c r="TMY124" s="451"/>
      <c r="TMZ124" s="451"/>
      <c r="TNA124" s="451"/>
      <c r="TNB124" s="451"/>
      <c r="TNC124" s="451"/>
      <c r="TND124" s="451"/>
      <c r="TNE124" s="451"/>
      <c r="TNF124" s="451"/>
      <c r="TNG124" s="451"/>
      <c r="TNH124" s="451"/>
      <c r="TNI124" s="451"/>
      <c r="TNJ124" s="451"/>
      <c r="TNK124" s="451"/>
      <c r="TNL124" s="451"/>
      <c r="TNM124" s="451"/>
      <c r="TNN124" s="451"/>
      <c r="TNO124" s="451"/>
      <c r="TNP124" s="451"/>
      <c r="TNQ124" s="451"/>
      <c r="TNR124" s="451"/>
      <c r="TNS124" s="451"/>
      <c r="TNT124" s="451"/>
      <c r="TNU124" s="455"/>
      <c r="TNV124" s="454"/>
      <c r="TNW124" s="451"/>
      <c r="TNX124" s="451"/>
      <c r="TNY124" s="451"/>
      <c r="TNZ124" s="451"/>
      <c r="TOA124" s="451"/>
      <c r="TOB124" s="451"/>
      <c r="TOC124" s="451"/>
      <c r="TOD124" s="451"/>
      <c r="TOE124" s="451"/>
      <c r="TOF124" s="451"/>
      <c r="TOG124" s="451"/>
      <c r="TOH124" s="451"/>
      <c r="TOI124" s="451"/>
      <c r="TOJ124" s="451"/>
      <c r="TOK124" s="451"/>
      <c r="TOL124" s="451"/>
      <c r="TOM124" s="451"/>
      <c r="TON124" s="451"/>
      <c r="TOO124" s="451"/>
      <c r="TOP124" s="451"/>
      <c r="TOQ124" s="451"/>
      <c r="TOR124" s="451"/>
      <c r="TOS124" s="451"/>
      <c r="TOT124" s="451"/>
      <c r="TOU124" s="451"/>
      <c r="TOV124" s="451"/>
      <c r="TOW124" s="451"/>
      <c r="TOX124" s="451"/>
      <c r="TOY124" s="451"/>
      <c r="TOZ124" s="451"/>
      <c r="TPA124" s="451"/>
      <c r="TPB124" s="451"/>
      <c r="TPC124" s="451"/>
      <c r="TPD124" s="451"/>
      <c r="TPE124" s="451"/>
      <c r="TPF124" s="451"/>
      <c r="TPG124" s="451"/>
      <c r="TPH124" s="451"/>
      <c r="TPI124" s="451"/>
      <c r="TPJ124" s="451"/>
      <c r="TPK124" s="451"/>
      <c r="TPL124" s="451"/>
      <c r="TPM124" s="451"/>
      <c r="TPN124" s="455"/>
      <c r="TPO124" s="454"/>
      <c r="TPP124" s="451"/>
      <c r="TPQ124" s="451"/>
      <c r="TPR124" s="451"/>
      <c r="TPS124" s="451"/>
      <c r="TPT124" s="451"/>
      <c r="TPU124" s="451"/>
      <c r="TPV124" s="451"/>
      <c r="TPW124" s="451"/>
      <c r="TPX124" s="451"/>
      <c r="TPY124" s="451"/>
      <c r="TPZ124" s="451"/>
      <c r="TQA124" s="451"/>
      <c r="TQB124" s="451"/>
      <c r="TQC124" s="451"/>
      <c r="TQD124" s="451"/>
      <c r="TQE124" s="451"/>
      <c r="TQF124" s="451"/>
      <c r="TQG124" s="451"/>
      <c r="TQH124" s="451"/>
      <c r="TQI124" s="451"/>
      <c r="TQJ124" s="451"/>
      <c r="TQK124" s="451"/>
      <c r="TQL124" s="451"/>
      <c r="TQM124" s="451"/>
      <c r="TQN124" s="451"/>
      <c r="TQO124" s="451"/>
      <c r="TQP124" s="451"/>
      <c r="TQQ124" s="451"/>
      <c r="TQR124" s="451"/>
      <c r="TQS124" s="451"/>
      <c r="TQT124" s="451"/>
      <c r="TQU124" s="451"/>
      <c r="TQV124" s="451"/>
      <c r="TQW124" s="451"/>
      <c r="TQX124" s="451"/>
      <c r="TQY124" s="451"/>
      <c r="TQZ124" s="451"/>
      <c r="TRA124" s="451"/>
      <c r="TRB124" s="451"/>
      <c r="TRC124" s="451"/>
      <c r="TRD124" s="451"/>
      <c r="TRE124" s="451"/>
      <c r="TRF124" s="451"/>
      <c r="TRG124" s="455"/>
      <c r="TRH124" s="454"/>
      <c r="TRI124" s="451"/>
      <c r="TRJ124" s="451"/>
      <c r="TRK124" s="451"/>
      <c r="TRL124" s="451"/>
      <c r="TRM124" s="451"/>
      <c r="TRN124" s="451"/>
      <c r="TRO124" s="451"/>
      <c r="TRP124" s="451"/>
      <c r="TRQ124" s="451"/>
      <c r="TRR124" s="451"/>
      <c r="TRS124" s="451"/>
      <c r="TRT124" s="451"/>
      <c r="TRU124" s="451"/>
      <c r="TRV124" s="451"/>
      <c r="TRW124" s="451"/>
      <c r="TRX124" s="451"/>
      <c r="TRY124" s="451"/>
      <c r="TRZ124" s="451"/>
      <c r="TSA124" s="451"/>
      <c r="TSB124" s="451"/>
      <c r="TSC124" s="451"/>
      <c r="TSD124" s="451"/>
      <c r="TSE124" s="451"/>
      <c r="TSF124" s="451"/>
      <c r="TSG124" s="451"/>
      <c r="TSH124" s="451"/>
      <c r="TSI124" s="451"/>
      <c r="TSJ124" s="451"/>
      <c r="TSK124" s="451"/>
      <c r="TSL124" s="451"/>
      <c r="TSM124" s="451"/>
      <c r="TSN124" s="451"/>
      <c r="TSO124" s="451"/>
      <c r="TSP124" s="451"/>
      <c r="TSQ124" s="451"/>
      <c r="TSR124" s="451"/>
      <c r="TSS124" s="451"/>
      <c r="TST124" s="451"/>
      <c r="TSU124" s="451"/>
      <c r="TSV124" s="451"/>
      <c r="TSW124" s="451"/>
      <c r="TSX124" s="451"/>
      <c r="TSY124" s="451"/>
      <c r="TSZ124" s="455"/>
      <c r="TTA124" s="454"/>
      <c r="TTB124" s="451"/>
      <c r="TTC124" s="451"/>
      <c r="TTD124" s="451"/>
      <c r="TTE124" s="451"/>
      <c r="TTF124" s="451"/>
      <c r="TTG124" s="451"/>
      <c r="TTH124" s="451"/>
      <c r="TTI124" s="451"/>
      <c r="TTJ124" s="451"/>
      <c r="TTK124" s="451"/>
      <c r="TTL124" s="451"/>
      <c r="TTM124" s="451"/>
      <c r="TTN124" s="451"/>
      <c r="TTO124" s="451"/>
      <c r="TTP124" s="451"/>
      <c r="TTQ124" s="451"/>
      <c r="TTR124" s="451"/>
      <c r="TTS124" s="451"/>
      <c r="TTT124" s="451"/>
      <c r="TTU124" s="451"/>
      <c r="TTV124" s="451"/>
      <c r="TTW124" s="451"/>
      <c r="TTX124" s="451"/>
      <c r="TTY124" s="451"/>
      <c r="TTZ124" s="451"/>
      <c r="TUA124" s="451"/>
      <c r="TUB124" s="451"/>
      <c r="TUC124" s="451"/>
      <c r="TUD124" s="451"/>
      <c r="TUE124" s="451"/>
      <c r="TUF124" s="451"/>
      <c r="TUG124" s="451"/>
      <c r="TUH124" s="451"/>
      <c r="TUI124" s="451"/>
      <c r="TUJ124" s="451"/>
      <c r="TUK124" s="451"/>
      <c r="TUL124" s="451"/>
      <c r="TUM124" s="451"/>
      <c r="TUN124" s="451"/>
      <c r="TUO124" s="451"/>
      <c r="TUP124" s="451"/>
      <c r="TUQ124" s="451"/>
      <c r="TUR124" s="451"/>
      <c r="TUS124" s="455"/>
      <c r="TUT124" s="454"/>
      <c r="TUU124" s="451"/>
      <c r="TUV124" s="451"/>
      <c r="TUW124" s="451"/>
      <c r="TUX124" s="451"/>
      <c r="TUY124" s="451"/>
      <c r="TUZ124" s="451"/>
      <c r="TVA124" s="451"/>
      <c r="TVB124" s="451"/>
      <c r="TVC124" s="451"/>
      <c r="TVD124" s="451"/>
      <c r="TVE124" s="451"/>
      <c r="TVF124" s="451"/>
      <c r="TVG124" s="451"/>
      <c r="TVH124" s="451"/>
      <c r="TVI124" s="451"/>
      <c r="TVJ124" s="451"/>
      <c r="TVK124" s="451"/>
      <c r="TVL124" s="451"/>
      <c r="TVM124" s="451"/>
      <c r="TVN124" s="451"/>
      <c r="TVO124" s="451"/>
      <c r="TVP124" s="451"/>
      <c r="TVQ124" s="451"/>
      <c r="TVR124" s="451"/>
      <c r="TVS124" s="451"/>
      <c r="TVT124" s="451"/>
      <c r="TVU124" s="451"/>
      <c r="TVV124" s="451"/>
      <c r="TVW124" s="451"/>
      <c r="TVX124" s="451"/>
      <c r="TVY124" s="451"/>
      <c r="TVZ124" s="451"/>
      <c r="TWA124" s="451"/>
      <c r="TWB124" s="451"/>
      <c r="TWC124" s="451"/>
      <c r="TWD124" s="451"/>
      <c r="TWE124" s="451"/>
      <c r="TWF124" s="451"/>
      <c r="TWG124" s="451"/>
      <c r="TWH124" s="451"/>
      <c r="TWI124" s="451"/>
      <c r="TWJ124" s="451"/>
      <c r="TWK124" s="451"/>
      <c r="TWL124" s="455"/>
      <c r="TWM124" s="454"/>
      <c r="TWN124" s="451"/>
      <c r="TWO124" s="451"/>
      <c r="TWP124" s="451"/>
      <c r="TWQ124" s="451"/>
      <c r="TWR124" s="451"/>
      <c r="TWS124" s="451"/>
      <c r="TWT124" s="451"/>
      <c r="TWU124" s="451"/>
      <c r="TWV124" s="451"/>
      <c r="TWW124" s="451"/>
      <c r="TWX124" s="451"/>
      <c r="TWY124" s="451"/>
      <c r="TWZ124" s="451"/>
      <c r="TXA124" s="451"/>
      <c r="TXB124" s="451"/>
      <c r="TXC124" s="451"/>
      <c r="TXD124" s="451"/>
      <c r="TXE124" s="451"/>
      <c r="TXF124" s="451"/>
      <c r="TXG124" s="451"/>
      <c r="TXH124" s="451"/>
      <c r="TXI124" s="451"/>
      <c r="TXJ124" s="451"/>
      <c r="TXK124" s="451"/>
      <c r="TXL124" s="451"/>
      <c r="TXM124" s="451"/>
      <c r="TXN124" s="451"/>
      <c r="TXO124" s="451"/>
      <c r="TXP124" s="451"/>
      <c r="TXQ124" s="451"/>
      <c r="TXR124" s="451"/>
      <c r="TXS124" s="451"/>
      <c r="TXT124" s="451"/>
      <c r="TXU124" s="451"/>
      <c r="TXV124" s="451"/>
      <c r="TXW124" s="451"/>
      <c r="TXX124" s="451"/>
      <c r="TXY124" s="451"/>
      <c r="TXZ124" s="451"/>
      <c r="TYA124" s="451"/>
      <c r="TYB124" s="451"/>
      <c r="TYC124" s="451"/>
      <c r="TYD124" s="451"/>
      <c r="TYE124" s="455"/>
      <c r="TYF124" s="454"/>
      <c r="TYG124" s="451"/>
      <c r="TYH124" s="451"/>
      <c r="TYI124" s="451"/>
      <c r="TYJ124" s="451"/>
      <c r="TYK124" s="451"/>
      <c r="TYL124" s="451"/>
      <c r="TYM124" s="451"/>
      <c r="TYN124" s="451"/>
      <c r="TYO124" s="451"/>
      <c r="TYP124" s="451"/>
      <c r="TYQ124" s="451"/>
      <c r="TYR124" s="451"/>
      <c r="TYS124" s="451"/>
      <c r="TYT124" s="451"/>
      <c r="TYU124" s="451"/>
      <c r="TYV124" s="451"/>
      <c r="TYW124" s="451"/>
      <c r="TYX124" s="451"/>
      <c r="TYY124" s="451"/>
      <c r="TYZ124" s="451"/>
      <c r="TZA124" s="451"/>
      <c r="TZB124" s="451"/>
      <c r="TZC124" s="451"/>
      <c r="TZD124" s="451"/>
      <c r="TZE124" s="451"/>
      <c r="TZF124" s="451"/>
      <c r="TZG124" s="451"/>
      <c r="TZH124" s="451"/>
      <c r="TZI124" s="451"/>
      <c r="TZJ124" s="451"/>
      <c r="TZK124" s="451"/>
      <c r="TZL124" s="451"/>
      <c r="TZM124" s="451"/>
      <c r="TZN124" s="451"/>
      <c r="TZO124" s="451"/>
      <c r="TZP124" s="451"/>
      <c r="TZQ124" s="451"/>
      <c r="TZR124" s="451"/>
      <c r="TZS124" s="451"/>
      <c r="TZT124" s="451"/>
      <c r="TZU124" s="451"/>
      <c r="TZV124" s="451"/>
      <c r="TZW124" s="451"/>
      <c r="TZX124" s="455"/>
      <c r="TZY124" s="454"/>
      <c r="TZZ124" s="451"/>
      <c r="UAA124" s="451"/>
      <c r="UAB124" s="451"/>
      <c r="UAC124" s="451"/>
      <c r="UAD124" s="451"/>
      <c r="UAE124" s="451"/>
      <c r="UAF124" s="451"/>
      <c r="UAG124" s="451"/>
      <c r="UAH124" s="451"/>
      <c r="UAI124" s="451"/>
      <c r="UAJ124" s="451"/>
      <c r="UAK124" s="451"/>
      <c r="UAL124" s="451"/>
      <c r="UAM124" s="451"/>
      <c r="UAN124" s="451"/>
      <c r="UAO124" s="451"/>
      <c r="UAP124" s="451"/>
      <c r="UAQ124" s="451"/>
      <c r="UAR124" s="451"/>
      <c r="UAS124" s="451"/>
      <c r="UAT124" s="451"/>
      <c r="UAU124" s="451"/>
      <c r="UAV124" s="451"/>
      <c r="UAW124" s="451"/>
      <c r="UAX124" s="451"/>
      <c r="UAY124" s="451"/>
      <c r="UAZ124" s="451"/>
      <c r="UBA124" s="451"/>
      <c r="UBB124" s="451"/>
      <c r="UBC124" s="451"/>
      <c r="UBD124" s="451"/>
      <c r="UBE124" s="451"/>
      <c r="UBF124" s="451"/>
      <c r="UBG124" s="451"/>
      <c r="UBH124" s="451"/>
      <c r="UBI124" s="451"/>
      <c r="UBJ124" s="451"/>
      <c r="UBK124" s="451"/>
      <c r="UBL124" s="451"/>
      <c r="UBM124" s="451"/>
      <c r="UBN124" s="451"/>
      <c r="UBO124" s="451"/>
      <c r="UBP124" s="451"/>
      <c r="UBQ124" s="455"/>
      <c r="UBR124" s="454"/>
      <c r="UBS124" s="451"/>
      <c r="UBT124" s="451"/>
      <c r="UBU124" s="451"/>
      <c r="UBV124" s="451"/>
      <c r="UBW124" s="451"/>
      <c r="UBX124" s="451"/>
      <c r="UBY124" s="451"/>
      <c r="UBZ124" s="451"/>
      <c r="UCA124" s="451"/>
      <c r="UCB124" s="451"/>
      <c r="UCC124" s="451"/>
      <c r="UCD124" s="451"/>
      <c r="UCE124" s="451"/>
      <c r="UCF124" s="451"/>
      <c r="UCG124" s="451"/>
      <c r="UCH124" s="451"/>
      <c r="UCI124" s="451"/>
      <c r="UCJ124" s="451"/>
      <c r="UCK124" s="451"/>
      <c r="UCL124" s="451"/>
      <c r="UCM124" s="451"/>
      <c r="UCN124" s="451"/>
      <c r="UCO124" s="451"/>
      <c r="UCP124" s="451"/>
      <c r="UCQ124" s="451"/>
      <c r="UCR124" s="451"/>
      <c r="UCS124" s="451"/>
      <c r="UCT124" s="451"/>
      <c r="UCU124" s="451"/>
      <c r="UCV124" s="451"/>
      <c r="UCW124" s="451"/>
      <c r="UCX124" s="451"/>
      <c r="UCY124" s="451"/>
      <c r="UCZ124" s="451"/>
      <c r="UDA124" s="451"/>
      <c r="UDB124" s="451"/>
      <c r="UDC124" s="451"/>
      <c r="UDD124" s="451"/>
      <c r="UDE124" s="451"/>
      <c r="UDF124" s="451"/>
      <c r="UDG124" s="451"/>
      <c r="UDH124" s="451"/>
      <c r="UDI124" s="451"/>
      <c r="UDJ124" s="455"/>
      <c r="UDK124" s="454"/>
      <c r="UDL124" s="451"/>
      <c r="UDM124" s="451"/>
      <c r="UDN124" s="451"/>
      <c r="UDO124" s="451"/>
      <c r="UDP124" s="451"/>
      <c r="UDQ124" s="451"/>
      <c r="UDR124" s="451"/>
      <c r="UDS124" s="451"/>
      <c r="UDT124" s="451"/>
      <c r="UDU124" s="451"/>
      <c r="UDV124" s="451"/>
      <c r="UDW124" s="451"/>
      <c r="UDX124" s="451"/>
      <c r="UDY124" s="451"/>
      <c r="UDZ124" s="451"/>
      <c r="UEA124" s="451"/>
      <c r="UEB124" s="451"/>
      <c r="UEC124" s="451"/>
      <c r="UED124" s="451"/>
      <c r="UEE124" s="451"/>
      <c r="UEF124" s="451"/>
      <c r="UEG124" s="451"/>
      <c r="UEH124" s="451"/>
      <c r="UEI124" s="451"/>
      <c r="UEJ124" s="451"/>
      <c r="UEK124" s="451"/>
      <c r="UEL124" s="451"/>
      <c r="UEM124" s="451"/>
      <c r="UEN124" s="451"/>
      <c r="UEO124" s="451"/>
      <c r="UEP124" s="451"/>
      <c r="UEQ124" s="451"/>
      <c r="UER124" s="451"/>
      <c r="UES124" s="451"/>
      <c r="UET124" s="451"/>
      <c r="UEU124" s="451"/>
      <c r="UEV124" s="451"/>
      <c r="UEW124" s="451"/>
      <c r="UEX124" s="451"/>
      <c r="UEY124" s="451"/>
      <c r="UEZ124" s="451"/>
      <c r="UFA124" s="451"/>
      <c r="UFB124" s="451"/>
      <c r="UFC124" s="455"/>
      <c r="UFD124" s="454"/>
      <c r="UFE124" s="451"/>
      <c r="UFF124" s="451"/>
      <c r="UFG124" s="451"/>
      <c r="UFH124" s="451"/>
      <c r="UFI124" s="451"/>
      <c r="UFJ124" s="451"/>
      <c r="UFK124" s="451"/>
      <c r="UFL124" s="451"/>
      <c r="UFM124" s="451"/>
      <c r="UFN124" s="451"/>
      <c r="UFO124" s="451"/>
      <c r="UFP124" s="451"/>
      <c r="UFQ124" s="451"/>
      <c r="UFR124" s="451"/>
      <c r="UFS124" s="451"/>
      <c r="UFT124" s="451"/>
      <c r="UFU124" s="451"/>
      <c r="UFV124" s="451"/>
      <c r="UFW124" s="451"/>
      <c r="UFX124" s="451"/>
      <c r="UFY124" s="451"/>
      <c r="UFZ124" s="451"/>
      <c r="UGA124" s="451"/>
      <c r="UGB124" s="451"/>
      <c r="UGC124" s="451"/>
      <c r="UGD124" s="451"/>
      <c r="UGE124" s="451"/>
      <c r="UGF124" s="451"/>
      <c r="UGG124" s="451"/>
      <c r="UGH124" s="451"/>
      <c r="UGI124" s="451"/>
      <c r="UGJ124" s="451"/>
      <c r="UGK124" s="451"/>
      <c r="UGL124" s="451"/>
      <c r="UGM124" s="451"/>
      <c r="UGN124" s="451"/>
      <c r="UGO124" s="451"/>
      <c r="UGP124" s="451"/>
      <c r="UGQ124" s="451"/>
      <c r="UGR124" s="451"/>
      <c r="UGS124" s="451"/>
      <c r="UGT124" s="451"/>
      <c r="UGU124" s="451"/>
      <c r="UGV124" s="455"/>
      <c r="UGW124" s="454"/>
      <c r="UGX124" s="451"/>
      <c r="UGY124" s="451"/>
      <c r="UGZ124" s="451"/>
      <c r="UHA124" s="451"/>
      <c r="UHB124" s="451"/>
      <c r="UHC124" s="451"/>
      <c r="UHD124" s="451"/>
      <c r="UHE124" s="451"/>
      <c r="UHF124" s="451"/>
      <c r="UHG124" s="451"/>
      <c r="UHH124" s="451"/>
      <c r="UHI124" s="451"/>
      <c r="UHJ124" s="451"/>
      <c r="UHK124" s="451"/>
      <c r="UHL124" s="451"/>
      <c r="UHM124" s="451"/>
      <c r="UHN124" s="451"/>
      <c r="UHO124" s="451"/>
      <c r="UHP124" s="451"/>
      <c r="UHQ124" s="451"/>
      <c r="UHR124" s="451"/>
      <c r="UHS124" s="451"/>
      <c r="UHT124" s="451"/>
      <c r="UHU124" s="451"/>
      <c r="UHV124" s="451"/>
      <c r="UHW124" s="451"/>
      <c r="UHX124" s="451"/>
      <c r="UHY124" s="451"/>
      <c r="UHZ124" s="451"/>
      <c r="UIA124" s="451"/>
      <c r="UIB124" s="451"/>
      <c r="UIC124" s="451"/>
      <c r="UID124" s="451"/>
      <c r="UIE124" s="451"/>
      <c r="UIF124" s="451"/>
      <c r="UIG124" s="451"/>
      <c r="UIH124" s="451"/>
      <c r="UII124" s="451"/>
      <c r="UIJ124" s="451"/>
      <c r="UIK124" s="451"/>
      <c r="UIL124" s="451"/>
      <c r="UIM124" s="451"/>
      <c r="UIN124" s="451"/>
      <c r="UIO124" s="455"/>
      <c r="UIP124" s="454"/>
      <c r="UIQ124" s="451"/>
      <c r="UIR124" s="451"/>
      <c r="UIS124" s="451"/>
      <c r="UIT124" s="451"/>
      <c r="UIU124" s="451"/>
      <c r="UIV124" s="451"/>
      <c r="UIW124" s="451"/>
      <c r="UIX124" s="451"/>
      <c r="UIY124" s="451"/>
      <c r="UIZ124" s="451"/>
      <c r="UJA124" s="451"/>
      <c r="UJB124" s="451"/>
      <c r="UJC124" s="451"/>
      <c r="UJD124" s="451"/>
      <c r="UJE124" s="451"/>
      <c r="UJF124" s="451"/>
      <c r="UJG124" s="451"/>
      <c r="UJH124" s="451"/>
      <c r="UJI124" s="451"/>
      <c r="UJJ124" s="451"/>
      <c r="UJK124" s="451"/>
      <c r="UJL124" s="451"/>
      <c r="UJM124" s="451"/>
      <c r="UJN124" s="451"/>
      <c r="UJO124" s="451"/>
      <c r="UJP124" s="451"/>
      <c r="UJQ124" s="451"/>
      <c r="UJR124" s="451"/>
      <c r="UJS124" s="451"/>
      <c r="UJT124" s="451"/>
      <c r="UJU124" s="451"/>
      <c r="UJV124" s="451"/>
      <c r="UJW124" s="451"/>
      <c r="UJX124" s="451"/>
      <c r="UJY124" s="451"/>
      <c r="UJZ124" s="451"/>
      <c r="UKA124" s="451"/>
      <c r="UKB124" s="451"/>
      <c r="UKC124" s="451"/>
      <c r="UKD124" s="451"/>
      <c r="UKE124" s="451"/>
      <c r="UKF124" s="451"/>
      <c r="UKG124" s="451"/>
      <c r="UKH124" s="455"/>
      <c r="UKI124" s="454"/>
      <c r="UKJ124" s="451"/>
      <c r="UKK124" s="451"/>
      <c r="UKL124" s="451"/>
      <c r="UKM124" s="451"/>
      <c r="UKN124" s="451"/>
      <c r="UKO124" s="451"/>
      <c r="UKP124" s="451"/>
      <c r="UKQ124" s="451"/>
      <c r="UKR124" s="451"/>
      <c r="UKS124" s="451"/>
      <c r="UKT124" s="451"/>
      <c r="UKU124" s="451"/>
      <c r="UKV124" s="451"/>
      <c r="UKW124" s="451"/>
      <c r="UKX124" s="451"/>
      <c r="UKY124" s="451"/>
      <c r="UKZ124" s="451"/>
      <c r="ULA124" s="451"/>
      <c r="ULB124" s="451"/>
      <c r="ULC124" s="451"/>
      <c r="ULD124" s="451"/>
      <c r="ULE124" s="451"/>
      <c r="ULF124" s="451"/>
      <c r="ULG124" s="451"/>
      <c r="ULH124" s="451"/>
      <c r="ULI124" s="451"/>
      <c r="ULJ124" s="451"/>
      <c r="ULK124" s="451"/>
      <c r="ULL124" s="451"/>
      <c r="ULM124" s="451"/>
      <c r="ULN124" s="451"/>
      <c r="ULO124" s="451"/>
      <c r="ULP124" s="451"/>
      <c r="ULQ124" s="451"/>
      <c r="ULR124" s="451"/>
      <c r="ULS124" s="451"/>
      <c r="ULT124" s="451"/>
      <c r="ULU124" s="451"/>
      <c r="ULV124" s="451"/>
      <c r="ULW124" s="451"/>
      <c r="ULX124" s="451"/>
      <c r="ULY124" s="451"/>
      <c r="ULZ124" s="451"/>
      <c r="UMA124" s="455"/>
      <c r="UMB124" s="454"/>
      <c r="UMC124" s="451"/>
      <c r="UMD124" s="451"/>
      <c r="UME124" s="451"/>
      <c r="UMF124" s="451"/>
      <c r="UMG124" s="451"/>
      <c r="UMH124" s="451"/>
      <c r="UMI124" s="451"/>
      <c r="UMJ124" s="451"/>
      <c r="UMK124" s="451"/>
      <c r="UML124" s="451"/>
      <c r="UMM124" s="451"/>
      <c r="UMN124" s="451"/>
      <c r="UMO124" s="451"/>
      <c r="UMP124" s="451"/>
      <c r="UMQ124" s="451"/>
      <c r="UMR124" s="451"/>
      <c r="UMS124" s="451"/>
      <c r="UMT124" s="451"/>
      <c r="UMU124" s="451"/>
      <c r="UMV124" s="451"/>
      <c r="UMW124" s="451"/>
      <c r="UMX124" s="451"/>
      <c r="UMY124" s="451"/>
      <c r="UMZ124" s="451"/>
      <c r="UNA124" s="451"/>
      <c r="UNB124" s="451"/>
      <c r="UNC124" s="451"/>
      <c r="UND124" s="451"/>
      <c r="UNE124" s="451"/>
      <c r="UNF124" s="451"/>
      <c r="UNG124" s="451"/>
      <c r="UNH124" s="451"/>
      <c r="UNI124" s="451"/>
      <c r="UNJ124" s="451"/>
      <c r="UNK124" s="451"/>
      <c r="UNL124" s="451"/>
      <c r="UNM124" s="451"/>
      <c r="UNN124" s="451"/>
      <c r="UNO124" s="451"/>
      <c r="UNP124" s="451"/>
      <c r="UNQ124" s="451"/>
      <c r="UNR124" s="451"/>
      <c r="UNS124" s="451"/>
      <c r="UNT124" s="455"/>
      <c r="UNU124" s="454"/>
      <c r="UNV124" s="451"/>
      <c r="UNW124" s="451"/>
      <c r="UNX124" s="451"/>
      <c r="UNY124" s="451"/>
      <c r="UNZ124" s="451"/>
      <c r="UOA124" s="451"/>
      <c r="UOB124" s="451"/>
      <c r="UOC124" s="451"/>
      <c r="UOD124" s="451"/>
      <c r="UOE124" s="451"/>
      <c r="UOF124" s="451"/>
      <c r="UOG124" s="451"/>
      <c r="UOH124" s="451"/>
      <c r="UOI124" s="451"/>
      <c r="UOJ124" s="451"/>
      <c r="UOK124" s="451"/>
      <c r="UOL124" s="451"/>
      <c r="UOM124" s="451"/>
      <c r="UON124" s="451"/>
      <c r="UOO124" s="451"/>
      <c r="UOP124" s="451"/>
      <c r="UOQ124" s="451"/>
      <c r="UOR124" s="451"/>
      <c r="UOS124" s="451"/>
      <c r="UOT124" s="451"/>
      <c r="UOU124" s="451"/>
      <c r="UOV124" s="451"/>
      <c r="UOW124" s="451"/>
      <c r="UOX124" s="451"/>
      <c r="UOY124" s="451"/>
      <c r="UOZ124" s="451"/>
      <c r="UPA124" s="451"/>
      <c r="UPB124" s="451"/>
      <c r="UPC124" s="451"/>
      <c r="UPD124" s="451"/>
      <c r="UPE124" s="451"/>
      <c r="UPF124" s="451"/>
      <c r="UPG124" s="451"/>
      <c r="UPH124" s="451"/>
      <c r="UPI124" s="451"/>
      <c r="UPJ124" s="451"/>
      <c r="UPK124" s="451"/>
      <c r="UPL124" s="451"/>
      <c r="UPM124" s="455"/>
      <c r="UPN124" s="454"/>
      <c r="UPO124" s="451"/>
      <c r="UPP124" s="451"/>
      <c r="UPQ124" s="451"/>
      <c r="UPR124" s="451"/>
      <c r="UPS124" s="451"/>
      <c r="UPT124" s="451"/>
      <c r="UPU124" s="451"/>
      <c r="UPV124" s="451"/>
      <c r="UPW124" s="451"/>
      <c r="UPX124" s="451"/>
      <c r="UPY124" s="451"/>
      <c r="UPZ124" s="451"/>
      <c r="UQA124" s="451"/>
      <c r="UQB124" s="451"/>
      <c r="UQC124" s="451"/>
      <c r="UQD124" s="451"/>
      <c r="UQE124" s="451"/>
      <c r="UQF124" s="451"/>
      <c r="UQG124" s="451"/>
      <c r="UQH124" s="451"/>
      <c r="UQI124" s="451"/>
      <c r="UQJ124" s="451"/>
      <c r="UQK124" s="451"/>
      <c r="UQL124" s="451"/>
      <c r="UQM124" s="451"/>
      <c r="UQN124" s="451"/>
      <c r="UQO124" s="451"/>
      <c r="UQP124" s="451"/>
      <c r="UQQ124" s="451"/>
      <c r="UQR124" s="451"/>
      <c r="UQS124" s="451"/>
      <c r="UQT124" s="451"/>
      <c r="UQU124" s="451"/>
      <c r="UQV124" s="451"/>
      <c r="UQW124" s="451"/>
      <c r="UQX124" s="451"/>
      <c r="UQY124" s="451"/>
      <c r="UQZ124" s="451"/>
      <c r="URA124" s="451"/>
      <c r="URB124" s="451"/>
      <c r="URC124" s="451"/>
      <c r="URD124" s="451"/>
      <c r="URE124" s="451"/>
      <c r="URF124" s="455"/>
      <c r="URG124" s="454"/>
      <c r="URH124" s="451"/>
      <c r="URI124" s="451"/>
      <c r="URJ124" s="451"/>
      <c r="URK124" s="451"/>
      <c r="URL124" s="451"/>
      <c r="URM124" s="451"/>
      <c r="URN124" s="451"/>
      <c r="URO124" s="451"/>
      <c r="URP124" s="451"/>
      <c r="URQ124" s="451"/>
      <c r="URR124" s="451"/>
      <c r="URS124" s="451"/>
      <c r="URT124" s="451"/>
      <c r="URU124" s="451"/>
      <c r="URV124" s="451"/>
      <c r="URW124" s="451"/>
      <c r="URX124" s="451"/>
      <c r="URY124" s="451"/>
      <c r="URZ124" s="451"/>
      <c r="USA124" s="451"/>
      <c r="USB124" s="451"/>
      <c r="USC124" s="451"/>
      <c r="USD124" s="451"/>
      <c r="USE124" s="451"/>
      <c r="USF124" s="451"/>
      <c r="USG124" s="451"/>
      <c r="USH124" s="451"/>
      <c r="USI124" s="451"/>
      <c r="USJ124" s="451"/>
      <c r="USK124" s="451"/>
      <c r="USL124" s="451"/>
      <c r="USM124" s="451"/>
      <c r="USN124" s="451"/>
      <c r="USO124" s="451"/>
      <c r="USP124" s="451"/>
      <c r="USQ124" s="451"/>
      <c r="USR124" s="451"/>
      <c r="USS124" s="451"/>
      <c r="UST124" s="451"/>
      <c r="USU124" s="451"/>
      <c r="USV124" s="451"/>
      <c r="USW124" s="451"/>
      <c r="USX124" s="451"/>
      <c r="USY124" s="455"/>
      <c r="USZ124" s="454"/>
      <c r="UTA124" s="451"/>
      <c r="UTB124" s="451"/>
      <c r="UTC124" s="451"/>
      <c r="UTD124" s="451"/>
      <c r="UTE124" s="451"/>
      <c r="UTF124" s="451"/>
      <c r="UTG124" s="451"/>
      <c r="UTH124" s="451"/>
      <c r="UTI124" s="451"/>
      <c r="UTJ124" s="451"/>
      <c r="UTK124" s="451"/>
      <c r="UTL124" s="451"/>
      <c r="UTM124" s="451"/>
      <c r="UTN124" s="451"/>
      <c r="UTO124" s="451"/>
      <c r="UTP124" s="451"/>
      <c r="UTQ124" s="451"/>
      <c r="UTR124" s="451"/>
      <c r="UTS124" s="451"/>
      <c r="UTT124" s="451"/>
      <c r="UTU124" s="451"/>
      <c r="UTV124" s="451"/>
      <c r="UTW124" s="451"/>
      <c r="UTX124" s="451"/>
      <c r="UTY124" s="451"/>
      <c r="UTZ124" s="451"/>
      <c r="UUA124" s="451"/>
      <c r="UUB124" s="451"/>
      <c r="UUC124" s="451"/>
      <c r="UUD124" s="451"/>
      <c r="UUE124" s="451"/>
      <c r="UUF124" s="451"/>
      <c r="UUG124" s="451"/>
      <c r="UUH124" s="451"/>
      <c r="UUI124" s="451"/>
      <c r="UUJ124" s="451"/>
      <c r="UUK124" s="451"/>
      <c r="UUL124" s="451"/>
      <c r="UUM124" s="451"/>
      <c r="UUN124" s="451"/>
      <c r="UUO124" s="451"/>
      <c r="UUP124" s="451"/>
      <c r="UUQ124" s="451"/>
      <c r="UUR124" s="455"/>
      <c r="UUS124" s="454"/>
      <c r="UUT124" s="451"/>
      <c r="UUU124" s="451"/>
      <c r="UUV124" s="451"/>
      <c r="UUW124" s="451"/>
      <c r="UUX124" s="451"/>
      <c r="UUY124" s="451"/>
      <c r="UUZ124" s="451"/>
      <c r="UVA124" s="451"/>
      <c r="UVB124" s="451"/>
      <c r="UVC124" s="451"/>
      <c r="UVD124" s="451"/>
      <c r="UVE124" s="451"/>
      <c r="UVF124" s="451"/>
      <c r="UVG124" s="451"/>
      <c r="UVH124" s="451"/>
      <c r="UVI124" s="451"/>
      <c r="UVJ124" s="451"/>
      <c r="UVK124" s="451"/>
      <c r="UVL124" s="451"/>
      <c r="UVM124" s="451"/>
      <c r="UVN124" s="451"/>
      <c r="UVO124" s="451"/>
      <c r="UVP124" s="451"/>
      <c r="UVQ124" s="451"/>
      <c r="UVR124" s="451"/>
      <c r="UVS124" s="451"/>
      <c r="UVT124" s="451"/>
      <c r="UVU124" s="451"/>
      <c r="UVV124" s="451"/>
      <c r="UVW124" s="451"/>
      <c r="UVX124" s="451"/>
      <c r="UVY124" s="451"/>
      <c r="UVZ124" s="451"/>
      <c r="UWA124" s="451"/>
      <c r="UWB124" s="451"/>
      <c r="UWC124" s="451"/>
      <c r="UWD124" s="451"/>
      <c r="UWE124" s="451"/>
      <c r="UWF124" s="451"/>
      <c r="UWG124" s="451"/>
      <c r="UWH124" s="451"/>
      <c r="UWI124" s="451"/>
      <c r="UWJ124" s="451"/>
      <c r="UWK124" s="455"/>
      <c r="UWL124" s="454"/>
      <c r="UWM124" s="451"/>
      <c r="UWN124" s="451"/>
      <c r="UWO124" s="451"/>
      <c r="UWP124" s="451"/>
      <c r="UWQ124" s="451"/>
      <c r="UWR124" s="451"/>
      <c r="UWS124" s="451"/>
      <c r="UWT124" s="451"/>
      <c r="UWU124" s="451"/>
      <c r="UWV124" s="451"/>
      <c r="UWW124" s="451"/>
      <c r="UWX124" s="451"/>
      <c r="UWY124" s="451"/>
      <c r="UWZ124" s="451"/>
      <c r="UXA124" s="451"/>
      <c r="UXB124" s="451"/>
      <c r="UXC124" s="451"/>
      <c r="UXD124" s="451"/>
      <c r="UXE124" s="451"/>
      <c r="UXF124" s="451"/>
      <c r="UXG124" s="451"/>
      <c r="UXH124" s="451"/>
      <c r="UXI124" s="451"/>
      <c r="UXJ124" s="451"/>
      <c r="UXK124" s="451"/>
      <c r="UXL124" s="451"/>
      <c r="UXM124" s="451"/>
      <c r="UXN124" s="451"/>
      <c r="UXO124" s="451"/>
      <c r="UXP124" s="451"/>
      <c r="UXQ124" s="451"/>
      <c r="UXR124" s="451"/>
      <c r="UXS124" s="451"/>
      <c r="UXT124" s="451"/>
      <c r="UXU124" s="451"/>
      <c r="UXV124" s="451"/>
      <c r="UXW124" s="451"/>
      <c r="UXX124" s="451"/>
      <c r="UXY124" s="451"/>
      <c r="UXZ124" s="451"/>
      <c r="UYA124" s="451"/>
      <c r="UYB124" s="451"/>
      <c r="UYC124" s="451"/>
      <c r="UYD124" s="455"/>
      <c r="UYE124" s="454"/>
      <c r="UYF124" s="451"/>
      <c r="UYG124" s="451"/>
      <c r="UYH124" s="451"/>
      <c r="UYI124" s="451"/>
      <c r="UYJ124" s="451"/>
      <c r="UYK124" s="451"/>
      <c r="UYL124" s="451"/>
      <c r="UYM124" s="451"/>
      <c r="UYN124" s="451"/>
      <c r="UYO124" s="451"/>
      <c r="UYP124" s="451"/>
      <c r="UYQ124" s="451"/>
      <c r="UYR124" s="451"/>
      <c r="UYS124" s="451"/>
      <c r="UYT124" s="451"/>
      <c r="UYU124" s="451"/>
      <c r="UYV124" s="451"/>
      <c r="UYW124" s="451"/>
      <c r="UYX124" s="451"/>
      <c r="UYY124" s="451"/>
      <c r="UYZ124" s="451"/>
      <c r="UZA124" s="451"/>
      <c r="UZB124" s="451"/>
      <c r="UZC124" s="451"/>
      <c r="UZD124" s="451"/>
      <c r="UZE124" s="451"/>
      <c r="UZF124" s="451"/>
      <c r="UZG124" s="451"/>
      <c r="UZH124" s="451"/>
      <c r="UZI124" s="451"/>
      <c r="UZJ124" s="451"/>
      <c r="UZK124" s="451"/>
      <c r="UZL124" s="451"/>
      <c r="UZM124" s="451"/>
      <c r="UZN124" s="451"/>
      <c r="UZO124" s="451"/>
      <c r="UZP124" s="451"/>
      <c r="UZQ124" s="451"/>
      <c r="UZR124" s="451"/>
      <c r="UZS124" s="451"/>
      <c r="UZT124" s="451"/>
      <c r="UZU124" s="451"/>
      <c r="UZV124" s="451"/>
      <c r="UZW124" s="455"/>
      <c r="UZX124" s="454"/>
      <c r="UZY124" s="451"/>
      <c r="UZZ124" s="451"/>
      <c r="VAA124" s="451"/>
      <c r="VAB124" s="451"/>
      <c r="VAC124" s="451"/>
      <c r="VAD124" s="451"/>
      <c r="VAE124" s="451"/>
      <c r="VAF124" s="451"/>
      <c r="VAG124" s="451"/>
      <c r="VAH124" s="451"/>
      <c r="VAI124" s="451"/>
      <c r="VAJ124" s="451"/>
      <c r="VAK124" s="451"/>
      <c r="VAL124" s="451"/>
      <c r="VAM124" s="451"/>
      <c r="VAN124" s="451"/>
      <c r="VAO124" s="451"/>
      <c r="VAP124" s="451"/>
      <c r="VAQ124" s="451"/>
      <c r="VAR124" s="451"/>
      <c r="VAS124" s="451"/>
      <c r="VAT124" s="451"/>
      <c r="VAU124" s="451"/>
      <c r="VAV124" s="451"/>
      <c r="VAW124" s="451"/>
      <c r="VAX124" s="451"/>
      <c r="VAY124" s="451"/>
      <c r="VAZ124" s="451"/>
      <c r="VBA124" s="451"/>
      <c r="VBB124" s="451"/>
      <c r="VBC124" s="451"/>
      <c r="VBD124" s="451"/>
      <c r="VBE124" s="451"/>
      <c r="VBF124" s="451"/>
      <c r="VBG124" s="451"/>
      <c r="VBH124" s="451"/>
      <c r="VBI124" s="451"/>
      <c r="VBJ124" s="451"/>
      <c r="VBK124" s="451"/>
      <c r="VBL124" s="451"/>
      <c r="VBM124" s="451"/>
      <c r="VBN124" s="451"/>
      <c r="VBO124" s="451"/>
      <c r="VBP124" s="455"/>
      <c r="VBQ124" s="454"/>
      <c r="VBR124" s="451"/>
      <c r="VBS124" s="451"/>
      <c r="VBT124" s="451"/>
      <c r="VBU124" s="451"/>
      <c r="VBV124" s="451"/>
      <c r="VBW124" s="451"/>
      <c r="VBX124" s="451"/>
      <c r="VBY124" s="451"/>
      <c r="VBZ124" s="451"/>
      <c r="VCA124" s="451"/>
      <c r="VCB124" s="451"/>
      <c r="VCC124" s="451"/>
      <c r="VCD124" s="451"/>
      <c r="VCE124" s="451"/>
      <c r="VCF124" s="451"/>
      <c r="VCG124" s="451"/>
      <c r="VCH124" s="451"/>
      <c r="VCI124" s="451"/>
      <c r="VCJ124" s="451"/>
      <c r="VCK124" s="451"/>
      <c r="VCL124" s="451"/>
      <c r="VCM124" s="451"/>
      <c r="VCN124" s="451"/>
      <c r="VCO124" s="451"/>
      <c r="VCP124" s="451"/>
      <c r="VCQ124" s="451"/>
      <c r="VCR124" s="451"/>
      <c r="VCS124" s="451"/>
      <c r="VCT124" s="451"/>
      <c r="VCU124" s="451"/>
      <c r="VCV124" s="451"/>
      <c r="VCW124" s="451"/>
      <c r="VCX124" s="451"/>
      <c r="VCY124" s="451"/>
      <c r="VCZ124" s="451"/>
      <c r="VDA124" s="451"/>
      <c r="VDB124" s="451"/>
      <c r="VDC124" s="451"/>
      <c r="VDD124" s="451"/>
      <c r="VDE124" s="451"/>
      <c r="VDF124" s="451"/>
      <c r="VDG124" s="451"/>
      <c r="VDH124" s="451"/>
      <c r="VDI124" s="455"/>
      <c r="VDJ124" s="454"/>
      <c r="VDK124" s="451"/>
      <c r="VDL124" s="451"/>
      <c r="VDM124" s="451"/>
      <c r="VDN124" s="451"/>
      <c r="VDO124" s="451"/>
      <c r="VDP124" s="451"/>
      <c r="VDQ124" s="451"/>
      <c r="VDR124" s="451"/>
      <c r="VDS124" s="451"/>
      <c r="VDT124" s="451"/>
      <c r="VDU124" s="451"/>
      <c r="VDV124" s="451"/>
      <c r="VDW124" s="451"/>
      <c r="VDX124" s="451"/>
      <c r="VDY124" s="451"/>
      <c r="VDZ124" s="451"/>
      <c r="VEA124" s="451"/>
      <c r="VEB124" s="451"/>
      <c r="VEC124" s="451"/>
      <c r="VED124" s="451"/>
      <c r="VEE124" s="451"/>
      <c r="VEF124" s="451"/>
      <c r="VEG124" s="451"/>
      <c r="VEH124" s="451"/>
      <c r="VEI124" s="451"/>
      <c r="VEJ124" s="451"/>
      <c r="VEK124" s="451"/>
      <c r="VEL124" s="451"/>
      <c r="VEM124" s="451"/>
      <c r="VEN124" s="451"/>
      <c r="VEO124" s="451"/>
      <c r="VEP124" s="451"/>
      <c r="VEQ124" s="451"/>
      <c r="VER124" s="451"/>
      <c r="VES124" s="451"/>
      <c r="VET124" s="451"/>
      <c r="VEU124" s="451"/>
      <c r="VEV124" s="451"/>
      <c r="VEW124" s="451"/>
      <c r="VEX124" s="451"/>
      <c r="VEY124" s="451"/>
      <c r="VEZ124" s="451"/>
      <c r="VFA124" s="451"/>
      <c r="VFB124" s="455"/>
      <c r="VFC124" s="454"/>
      <c r="VFD124" s="451"/>
      <c r="VFE124" s="451"/>
      <c r="VFF124" s="451"/>
      <c r="VFG124" s="451"/>
      <c r="VFH124" s="451"/>
      <c r="VFI124" s="451"/>
      <c r="VFJ124" s="451"/>
      <c r="VFK124" s="451"/>
      <c r="VFL124" s="451"/>
      <c r="VFM124" s="451"/>
      <c r="VFN124" s="451"/>
      <c r="VFO124" s="451"/>
      <c r="VFP124" s="451"/>
      <c r="VFQ124" s="451"/>
      <c r="VFR124" s="451"/>
      <c r="VFS124" s="451"/>
      <c r="VFT124" s="451"/>
      <c r="VFU124" s="451"/>
      <c r="VFV124" s="451"/>
      <c r="VFW124" s="451"/>
      <c r="VFX124" s="451"/>
      <c r="VFY124" s="451"/>
      <c r="VFZ124" s="451"/>
      <c r="VGA124" s="451"/>
      <c r="VGB124" s="451"/>
      <c r="VGC124" s="451"/>
      <c r="VGD124" s="451"/>
      <c r="VGE124" s="451"/>
      <c r="VGF124" s="451"/>
      <c r="VGG124" s="451"/>
      <c r="VGH124" s="451"/>
      <c r="VGI124" s="451"/>
      <c r="VGJ124" s="451"/>
      <c r="VGK124" s="451"/>
      <c r="VGL124" s="451"/>
      <c r="VGM124" s="451"/>
      <c r="VGN124" s="451"/>
      <c r="VGO124" s="451"/>
      <c r="VGP124" s="451"/>
      <c r="VGQ124" s="451"/>
      <c r="VGR124" s="451"/>
      <c r="VGS124" s="451"/>
      <c r="VGT124" s="451"/>
      <c r="VGU124" s="455"/>
      <c r="VGV124" s="454"/>
      <c r="VGW124" s="451"/>
      <c r="VGX124" s="451"/>
      <c r="VGY124" s="451"/>
      <c r="VGZ124" s="451"/>
      <c r="VHA124" s="451"/>
      <c r="VHB124" s="451"/>
      <c r="VHC124" s="451"/>
      <c r="VHD124" s="451"/>
      <c r="VHE124" s="451"/>
      <c r="VHF124" s="451"/>
      <c r="VHG124" s="451"/>
      <c r="VHH124" s="451"/>
      <c r="VHI124" s="451"/>
      <c r="VHJ124" s="451"/>
      <c r="VHK124" s="451"/>
      <c r="VHL124" s="451"/>
      <c r="VHM124" s="451"/>
      <c r="VHN124" s="451"/>
      <c r="VHO124" s="451"/>
      <c r="VHP124" s="451"/>
      <c r="VHQ124" s="451"/>
      <c r="VHR124" s="451"/>
      <c r="VHS124" s="451"/>
      <c r="VHT124" s="451"/>
      <c r="VHU124" s="451"/>
      <c r="VHV124" s="451"/>
      <c r="VHW124" s="451"/>
      <c r="VHX124" s="451"/>
      <c r="VHY124" s="451"/>
      <c r="VHZ124" s="451"/>
      <c r="VIA124" s="451"/>
      <c r="VIB124" s="451"/>
      <c r="VIC124" s="451"/>
      <c r="VID124" s="451"/>
      <c r="VIE124" s="451"/>
      <c r="VIF124" s="451"/>
      <c r="VIG124" s="451"/>
      <c r="VIH124" s="451"/>
      <c r="VII124" s="451"/>
      <c r="VIJ124" s="451"/>
      <c r="VIK124" s="451"/>
      <c r="VIL124" s="451"/>
      <c r="VIM124" s="451"/>
      <c r="VIN124" s="455"/>
      <c r="VIO124" s="454"/>
      <c r="VIP124" s="451"/>
      <c r="VIQ124" s="451"/>
      <c r="VIR124" s="451"/>
      <c r="VIS124" s="451"/>
      <c r="VIT124" s="451"/>
      <c r="VIU124" s="451"/>
      <c r="VIV124" s="451"/>
      <c r="VIW124" s="451"/>
      <c r="VIX124" s="451"/>
      <c r="VIY124" s="451"/>
      <c r="VIZ124" s="451"/>
      <c r="VJA124" s="451"/>
      <c r="VJB124" s="451"/>
      <c r="VJC124" s="451"/>
      <c r="VJD124" s="451"/>
      <c r="VJE124" s="451"/>
      <c r="VJF124" s="451"/>
      <c r="VJG124" s="451"/>
      <c r="VJH124" s="451"/>
      <c r="VJI124" s="451"/>
      <c r="VJJ124" s="451"/>
      <c r="VJK124" s="451"/>
      <c r="VJL124" s="451"/>
      <c r="VJM124" s="451"/>
      <c r="VJN124" s="451"/>
      <c r="VJO124" s="451"/>
      <c r="VJP124" s="451"/>
      <c r="VJQ124" s="451"/>
      <c r="VJR124" s="451"/>
      <c r="VJS124" s="451"/>
      <c r="VJT124" s="451"/>
      <c r="VJU124" s="451"/>
      <c r="VJV124" s="451"/>
      <c r="VJW124" s="451"/>
      <c r="VJX124" s="451"/>
      <c r="VJY124" s="451"/>
      <c r="VJZ124" s="451"/>
      <c r="VKA124" s="451"/>
      <c r="VKB124" s="451"/>
      <c r="VKC124" s="451"/>
      <c r="VKD124" s="451"/>
      <c r="VKE124" s="451"/>
      <c r="VKF124" s="451"/>
      <c r="VKG124" s="455"/>
      <c r="VKH124" s="454"/>
      <c r="VKI124" s="451"/>
      <c r="VKJ124" s="451"/>
      <c r="VKK124" s="451"/>
      <c r="VKL124" s="451"/>
      <c r="VKM124" s="451"/>
      <c r="VKN124" s="451"/>
      <c r="VKO124" s="451"/>
      <c r="VKP124" s="451"/>
      <c r="VKQ124" s="451"/>
      <c r="VKR124" s="451"/>
      <c r="VKS124" s="451"/>
      <c r="VKT124" s="451"/>
      <c r="VKU124" s="451"/>
      <c r="VKV124" s="451"/>
      <c r="VKW124" s="451"/>
      <c r="VKX124" s="451"/>
      <c r="VKY124" s="451"/>
      <c r="VKZ124" s="451"/>
      <c r="VLA124" s="451"/>
      <c r="VLB124" s="451"/>
      <c r="VLC124" s="451"/>
      <c r="VLD124" s="451"/>
      <c r="VLE124" s="451"/>
      <c r="VLF124" s="451"/>
      <c r="VLG124" s="451"/>
      <c r="VLH124" s="451"/>
      <c r="VLI124" s="451"/>
      <c r="VLJ124" s="451"/>
      <c r="VLK124" s="451"/>
      <c r="VLL124" s="451"/>
      <c r="VLM124" s="451"/>
      <c r="VLN124" s="451"/>
      <c r="VLO124" s="451"/>
      <c r="VLP124" s="451"/>
      <c r="VLQ124" s="451"/>
      <c r="VLR124" s="451"/>
      <c r="VLS124" s="451"/>
      <c r="VLT124" s="451"/>
      <c r="VLU124" s="451"/>
      <c r="VLV124" s="451"/>
      <c r="VLW124" s="451"/>
      <c r="VLX124" s="451"/>
      <c r="VLY124" s="451"/>
      <c r="VLZ124" s="455"/>
      <c r="VMA124" s="454"/>
      <c r="VMB124" s="451"/>
      <c r="VMC124" s="451"/>
      <c r="VMD124" s="451"/>
      <c r="VME124" s="451"/>
      <c r="VMF124" s="451"/>
      <c r="VMG124" s="451"/>
      <c r="VMH124" s="451"/>
      <c r="VMI124" s="451"/>
      <c r="VMJ124" s="451"/>
      <c r="VMK124" s="451"/>
      <c r="VML124" s="451"/>
      <c r="VMM124" s="451"/>
      <c r="VMN124" s="451"/>
      <c r="VMO124" s="451"/>
      <c r="VMP124" s="451"/>
      <c r="VMQ124" s="451"/>
      <c r="VMR124" s="451"/>
      <c r="VMS124" s="451"/>
      <c r="VMT124" s="451"/>
      <c r="VMU124" s="451"/>
      <c r="VMV124" s="451"/>
      <c r="VMW124" s="451"/>
      <c r="VMX124" s="451"/>
      <c r="VMY124" s="451"/>
      <c r="VMZ124" s="451"/>
      <c r="VNA124" s="451"/>
      <c r="VNB124" s="451"/>
      <c r="VNC124" s="451"/>
      <c r="VND124" s="451"/>
      <c r="VNE124" s="451"/>
      <c r="VNF124" s="451"/>
      <c r="VNG124" s="451"/>
      <c r="VNH124" s="451"/>
      <c r="VNI124" s="451"/>
      <c r="VNJ124" s="451"/>
      <c r="VNK124" s="451"/>
      <c r="VNL124" s="451"/>
      <c r="VNM124" s="451"/>
      <c r="VNN124" s="451"/>
      <c r="VNO124" s="451"/>
      <c r="VNP124" s="451"/>
      <c r="VNQ124" s="451"/>
      <c r="VNR124" s="451"/>
      <c r="VNS124" s="455"/>
      <c r="VNT124" s="454"/>
      <c r="VNU124" s="451"/>
      <c r="VNV124" s="451"/>
      <c r="VNW124" s="451"/>
      <c r="VNX124" s="451"/>
      <c r="VNY124" s="451"/>
      <c r="VNZ124" s="451"/>
      <c r="VOA124" s="451"/>
      <c r="VOB124" s="451"/>
      <c r="VOC124" s="451"/>
      <c r="VOD124" s="451"/>
      <c r="VOE124" s="451"/>
      <c r="VOF124" s="451"/>
      <c r="VOG124" s="451"/>
      <c r="VOH124" s="451"/>
      <c r="VOI124" s="451"/>
      <c r="VOJ124" s="451"/>
      <c r="VOK124" s="451"/>
      <c r="VOL124" s="451"/>
      <c r="VOM124" s="451"/>
      <c r="VON124" s="451"/>
      <c r="VOO124" s="451"/>
      <c r="VOP124" s="451"/>
      <c r="VOQ124" s="451"/>
      <c r="VOR124" s="451"/>
      <c r="VOS124" s="451"/>
      <c r="VOT124" s="451"/>
      <c r="VOU124" s="451"/>
      <c r="VOV124" s="451"/>
      <c r="VOW124" s="451"/>
      <c r="VOX124" s="451"/>
      <c r="VOY124" s="451"/>
      <c r="VOZ124" s="451"/>
      <c r="VPA124" s="451"/>
      <c r="VPB124" s="451"/>
      <c r="VPC124" s="451"/>
      <c r="VPD124" s="451"/>
      <c r="VPE124" s="451"/>
      <c r="VPF124" s="451"/>
      <c r="VPG124" s="451"/>
      <c r="VPH124" s="451"/>
      <c r="VPI124" s="451"/>
      <c r="VPJ124" s="451"/>
      <c r="VPK124" s="451"/>
      <c r="VPL124" s="455"/>
      <c r="VPM124" s="454"/>
      <c r="VPN124" s="451"/>
      <c r="VPO124" s="451"/>
      <c r="VPP124" s="451"/>
      <c r="VPQ124" s="451"/>
      <c r="VPR124" s="451"/>
      <c r="VPS124" s="451"/>
      <c r="VPT124" s="451"/>
      <c r="VPU124" s="451"/>
      <c r="VPV124" s="451"/>
      <c r="VPW124" s="451"/>
      <c r="VPX124" s="451"/>
      <c r="VPY124" s="451"/>
      <c r="VPZ124" s="451"/>
      <c r="VQA124" s="451"/>
      <c r="VQB124" s="451"/>
      <c r="VQC124" s="451"/>
      <c r="VQD124" s="451"/>
      <c r="VQE124" s="451"/>
      <c r="VQF124" s="451"/>
      <c r="VQG124" s="451"/>
      <c r="VQH124" s="451"/>
      <c r="VQI124" s="451"/>
      <c r="VQJ124" s="451"/>
      <c r="VQK124" s="451"/>
      <c r="VQL124" s="451"/>
      <c r="VQM124" s="451"/>
      <c r="VQN124" s="451"/>
      <c r="VQO124" s="451"/>
      <c r="VQP124" s="451"/>
      <c r="VQQ124" s="451"/>
      <c r="VQR124" s="451"/>
      <c r="VQS124" s="451"/>
      <c r="VQT124" s="451"/>
      <c r="VQU124" s="451"/>
      <c r="VQV124" s="451"/>
      <c r="VQW124" s="451"/>
      <c r="VQX124" s="451"/>
      <c r="VQY124" s="451"/>
      <c r="VQZ124" s="451"/>
      <c r="VRA124" s="451"/>
      <c r="VRB124" s="451"/>
      <c r="VRC124" s="451"/>
      <c r="VRD124" s="451"/>
      <c r="VRE124" s="455"/>
      <c r="VRF124" s="454"/>
      <c r="VRG124" s="451"/>
      <c r="VRH124" s="451"/>
      <c r="VRI124" s="451"/>
      <c r="VRJ124" s="451"/>
      <c r="VRK124" s="451"/>
      <c r="VRL124" s="451"/>
      <c r="VRM124" s="451"/>
      <c r="VRN124" s="451"/>
      <c r="VRO124" s="451"/>
      <c r="VRP124" s="451"/>
      <c r="VRQ124" s="451"/>
      <c r="VRR124" s="451"/>
      <c r="VRS124" s="451"/>
      <c r="VRT124" s="451"/>
      <c r="VRU124" s="451"/>
      <c r="VRV124" s="451"/>
      <c r="VRW124" s="451"/>
      <c r="VRX124" s="451"/>
      <c r="VRY124" s="451"/>
      <c r="VRZ124" s="451"/>
      <c r="VSA124" s="451"/>
      <c r="VSB124" s="451"/>
      <c r="VSC124" s="451"/>
      <c r="VSD124" s="451"/>
      <c r="VSE124" s="451"/>
      <c r="VSF124" s="451"/>
      <c r="VSG124" s="451"/>
      <c r="VSH124" s="451"/>
      <c r="VSI124" s="451"/>
      <c r="VSJ124" s="451"/>
      <c r="VSK124" s="451"/>
      <c r="VSL124" s="451"/>
      <c r="VSM124" s="451"/>
      <c r="VSN124" s="451"/>
      <c r="VSO124" s="451"/>
      <c r="VSP124" s="451"/>
      <c r="VSQ124" s="451"/>
      <c r="VSR124" s="451"/>
      <c r="VSS124" s="451"/>
      <c r="VST124" s="451"/>
      <c r="VSU124" s="451"/>
      <c r="VSV124" s="451"/>
      <c r="VSW124" s="451"/>
      <c r="VSX124" s="455"/>
      <c r="VSY124" s="454"/>
      <c r="VSZ124" s="451"/>
      <c r="VTA124" s="451"/>
      <c r="VTB124" s="451"/>
      <c r="VTC124" s="451"/>
      <c r="VTD124" s="451"/>
      <c r="VTE124" s="451"/>
      <c r="VTF124" s="451"/>
      <c r="VTG124" s="451"/>
      <c r="VTH124" s="451"/>
      <c r="VTI124" s="451"/>
      <c r="VTJ124" s="451"/>
      <c r="VTK124" s="451"/>
      <c r="VTL124" s="451"/>
      <c r="VTM124" s="451"/>
      <c r="VTN124" s="451"/>
      <c r="VTO124" s="451"/>
      <c r="VTP124" s="451"/>
      <c r="VTQ124" s="451"/>
      <c r="VTR124" s="451"/>
      <c r="VTS124" s="451"/>
      <c r="VTT124" s="451"/>
      <c r="VTU124" s="451"/>
      <c r="VTV124" s="451"/>
      <c r="VTW124" s="451"/>
      <c r="VTX124" s="451"/>
      <c r="VTY124" s="451"/>
      <c r="VTZ124" s="451"/>
      <c r="VUA124" s="451"/>
      <c r="VUB124" s="451"/>
      <c r="VUC124" s="451"/>
      <c r="VUD124" s="451"/>
      <c r="VUE124" s="451"/>
      <c r="VUF124" s="451"/>
      <c r="VUG124" s="451"/>
      <c r="VUH124" s="451"/>
      <c r="VUI124" s="451"/>
      <c r="VUJ124" s="451"/>
      <c r="VUK124" s="451"/>
      <c r="VUL124" s="451"/>
      <c r="VUM124" s="451"/>
      <c r="VUN124" s="451"/>
      <c r="VUO124" s="451"/>
      <c r="VUP124" s="451"/>
      <c r="VUQ124" s="455"/>
      <c r="VUR124" s="454"/>
      <c r="VUS124" s="451"/>
      <c r="VUT124" s="451"/>
      <c r="VUU124" s="451"/>
      <c r="VUV124" s="451"/>
      <c r="VUW124" s="451"/>
      <c r="VUX124" s="451"/>
      <c r="VUY124" s="451"/>
      <c r="VUZ124" s="451"/>
      <c r="VVA124" s="451"/>
      <c r="VVB124" s="451"/>
      <c r="VVC124" s="451"/>
      <c r="VVD124" s="451"/>
      <c r="VVE124" s="451"/>
      <c r="VVF124" s="451"/>
      <c r="VVG124" s="451"/>
      <c r="VVH124" s="451"/>
      <c r="VVI124" s="451"/>
      <c r="VVJ124" s="451"/>
      <c r="VVK124" s="451"/>
      <c r="VVL124" s="451"/>
      <c r="VVM124" s="451"/>
      <c r="VVN124" s="451"/>
      <c r="VVO124" s="451"/>
      <c r="VVP124" s="451"/>
      <c r="VVQ124" s="451"/>
      <c r="VVR124" s="451"/>
      <c r="VVS124" s="451"/>
      <c r="VVT124" s="451"/>
      <c r="VVU124" s="451"/>
      <c r="VVV124" s="451"/>
      <c r="VVW124" s="451"/>
      <c r="VVX124" s="451"/>
      <c r="VVY124" s="451"/>
      <c r="VVZ124" s="451"/>
      <c r="VWA124" s="451"/>
      <c r="VWB124" s="451"/>
      <c r="VWC124" s="451"/>
      <c r="VWD124" s="451"/>
      <c r="VWE124" s="451"/>
      <c r="VWF124" s="451"/>
      <c r="VWG124" s="451"/>
      <c r="VWH124" s="451"/>
      <c r="VWI124" s="451"/>
      <c r="VWJ124" s="455"/>
      <c r="VWK124" s="454"/>
      <c r="VWL124" s="451"/>
      <c r="VWM124" s="451"/>
      <c r="VWN124" s="451"/>
      <c r="VWO124" s="451"/>
      <c r="VWP124" s="451"/>
      <c r="VWQ124" s="451"/>
      <c r="VWR124" s="451"/>
      <c r="VWS124" s="451"/>
      <c r="VWT124" s="451"/>
      <c r="VWU124" s="451"/>
      <c r="VWV124" s="451"/>
      <c r="VWW124" s="451"/>
      <c r="VWX124" s="451"/>
      <c r="VWY124" s="451"/>
      <c r="VWZ124" s="451"/>
      <c r="VXA124" s="451"/>
      <c r="VXB124" s="451"/>
      <c r="VXC124" s="451"/>
      <c r="VXD124" s="451"/>
      <c r="VXE124" s="451"/>
      <c r="VXF124" s="451"/>
      <c r="VXG124" s="451"/>
      <c r="VXH124" s="451"/>
      <c r="VXI124" s="451"/>
      <c r="VXJ124" s="451"/>
      <c r="VXK124" s="451"/>
      <c r="VXL124" s="451"/>
      <c r="VXM124" s="451"/>
      <c r="VXN124" s="451"/>
      <c r="VXO124" s="451"/>
      <c r="VXP124" s="451"/>
      <c r="VXQ124" s="451"/>
      <c r="VXR124" s="451"/>
      <c r="VXS124" s="451"/>
      <c r="VXT124" s="451"/>
      <c r="VXU124" s="451"/>
      <c r="VXV124" s="451"/>
      <c r="VXW124" s="451"/>
      <c r="VXX124" s="451"/>
      <c r="VXY124" s="451"/>
      <c r="VXZ124" s="451"/>
      <c r="VYA124" s="451"/>
      <c r="VYB124" s="451"/>
      <c r="VYC124" s="455"/>
      <c r="VYD124" s="454"/>
      <c r="VYE124" s="451"/>
      <c r="VYF124" s="451"/>
      <c r="VYG124" s="451"/>
      <c r="VYH124" s="451"/>
      <c r="VYI124" s="451"/>
      <c r="VYJ124" s="451"/>
      <c r="VYK124" s="451"/>
      <c r="VYL124" s="451"/>
      <c r="VYM124" s="451"/>
      <c r="VYN124" s="451"/>
      <c r="VYO124" s="451"/>
      <c r="VYP124" s="451"/>
      <c r="VYQ124" s="451"/>
      <c r="VYR124" s="451"/>
      <c r="VYS124" s="451"/>
      <c r="VYT124" s="451"/>
      <c r="VYU124" s="451"/>
      <c r="VYV124" s="451"/>
      <c r="VYW124" s="451"/>
      <c r="VYX124" s="451"/>
      <c r="VYY124" s="451"/>
      <c r="VYZ124" s="451"/>
      <c r="VZA124" s="451"/>
      <c r="VZB124" s="451"/>
      <c r="VZC124" s="451"/>
      <c r="VZD124" s="451"/>
      <c r="VZE124" s="451"/>
      <c r="VZF124" s="451"/>
      <c r="VZG124" s="451"/>
      <c r="VZH124" s="451"/>
      <c r="VZI124" s="451"/>
      <c r="VZJ124" s="451"/>
      <c r="VZK124" s="451"/>
      <c r="VZL124" s="451"/>
      <c r="VZM124" s="451"/>
      <c r="VZN124" s="451"/>
      <c r="VZO124" s="451"/>
      <c r="VZP124" s="451"/>
      <c r="VZQ124" s="451"/>
      <c r="VZR124" s="451"/>
      <c r="VZS124" s="451"/>
      <c r="VZT124" s="451"/>
      <c r="VZU124" s="451"/>
      <c r="VZV124" s="455"/>
      <c r="VZW124" s="454"/>
      <c r="VZX124" s="451"/>
      <c r="VZY124" s="451"/>
      <c r="VZZ124" s="451"/>
      <c r="WAA124" s="451"/>
      <c r="WAB124" s="451"/>
      <c r="WAC124" s="451"/>
      <c r="WAD124" s="451"/>
      <c r="WAE124" s="451"/>
      <c r="WAF124" s="451"/>
      <c r="WAG124" s="451"/>
      <c r="WAH124" s="451"/>
      <c r="WAI124" s="451"/>
      <c r="WAJ124" s="451"/>
      <c r="WAK124" s="451"/>
      <c r="WAL124" s="451"/>
      <c r="WAM124" s="451"/>
      <c r="WAN124" s="451"/>
      <c r="WAO124" s="451"/>
      <c r="WAP124" s="451"/>
      <c r="WAQ124" s="451"/>
      <c r="WAR124" s="451"/>
      <c r="WAS124" s="451"/>
      <c r="WAT124" s="451"/>
      <c r="WAU124" s="451"/>
      <c r="WAV124" s="451"/>
      <c r="WAW124" s="451"/>
      <c r="WAX124" s="451"/>
      <c r="WAY124" s="451"/>
      <c r="WAZ124" s="451"/>
      <c r="WBA124" s="451"/>
      <c r="WBB124" s="451"/>
      <c r="WBC124" s="451"/>
      <c r="WBD124" s="451"/>
      <c r="WBE124" s="451"/>
      <c r="WBF124" s="451"/>
      <c r="WBG124" s="451"/>
      <c r="WBH124" s="451"/>
      <c r="WBI124" s="451"/>
      <c r="WBJ124" s="451"/>
      <c r="WBK124" s="451"/>
      <c r="WBL124" s="451"/>
      <c r="WBM124" s="451"/>
      <c r="WBN124" s="451"/>
      <c r="WBO124" s="455"/>
      <c r="WBP124" s="454"/>
      <c r="WBQ124" s="451"/>
      <c r="WBR124" s="451"/>
      <c r="WBS124" s="451"/>
      <c r="WBT124" s="451"/>
      <c r="WBU124" s="451"/>
      <c r="WBV124" s="451"/>
      <c r="WBW124" s="451"/>
      <c r="WBX124" s="451"/>
      <c r="WBY124" s="451"/>
      <c r="WBZ124" s="451"/>
      <c r="WCA124" s="451"/>
      <c r="WCB124" s="451"/>
      <c r="WCC124" s="451"/>
      <c r="WCD124" s="451"/>
      <c r="WCE124" s="451"/>
      <c r="WCF124" s="451"/>
      <c r="WCG124" s="451"/>
      <c r="WCH124" s="451"/>
      <c r="WCI124" s="451"/>
      <c r="WCJ124" s="451"/>
      <c r="WCK124" s="451"/>
      <c r="WCL124" s="451"/>
      <c r="WCM124" s="451"/>
      <c r="WCN124" s="451"/>
      <c r="WCO124" s="451"/>
      <c r="WCP124" s="451"/>
      <c r="WCQ124" s="451"/>
      <c r="WCR124" s="451"/>
      <c r="WCS124" s="451"/>
      <c r="WCT124" s="451"/>
      <c r="WCU124" s="451"/>
      <c r="WCV124" s="451"/>
      <c r="WCW124" s="451"/>
      <c r="WCX124" s="451"/>
      <c r="WCY124" s="451"/>
      <c r="WCZ124" s="451"/>
      <c r="WDA124" s="451"/>
      <c r="WDB124" s="451"/>
      <c r="WDC124" s="451"/>
      <c r="WDD124" s="451"/>
      <c r="WDE124" s="451"/>
      <c r="WDF124" s="451"/>
      <c r="WDG124" s="451"/>
      <c r="WDH124" s="455"/>
      <c r="WDI124" s="454"/>
      <c r="WDJ124" s="451"/>
      <c r="WDK124" s="451"/>
      <c r="WDL124" s="451"/>
      <c r="WDM124" s="451"/>
      <c r="WDN124" s="451"/>
      <c r="WDO124" s="451"/>
      <c r="WDP124" s="451"/>
      <c r="WDQ124" s="451"/>
      <c r="WDR124" s="451"/>
      <c r="WDS124" s="451"/>
      <c r="WDT124" s="451"/>
      <c r="WDU124" s="451"/>
      <c r="WDV124" s="451"/>
      <c r="WDW124" s="451"/>
      <c r="WDX124" s="451"/>
      <c r="WDY124" s="451"/>
      <c r="WDZ124" s="451"/>
      <c r="WEA124" s="451"/>
      <c r="WEB124" s="451"/>
      <c r="WEC124" s="451"/>
      <c r="WED124" s="451"/>
      <c r="WEE124" s="451"/>
      <c r="WEF124" s="451"/>
      <c r="WEG124" s="451"/>
      <c r="WEH124" s="451"/>
      <c r="WEI124" s="451"/>
      <c r="WEJ124" s="451"/>
      <c r="WEK124" s="451"/>
      <c r="WEL124" s="451"/>
      <c r="WEM124" s="451"/>
      <c r="WEN124" s="451"/>
      <c r="WEO124" s="451"/>
      <c r="WEP124" s="451"/>
      <c r="WEQ124" s="451"/>
      <c r="WER124" s="451"/>
      <c r="WES124" s="451"/>
      <c r="WET124" s="451"/>
      <c r="WEU124" s="451"/>
      <c r="WEV124" s="451"/>
      <c r="WEW124" s="451"/>
      <c r="WEX124" s="451"/>
      <c r="WEY124" s="451"/>
      <c r="WEZ124" s="451"/>
      <c r="WFA124" s="455"/>
      <c r="WFB124" s="454"/>
      <c r="WFC124" s="451"/>
      <c r="WFD124" s="451"/>
      <c r="WFE124" s="451"/>
      <c r="WFF124" s="451"/>
      <c r="WFG124" s="451"/>
      <c r="WFH124" s="451"/>
      <c r="WFI124" s="451"/>
      <c r="WFJ124" s="451"/>
      <c r="WFK124" s="451"/>
      <c r="WFL124" s="451"/>
      <c r="WFM124" s="451"/>
      <c r="WFN124" s="451"/>
      <c r="WFO124" s="451"/>
      <c r="WFP124" s="451"/>
      <c r="WFQ124" s="451"/>
      <c r="WFR124" s="451"/>
      <c r="WFS124" s="451"/>
      <c r="WFT124" s="451"/>
      <c r="WFU124" s="451"/>
      <c r="WFV124" s="451"/>
      <c r="WFW124" s="451"/>
      <c r="WFX124" s="451"/>
      <c r="WFY124" s="451"/>
      <c r="WFZ124" s="451"/>
      <c r="WGA124" s="451"/>
      <c r="WGB124" s="451"/>
      <c r="WGC124" s="451"/>
      <c r="WGD124" s="451"/>
      <c r="WGE124" s="451"/>
      <c r="WGF124" s="451"/>
      <c r="WGG124" s="451"/>
      <c r="WGH124" s="451"/>
      <c r="WGI124" s="451"/>
      <c r="WGJ124" s="451"/>
      <c r="WGK124" s="451"/>
      <c r="WGL124" s="451"/>
      <c r="WGM124" s="451"/>
      <c r="WGN124" s="451"/>
      <c r="WGO124" s="451"/>
      <c r="WGP124" s="451"/>
      <c r="WGQ124" s="451"/>
      <c r="WGR124" s="451"/>
      <c r="WGS124" s="451"/>
      <c r="WGT124" s="455"/>
      <c r="WGU124" s="454"/>
      <c r="WGV124" s="451"/>
      <c r="WGW124" s="451"/>
      <c r="WGX124" s="451"/>
      <c r="WGY124" s="451"/>
      <c r="WGZ124" s="451"/>
      <c r="WHA124" s="451"/>
      <c r="WHB124" s="451"/>
      <c r="WHC124" s="451"/>
      <c r="WHD124" s="451"/>
      <c r="WHE124" s="451"/>
      <c r="WHF124" s="451"/>
      <c r="WHG124" s="451"/>
      <c r="WHH124" s="451"/>
      <c r="WHI124" s="451"/>
      <c r="WHJ124" s="451"/>
      <c r="WHK124" s="451"/>
      <c r="WHL124" s="451"/>
      <c r="WHM124" s="451"/>
      <c r="WHN124" s="451"/>
      <c r="WHO124" s="451"/>
      <c r="WHP124" s="451"/>
      <c r="WHQ124" s="451"/>
      <c r="WHR124" s="451"/>
      <c r="WHS124" s="451"/>
      <c r="WHT124" s="451"/>
      <c r="WHU124" s="451"/>
      <c r="WHV124" s="451"/>
      <c r="WHW124" s="451"/>
      <c r="WHX124" s="451"/>
      <c r="WHY124" s="451"/>
      <c r="WHZ124" s="451"/>
      <c r="WIA124" s="451"/>
      <c r="WIB124" s="451"/>
      <c r="WIC124" s="451"/>
      <c r="WID124" s="451"/>
      <c r="WIE124" s="451"/>
      <c r="WIF124" s="451"/>
      <c r="WIG124" s="451"/>
      <c r="WIH124" s="451"/>
      <c r="WII124" s="451"/>
      <c r="WIJ124" s="451"/>
      <c r="WIK124" s="451"/>
      <c r="WIL124" s="451"/>
      <c r="WIM124" s="455"/>
      <c r="WIN124" s="454"/>
      <c r="WIO124" s="451"/>
      <c r="WIP124" s="451"/>
      <c r="WIQ124" s="451"/>
      <c r="WIR124" s="451"/>
      <c r="WIS124" s="451"/>
      <c r="WIT124" s="451"/>
      <c r="WIU124" s="451"/>
      <c r="WIV124" s="451"/>
      <c r="WIW124" s="451"/>
      <c r="WIX124" s="451"/>
      <c r="WIY124" s="451"/>
      <c r="WIZ124" s="451"/>
      <c r="WJA124" s="451"/>
      <c r="WJB124" s="451"/>
      <c r="WJC124" s="451"/>
      <c r="WJD124" s="451"/>
      <c r="WJE124" s="451"/>
      <c r="WJF124" s="451"/>
      <c r="WJG124" s="451"/>
      <c r="WJH124" s="451"/>
      <c r="WJI124" s="451"/>
      <c r="WJJ124" s="451"/>
      <c r="WJK124" s="451"/>
      <c r="WJL124" s="451"/>
      <c r="WJM124" s="451"/>
      <c r="WJN124" s="451"/>
      <c r="WJO124" s="451"/>
      <c r="WJP124" s="451"/>
      <c r="WJQ124" s="451"/>
      <c r="WJR124" s="451"/>
      <c r="WJS124" s="451"/>
      <c r="WJT124" s="451"/>
      <c r="WJU124" s="451"/>
      <c r="WJV124" s="451"/>
      <c r="WJW124" s="451"/>
      <c r="WJX124" s="451"/>
      <c r="WJY124" s="451"/>
      <c r="WJZ124" s="451"/>
      <c r="WKA124" s="451"/>
      <c r="WKB124" s="451"/>
      <c r="WKC124" s="451"/>
      <c r="WKD124" s="451"/>
      <c r="WKE124" s="451"/>
      <c r="WKF124" s="455"/>
      <c r="WKG124" s="454"/>
      <c r="WKH124" s="451"/>
      <c r="WKI124" s="451"/>
      <c r="WKJ124" s="451"/>
      <c r="WKK124" s="451"/>
      <c r="WKL124" s="451"/>
      <c r="WKM124" s="451"/>
      <c r="WKN124" s="451"/>
      <c r="WKO124" s="451"/>
      <c r="WKP124" s="451"/>
      <c r="WKQ124" s="451"/>
      <c r="WKR124" s="451"/>
      <c r="WKS124" s="451"/>
      <c r="WKT124" s="451"/>
      <c r="WKU124" s="451"/>
      <c r="WKV124" s="451"/>
      <c r="WKW124" s="451"/>
      <c r="WKX124" s="451"/>
      <c r="WKY124" s="451"/>
      <c r="WKZ124" s="451"/>
      <c r="WLA124" s="451"/>
      <c r="WLB124" s="451"/>
      <c r="WLC124" s="451"/>
      <c r="WLD124" s="451"/>
      <c r="WLE124" s="451"/>
      <c r="WLF124" s="451"/>
      <c r="WLG124" s="451"/>
      <c r="WLH124" s="451"/>
      <c r="WLI124" s="451"/>
      <c r="WLJ124" s="451"/>
      <c r="WLK124" s="451"/>
      <c r="WLL124" s="451"/>
      <c r="WLM124" s="451"/>
      <c r="WLN124" s="451"/>
      <c r="WLO124" s="451"/>
      <c r="WLP124" s="451"/>
      <c r="WLQ124" s="451"/>
      <c r="WLR124" s="451"/>
      <c r="WLS124" s="451"/>
      <c r="WLT124" s="451"/>
      <c r="WLU124" s="451"/>
      <c r="WLV124" s="451"/>
      <c r="WLW124" s="451"/>
      <c r="WLX124" s="451"/>
      <c r="WLY124" s="455"/>
      <c r="WLZ124" s="454"/>
      <c r="WMA124" s="451"/>
      <c r="WMB124" s="451"/>
      <c r="WMC124" s="451"/>
      <c r="WMD124" s="451"/>
      <c r="WME124" s="451"/>
      <c r="WMF124" s="451"/>
      <c r="WMG124" s="451"/>
      <c r="WMH124" s="451"/>
      <c r="WMI124" s="451"/>
      <c r="WMJ124" s="451"/>
      <c r="WMK124" s="451"/>
      <c r="WML124" s="451"/>
      <c r="WMM124" s="451"/>
      <c r="WMN124" s="451"/>
      <c r="WMO124" s="451"/>
      <c r="WMP124" s="451"/>
      <c r="WMQ124" s="451"/>
      <c r="WMR124" s="451"/>
      <c r="WMS124" s="451"/>
      <c r="WMT124" s="451"/>
      <c r="WMU124" s="451"/>
      <c r="WMV124" s="451"/>
      <c r="WMW124" s="451"/>
      <c r="WMX124" s="451"/>
      <c r="WMY124" s="451"/>
      <c r="WMZ124" s="451"/>
      <c r="WNA124" s="451"/>
      <c r="WNB124" s="451"/>
      <c r="WNC124" s="451"/>
      <c r="WND124" s="451"/>
      <c r="WNE124" s="451"/>
      <c r="WNF124" s="451"/>
      <c r="WNG124" s="451"/>
      <c r="WNH124" s="451"/>
      <c r="WNI124" s="451"/>
      <c r="WNJ124" s="451"/>
      <c r="WNK124" s="451"/>
      <c r="WNL124" s="451"/>
      <c r="WNM124" s="451"/>
      <c r="WNN124" s="451"/>
      <c r="WNO124" s="451"/>
      <c r="WNP124" s="451"/>
      <c r="WNQ124" s="451"/>
      <c r="WNR124" s="455"/>
      <c r="WNS124" s="454"/>
      <c r="WNT124" s="451"/>
      <c r="WNU124" s="451"/>
      <c r="WNV124" s="451"/>
      <c r="WNW124" s="451"/>
      <c r="WNX124" s="451"/>
      <c r="WNY124" s="451"/>
      <c r="WNZ124" s="451"/>
      <c r="WOA124" s="451"/>
      <c r="WOB124" s="451"/>
      <c r="WOC124" s="451"/>
      <c r="WOD124" s="451"/>
      <c r="WOE124" s="451"/>
      <c r="WOF124" s="451"/>
      <c r="WOG124" s="451"/>
      <c r="WOH124" s="451"/>
      <c r="WOI124" s="451"/>
      <c r="WOJ124" s="451"/>
      <c r="WOK124" s="451"/>
      <c r="WOL124" s="451"/>
      <c r="WOM124" s="451"/>
      <c r="WON124" s="451"/>
      <c r="WOO124" s="451"/>
      <c r="WOP124" s="451"/>
      <c r="WOQ124" s="451"/>
      <c r="WOR124" s="451"/>
      <c r="WOS124" s="451"/>
      <c r="WOT124" s="451"/>
      <c r="WOU124" s="451"/>
      <c r="WOV124" s="451"/>
      <c r="WOW124" s="451"/>
      <c r="WOX124" s="451"/>
      <c r="WOY124" s="451"/>
      <c r="WOZ124" s="451"/>
      <c r="WPA124" s="451"/>
      <c r="WPB124" s="451"/>
      <c r="WPC124" s="451"/>
      <c r="WPD124" s="451"/>
      <c r="WPE124" s="451"/>
      <c r="WPF124" s="451"/>
      <c r="WPG124" s="451"/>
      <c r="WPH124" s="451"/>
      <c r="WPI124" s="451"/>
      <c r="WPJ124" s="451"/>
      <c r="WPK124" s="455"/>
      <c r="WPL124" s="454"/>
      <c r="WPM124" s="451"/>
      <c r="WPN124" s="451"/>
      <c r="WPO124" s="451"/>
      <c r="WPP124" s="451"/>
      <c r="WPQ124" s="451"/>
      <c r="WPR124" s="451"/>
      <c r="WPS124" s="451"/>
      <c r="WPT124" s="451"/>
      <c r="WPU124" s="451"/>
      <c r="WPV124" s="451"/>
      <c r="WPW124" s="451"/>
      <c r="WPX124" s="451"/>
      <c r="WPY124" s="451"/>
      <c r="WPZ124" s="451"/>
      <c r="WQA124" s="451"/>
      <c r="WQB124" s="451"/>
      <c r="WQC124" s="451"/>
      <c r="WQD124" s="451"/>
      <c r="WQE124" s="451"/>
      <c r="WQF124" s="451"/>
      <c r="WQG124" s="451"/>
      <c r="WQH124" s="451"/>
      <c r="WQI124" s="451"/>
      <c r="WQJ124" s="451"/>
      <c r="WQK124" s="451"/>
      <c r="WQL124" s="451"/>
      <c r="WQM124" s="451"/>
      <c r="WQN124" s="451"/>
      <c r="WQO124" s="451"/>
      <c r="WQP124" s="451"/>
      <c r="WQQ124" s="451"/>
      <c r="WQR124" s="451"/>
      <c r="WQS124" s="451"/>
      <c r="WQT124" s="451"/>
      <c r="WQU124" s="451"/>
      <c r="WQV124" s="451"/>
      <c r="WQW124" s="451"/>
      <c r="WQX124" s="451"/>
      <c r="WQY124" s="451"/>
      <c r="WQZ124" s="451"/>
      <c r="WRA124" s="451"/>
      <c r="WRB124" s="451"/>
      <c r="WRC124" s="451"/>
      <c r="WRD124" s="455"/>
      <c r="WRE124" s="454"/>
      <c r="WRF124" s="451"/>
      <c r="WRG124" s="451"/>
      <c r="WRH124" s="451"/>
      <c r="WRI124" s="451"/>
      <c r="WRJ124" s="451"/>
      <c r="WRK124" s="451"/>
      <c r="WRL124" s="451"/>
      <c r="WRM124" s="451"/>
      <c r="WRN124" s="451"/>
      <c r="WRO124" s="451"/>
      <c r="WRP124" s="451"/>
      <c r="WRQ124" s="451"/>
      <c r="WRR124" s="451"/>
      <c r="WRS124" s="451"/>
      <c r="WRT124" s="451"/>
      <c r="WRU124" s="451"/>
      <c r="WRV124" s="451"/>
      <c r="WRW124" s="451"/>
      <c r="WRX124" s="451"/>
      <c r="WRY124" s="451"/>
      <c r="WRZ124" s="451"/>
      <c r="WSA124" s="451"/>
      <c r="WSB124" s="451"/>
      <c r="WSC124" s="451"/>
      <c r="WSD124" s="451"/>
      <c r="WSE124" s="451"/>
      <c r="WSF124" s="451"/>
      <c r="WSG124" s="451"/>
      <c r="WSH124" s="451"/>
      <c r="WSI124" s="451"/>
      <c r="WSJ124" s="451"/>
      <c r="WSK124" s="451"/>
      <c r="WSL124" s="451"/>
      <c r="WSM124" s="451"/>
      <c r="WSN124" s="451"/>
      <c r="WSO124" s="451"/>
      <c r="WSP124" s="451"/>
      <c r="WSQ124" s="451"/>
      <c r="WSR124" s="451"/>
      <c r="WSS124" s="451"/>
      <c r="WST124" s="451"/>
      <c r="WSU124" s="451"/>
      <c r="WSV124" s="451"/>
      <c r="WSW124" s="455"/>
      <c r="WSX124" s="454"/>
      <c r="WSY124" s="451"/>
      <c r="WSZ124" s="451"/>
      <c r="WTA124" s="451"/>
      <c r="WTB124" s="451"/>
      <c r="WTC124" s="451"/>
      <c r="WTD124" s="451"/>
      <c r="WTE124" s="451"/>
      <c r="WTF124" s="451"/>
      <c r="WTG124" s="451"/>
      <c r="WTH124" s="451"/>
      <c r="WTI124" s="451"/>
      <c r="WTJ124" s="451"/>
      <c r="WTK124" s="451"/>
      <c r="WTL124" s="451"/>
      <c r="WTM124" s="451"/>
      <c r="WTN124" s="451"/>
      <c r="WTO124" s="451"/>
      <c r="WTP124" s="451"/>
      <c r="WTQ124" s="451"/>
      <c r="WTR124" s="451"/>
      <c r="WTS124" s="451"/>
      <c r="WTT124" s="451"/>
      <c r="WTU124" s="451"/>
      <c r="WTV124" s="451"/>
      <c r="WTW124" s="451"/>
      <c r="WTX124" s="451"/>
      <c r="WTY124" s="451"/>
      <c r="WTZ124" s="451"/>
      <c r="WUA124" s="451"/>
      <c r="WUB124" s="451"/>
      <c r="WUC124" s="451"/>
      <c r="WUD124" s="451"/>
      <c r="WUE124" s="451"/>
      <c r="WUF124" s="451"/>
      <c r="WUG124" s="451"/>
      <c r="WUH124" s="451"/>
      <c r="WUI124" s="451"/>
      <c r="WUJ124" s="451"/>
      <c r="WUK124" s="451"/>
      <c r="WUL124" s="451"/>
      <c r="WUM124" s="451"/>
      <c r="WUN124" s="451"/>
      <c r="WUO124" s="451"/>
      <c r="WUP124" s="455"/>
      <c r="WUQ124" s="454"/>
      <c r="WUR124" s="451"/>
      <c r="WUS124" s="451"/>
      <c r="WUT124" s="451"/>
      <c r="WUU124" s="451"/>
      <c r="WUV124" s="451"/>
      <c r="WUW124" s="451"/>
      <c r="WUX124" s="451"/>
      <c r="WUY124" s="451"/>
      <c r="WUZ124" s="451"/>
      <c r="WVA124" s="451"/>
      <c r="WVB124" s="451"/>
      <c r="WVC124" s="451"/>
      <c r="WVD124" s="451"/>
      <c r="WVE124" s="451"/>
      <c r="WVF124" s="451"/>
      <c r="WVG124" s="451"/>
      <c r="WVH124" s="451"/>
      <c r="WVI124" s="451"/>
      <c r="WVJ124" s="451"/>
      <c r="WVK124" s="451"/>
      <c r="WVL124" s="451"/>
      <c r="WVM124" s="451"/>
      <c r="WVN124" s="451"/>
      <c r="WVO124" s="451"/>
      <c r="WVP124" s="451"/>
      <c r="WVQ124" s="451"/>
      <c r="WVR124" s="451"/>
      <c r="WVS124" s="451"/>
      <c r="WVT124" s="451"/>
      <c r="WVU124" s="451"/>
      <c r="WVV124" s="451"/>
      <c r="WVW124" s="451"/>
      <c r="WVX124" s="451"/>
      <c r="WVY124" s="451"/>
      <c r="WVZ124" s="451"/>
      <c r="WWA124" s="451"/>
      <c r="WWB124" s="451"/>
      <c r="WWC124" s="451"/>
      <c r="WWD124" s="451"/>
      <c r="WWE124" s="451"/>
      <c r="WWF124" s="451"/>
      <c r="WWG124" s="451"/>
      <c r="WWH124" s="451"/>
      <c r="WWI124" s="455"/>
      <c r="WWJ124" s="454"/>
      <c r="WWK124" s="451"/>
      <c r="WWL124" s="451"/>
      <c r="WWM124" s="451"/>
      <c r="WWN124" s="451"/>
      <c r="WWO124" s="451"/>
      <c r="WWP124" s="451"/>
      <c r="WWQ124" s="451"/>
      <c r="WWR124" s="451"/>
      <c r="WWS124" s="451"/>
      <c r="WWT124" s="451"/>
      <c r="WWU124" s="451"/>
      <c r="WWV124" s="451"/>
      <c r="WWW124" s="451"/>
      <c r="WWX124" s="451"/>
      <c r="WWY124" s="451"/>
      <c r="WWZ124" s="451"/>
      <c r="WXA124" s="451"/>
      <c r="WXB124" s="451"/>
      <c r="WXC124" s="451"/>
      <c r="WXD124" s="451"/>
      <c r="WXE124" s="451"/>
      <c r="WXF124" s="451"/>
      <c r="WXG124" s="451"/>
      <c r="WXH124" s="451"/>
      <c r="WXI124" s="451"/>
      <c r="WXJ124" s="451"/>
      <c r="WXK124" s="451"/>
      <c r="WXL124" s="451"/>
      <c r="WXM124" s="451"/>
      <c r="WXN124" s="451"/>
      <c r="WXO124" s="451"/>
      <c r="WXP124" s="451"/>
      <c r="WXQ124" s="451"/>
      <c r="WXR124" s="451"/>
      <c r="WXS124" s="451"/>
      <c r="WXT124" s="451"/>
      <c r="WXU124" s="451"/>
      <c r="WXV124" s="451"/>
      <c r="WXW124" s="451"/>
      <c r="WXX124" s="451"/>
      <c r="WXY124" s="451"/>
      <c r="WXZ124" s="451"/>
      <c r="WYA124" s="451"/>
      <c r="WYB124" s="455"/>
      <c r="WYC124" s="454"/>
      <c r="WYD124" s="451"/>
      <c r="WYE124" s="451"/>
      <c r="WYF124" s="451"/>
      <c r="WYG124" s="451"/>
      <c r="WYH124" s="451"/>
      <c r="WYI124" s="451"/>
      <c r="WYJ124" s="451"/>
      <c r="WYK124" s="451"/>
      <c r="WYL124" s="451"/>
      <c r="WYM124" s="451"/>
      <c r="WYN124" s="451"/>
      <c r="WYO124" s="451"/>
      <c r="WYP124" s="451"/>
      <c r="WYQ124" s="451"/>
      <c r="WYR124" s="451"/>
      <c r="WYS124" s="451"/>
      <c r="WYT124" s="451"/>
      <c r="WYU124" s="451"/>
      <c r="WYV124" s="451"/>
      <c r="WYW124" s="451"/>
      <c r="WYX124" s="451"/>
      <c r="WYY124" s="451"/>
      <c r="WYZ124" s="451"/>
      <c r="WZA124" s="451"/>
      <c r="WZB124" s="451"/>
      <c r="WZC124" s="451"/>
      <c r="WZD124" s="451"/>
      <c r="WZE124" s="451"/>
      <c r="WZF124" s="451"/>
      <c r="WZG124" s="451"/>
      <c r="WZH124" s="451"/>
      <c r="WZI124" s="451"/>
      <c r="WZJ124" s="451"/>
      <c r="WZK124" s="451"/>
      <c r="WZL124" s="451"/>
      <c r="WZM124" s="451"/>
      <c r="WZN124" s="451"/>
      <c r="WZO124" s="451"/>
      <c r="WZP124" s="451"/>
      <c r="WZQ124" s="451"/>
      <c r="WZR124" s="451"/>
      <c r="WZS124" s="451"/>
      <c r="WZT124" s="451"/>
      <c r="WZU124" s="455"/>
      <c r="WZV124" s="454"/>
      <c r="WZW124" s="451"/>
      <c r="WZX124" s="451"/>
      <c r="WZY124" s="451"/>
      <c r="WZZ124" s="451"/>
      <c r="XAA124" s="451"/>
      <c r="XAB124" s="451"/>
      <c r="XAC124" s="451"/>
      <c r="XAD124" s="451"/>
      <c r="XAE124" s="451"/>
      <c r="XAF124" s="451"/>
      <c r="XAG124" s="451"/>
      <c r="XAH124" s="451"/>
      <c r="XAI124" s="451"/>
      <c r="XAJ124" s="451"/>
      <c r="XAK124" s="451"/>
      <c r="XAL124" s="451"/>
      <c r="XAM124" s="451"/>
      <c r="XAN124" s="451"/>
      <c r="XAO124" s="451"/>
      <c r="XAP124" s="451"/>
      <c r="XAQ124" s="451"/>
      <c r="XAR124" s="451"/>
      <c r="XAS124" s="451"/>
      <c r="XAT124" s="451"/>
      <c r="XAU124" s="451"/>
      <c r="XAV124" s="451"/>
      <c r="XAW124" s="451"/>
      <c r="XAX124" s="451"/>
      <c r="XAY124" s="451"/>
      <c r="XAZ124" s="451"/>
      <c r="XBA124" s="451"/>
      <c r="XBB124" s="451"/>
      <c r="XBC124" s="451"/>
      <c r="XBD124" s="451"/>
      <c r="XBE124" s="451"/>
      <c r="XBF124" s="451"/>
      <c r="XBG124" s="451"/>
      <c r="XBH124" s="451"/>
      <c r="XBI124" s="451"/>
      <c r="XBJ124" s="451"/>
      <c r="XBK124" s="451"/>
      <c r="XBL124" s="451"/>
      <c r="XBM124" s="451"/>
      <c r="XBN124" s="455"/>
      <c r="XBO124" s="454"/>
      <c r="XBP124" s="451"/>
      <c r="XBQ124" s="451"/>
      <c r="XBR124" s="451"/>
      <c r="XBS124" s="451"/>
      <c r="XBT124" s="451"/>
      <c r="XBU124" s="451"/>
      <c r="XBV124" s="451"/>
      <c r="XBW124" s="451"/>
      <c r="XBX124" s="451"/>
      <c r="XBY124" s="451"/>
      <c r="XBZ124" s="451"/>
      <c r="XCA124" s="451"/>
      <c r="XCB124" s="451"/>
      <c r="XCC124" s="451"/>
      <c r="XCD124" s="451"/>
      <c r="XCE124" s="451"/>
      <c r="XCF124" s="451"/>
      <c r="XCG124" s="451"/>
      <c r="XCH124" s="451"/>
      <c r="XCI124" s="451"/>
      <c r="XCJ124" s="451"/>
      <c r="XCK124" s="451"/>
      <c r="XCL124" s="451"/>
      <c r="XCM124" s="451"/>
      <c r="XCN124" s="451"/>
      <c r="XCO124" s="451"/>
      <c r="XCP124" s="451"/>
      <c r="XCQ124" s="451"/>
      <c r="XCR124" s="451"/>
      <c r="XCS124" s="451"/>
      <c r="XCT124" s="451"/>
      <c r="XCU124" s="451"/>
      <c r="XCV124" s="451"/>
      <c r="XCW124" s="451"/>
      <c r="XCX124" s="451"/>
      <c r="XCY124" s="451"/>
      <c r="XCZ124" s="451"/>
      <c r="XDA124" s="451"/>
      <c r="XDB124" s="451"/>
      <c r="XDC124" s="451"/>
      <c r="XDD124" s="451"/>
      <c r="XDE124" s="451"/>
      <c r="XDF124" s="451"/>
      <c r="XDG124" s="455"/>
      <c r="XDH124" s="454"/>
      <c r="XDI124" s="451"/>
      <c r="XDJ124" s="451"/>
      <c r="XDK124" s="451"/>
      <c r="XDL124" s="451"/>
      <c r="XDM124" s="451"/>
      <c r="XDN124" s="451"/>
      <c r="XDO124" s="451"/>
      <c r="XDP124" s="451"/>
      <c r="XDQ124" s="451"/>
      <c r="XDR124" s="451"/>
      <c r="XDS124" s="451"/>
      <c r="XDT124" s="451"/>
      <c r="XDU124" s="451"/>
      <c r="XDV124" s="451"/>
      <c r="XDW124" s="451"/>
      <c r="XDX124" s="451"/>
      <c r="XDY124" s="451"/>
      <c r="XDZ124" s="451"/>
      <c r="XEA124" s="451"/>
      <c r="XEB124" s="451"/>
      <c r="XEC124" s="451"/>
      <c r="XED124" s="451"/>
      <c r="XEE124" s="451"/>
      <c r="XEF124" s="451"/>
      <c r="XEG124" s="451"/>
      <c r="XEH124" s="451"/>
      <c r="XEI124" s="451"/>
      <c r="XEJ124" s="451"/>
      <c r="XEK124" s="451"/>
      <c r="XEL124" s="451"/>
      <c r="XEM124" s="451"/>
      <c r="XEN124" s="451"/>
      <c r="XEO124" s="451"/>
      <c r="XEP124" s="451"/>
      <c r="XEQ124" s="451"/>
      <c r="XER124" s="451"/>
      <c r="XES124" s="451"/>
      <c r="XET124" s="451"/>
      <c r="XEU124" s="451"/>
      <c r="XEV124" s="451"/>
      <c r="XEW124" s="451"/>
      <c r="XEX124" s="451"/>
      <c r="XEY124" s="451"/>
      <c r="XEZ124" s="455"/>
      <c r="XFA124" s="454"/>
      <c r="XFB124" s="451"/>
      <c r="XFC124" s="451"/>
      <c r="XFD124" s="451"/>
    </row>
    <row r="125" spans="1:16384" ht="87" customHeight="1">
      <c r="A125" s="62">
        <v>602</v>
      </c>
      <c r="B125" s="22" t="s">
        <v>493</v>
      </c>
      <c r="C125" s="23">
        <v>401000003</v>
      </c>
      <c r="D125" s="54" t="s">
        <v>494</v>
      </c>
      <c r="E125" s="20" t="s">
        <v>495</v>
      </c>
      <c r="F125" s="204"/>
      <c r="G125" s="204"/>
      <c r="H125" s="195" t="s">
        <v>47</v>
      </c>
      <c r="I125" s="204"/>
      <c r="J125" s="195">
        <v>16</v>
      </c>
      <c r="K125" s="195">
        <v>1</v>
      </c>
      <c r="L125" s="195" t="s">
        <v>47</v>
      </c>
      <c r="M125" s="195"/>
      <c r="N125" s="195"/>
      <c r="O125" s="195"/>
      <c r="P125" s="196" t="s">
        <v>109</v>
      </c>
      <c r="Q125" s="21" t="s">
        <v>92</v>
      </c>
      <c r="R125" s="195"/>
      <c r="S125" s="195"/>
      <c r="T125" s="195" t="s">
        <v>47</v>
      </c>
      <c r="U125" s="195"/>
      <c r="V125" s="195">
        <v>9</v>
      </c>
      <c r="W125" s="195" t="s">
        <v>45</v>
      </c>
      <c r="X125" s="195"/>
      <c r="Y125" s="195"/>
      <c r="Z125" s="195"/>
      <c r="AA125" s="195"/>
      <c r="AB125" s="196" t="s">
        <v>110</v>
      </c>
      <c r="AC125" s="21" t="s">
        <v>496</v>
      </c>
      <c r="AD125" s="196"/>
      <c r="AE125" s="196"/>
      <c r="AF125" s="196"/>
      <c r="AG125" s="196"/>
      <c r="AH125" s="196"/>
      <c r="AI125" s="196"/>
      <c r="AJ125" s="196"/>
      <c r="AK125" s="196"/>
      <c r="AL125" s="196"/>
      <c r="AM125" s="196" t="s">
        <v>497</v>
      </c>
      <c r="AN125" s="196" t="s">
        <v>498</v>
      </c>
      <c r="AO125" s="354" t="s">
        <v>53</v>
      </c>
      <c r="AP125" s="354" t="s">
        <v>54</v>
      </c>
      <c r="AQ125" s="354" t="s">
        <v>499</v>
      </c>
      <c r="AR125" s="26" t="s">
        <v>500</v>
      </c>
      <c r="AS125" s="25">
        <v>852</v>
      </c>
      <c r="AT125" s="395">
        <v>40333.33</v>
      </c>
      <c r="AU125" s="395">
        <v>40333.33</v>
      </c>
      <c r="AV125" s="395">
        <v>0</v>
      </c>
      <c r="AW125" s="395">
        <v>0</v>
      </c>
      <c r="AX125" s="395">
        <v>0</v>
      </c>
      <c r="AY125" s="395">
        <v>0</v>
      </c>
      <c r="AZ125" s="395">
        <v>0</v>
      </c>
      <c r="BA125" s="395">
        <v>0</v>
      </c>
      <c r="BB125" s="395">
        <v>40333.33</v>
      </c>
      <c r="BC125" s="395">
        <v>40333.33</v>
      </c>
      <c r="BD125" s="395">
        <v>0</v>
      </c>
      <c r="BE125" s="395">
        <v>0</v>
      </c>
      <c r="BF125" s="395">
        <v>0</v>
      </c>
      <c r="BG125" s="395">
        <v>0</v>
      </c>
      <c r="BH125" s="395">
        <v>0</v>
      </c>
      <c r="BI125" s="395">
        <v>0</v>
      </c>
      <c r="BJ125" s="395">
        <v>0</v>
      </c>
      <c r="BK125" s="395">
        <v>0</v>
      </c>
      <c r="BL125" s="395">
        <v>0</v>
      </c>
      <c r="BM125" s="395">
        <v>0</v>
      </c>
      <c r="BN125" s="395">
        <v>0</v>
      </c>
      <c r="BO125" s="395">
        <v>0</v>
      </c>
      <c r="BP125" s="395">
        <v>0</v>
      </c>
      <c r="BQ125" s="395">
        <v>0</v>
      </c>
      <c r="BR125" s="395">
        <v>0</v>
      </c>
      <c r="BS125" s="395">
        <v>0</v>
      </c>
      <c r="BT125" s="395">
        <v>0</v>
      </c>
      <c r="BU125" s="395">
        <v>0</v>
      </c>
      <c r="BV125" s="395">
        <v>0</v>
      </c>
      <c r="BW125" s="395">
        <v>0</v>
      </c>
    </row>
    <row r="126" spans="1:16384" ht="87" customHeight="1">
      <c r="A126" s="62">
        <v>602</v>
      </c>
      <c r="B126" s="22" t="s">
        <v>493</v>
      </c>
      <c r="C126" s="23">
        <v>401000003</v>
      </c>
      <c r="D126" s="54" t="s">
        <v>494</v>
      </c>
      <c r="E126" s="20" t="s">
        <v>495</v>
      </c>
      <c r="F126" s="204"/>
      <c r="G126" s="204"/>
      <c r="H126" s="195" t="s">
        <v>47</v>
      </c>
      <c r="I126" s="204"/>
      <c r="J126" s="195">
        <v>16</v>
      </c>
      <c r="K126" s="195">
        <v>1</v>
      </c>
      <c r="L126" s="195" t="s">
        <v>47</v>
      </c>
      <c r="M126" s="195"/>
      <c r="N126" s="195"/>
      <c r="O126" s="195"/>
      <c r="P126" s="196" t="s">
        <v>109</v>
      </c>
      <c r="Q126" s="21" t="s">
        <v>92</v>
      </c>
      <c r="R126" s="195"/>
      <c r="S126" s="195"/>
      <c r="T126" s="195" t="s">
        <v>47</v>
      </c>
      <c r="U126" s="195"/>
      <c r="V126" s="195">
        <v>9</v>
      </c>
      <c r="W126" s="195" t="s">
        <v>45</v>
      </c>
      <c r="X126" s="195"/>
      <c r="Y126" s="195"/>
      <c r="Z126" s="195"/>
      <c r="AA126" s="195"/>
      <c r="AB126" s="196" t="s">
        <v>110</v>
      </c>
      <c r="AC126" s="21" t="s">
        <v>501</v>
      </c>
      <c r="AD126" s="196"/>
      <c r="AE126" s="196"/>
      <c r="AF126" s="196"/>
      <c r="AG126" s="196"/>
      <c r="AH126" s="196"/>
      <c r="AI126" s="196"/>
      <c r="AJ126" s="196"/>
      <c r="AK126" s="196"/>
      <c r="AL126" s="196"/>
      <c r="AM126" s="196" t="s">
        <v>502</v>
      </c>
      <c r="AN126" s="196" t="s">
        <v>503</v>
      </c>
      <c r="AO126" s="354" t="s">
        <v>53</v>
      </c>
      <c r="AP126" s="354" t="s">
        <v>54</v>
      </c>
      <c r="AQ126" s="354" t="s">
        <v>504</v>
      </c>
      <c r="AR126" s="26" t="s">
        <v>505</v>
      </c>
      <c r="AS126" s="25" t="s">
        <v>55</v>
      </c>
      <c r="AT126" s="395">
        <v>691982.11</v>
      </c>
      <c r="AU126" s="395">
        <v>454862.11</v>
      </c>
      <c r="AV126" s="395">
        <v>0</v>
      </c>
      <c r="AW126" s="395">
        <v>0</v>
      </c>
      <c r="AX126" s="395">
        <v>0</v>
      </c>
      <c r="AY126" s="395">
        <v>0</v>
      </c>
      <c r="AZ126" s="395">
        <v>0</v>
      </c>
      <c r="BA126" s="395">
        <v>0</v>
      </c>
      <c r="BB126" s="395">
        <v>691982.11</v>
      </c>
      <c r="BC126" s="395">
        <v>454862.11</v>
      </c>
      <c r="BD126" s="395">
        <v>1269770</v>
      </c>
      <c r="BE126" s="395">
        <v>0</v>
      </c>
      <c r="BF126" s="395">
        <v>0</v>
      </c>
      <c r="BG126" s="395">
        <v>0</v>
      </c>
      <c r="BH126" s="395">
        <v>1269770</v>
      </c>
      <c r="BI126" s="395">
        <v>1269770</v>
      </c>
      <c r="BJ126" s="395">
        <v>0</v>
      </c>
      <c r="BK126" s="395">
        <v>0</v>
      </c>
      <c r="BL126" s="395">
        <v>0</v>
      </c>
      <c r="BM126" s="395">
        <v>1269770</v>
      </c>
      <c r="BN126" s="395">
        <v>1269770</v>
      </c>
      <c r="BO126" s="395">
        <v>0</v>
      </c>
      <c r="BP126" s="395">
        <v>0</v>
      </c>
      <c r="BQ126" s="395">
        <v>0</v>
      </c>
      <c r="BR126" s="395">
        <v>1269770</v>
      </c>
      <c r="BS126" s="395">
        <v>1269770</v>
      </c>
      <c r="BT126" s="395">
        <v>0</v>
      </c>
      <c r="BU126" s="395">
        <v>0</v>
      </c>
      <c r="BV126" s="395">
        <v>0</v>
      </c>
      <c r="BW126" s="395">
        <v>1269770</v>
      </c>
    </row>
    <row r="127" spans="1:16384" ht="87" customHeight="1">
      <c r="A127" s="62">
        <v>602</v>
      </c>
      <c r="B127" s="22" t="s">
        <v>493</v>
      </c>
      <c r="C127" s="23">
        <v>401000003</v>
      </c>
      <c r="D127" s="54" t="s">
        <v>494</v>
      </c>
      <c r="E127" s="20" t="s">
        <v>495</v>
      </c>
      <c r="F127" s="204"/>
      <c r="G127" s="204"/>
      <c r="H127" s="195" t="s">
        <v>47</v>
      </c>
      <c r="I127" s="204"/>
      <c r="J127" s="195">
        <v>16</v>
      </c>
      <c r="K127" s="195">
        <v>1</v>
      </c>
      <c r="L127" s="195" t="s">
        <v>47</v>
      </c>
      <c r="M127" s="195"/>
      <c r="N127" s="195"/>
      <c r="O127" s="195"/>
      <c r="P127" s="196" t="s">
        <v>109</v>
      </c>
      <c r="Q127" s="21" t="s">
        <v>92</v>
      </c>
      <c r="R127" s="195"/>
      <c r="S127" s="195"/>
      <c r="T127" s="195" t="s">
        <v>47</v>
      </c>
      <c r="U127" s="195"/>
      <c r="V127" s="195">
        <v>9</v>
      </c>
      <c r="W127" s="195" t="s">
        <v>45</v>
      </c>
      <c r="X127" s="195"/>
      <c r="Y127" s="195"/>
      <c r="Z127" s="195"/>
      <c r="AA127" s="195"/>
      <c r="AB127" s="196" t="s">
        <v>110</v>
      </c>
      <c r="AC127" s="21" t="s">
        <v>501</v>
      </c>
      <c r="AD127" s="196"/>
      <c r="AE127" s="196"/>
      <c r="AF127" s="196"/>
      <c r="AG127" s="196"/>
      <c r="AH127" s="196"/>
      <c r="AI127" s="196"/>
      <c r="AJ127" s="196"/>
      <c r="AK127" s="196"/>
      <c r="AL127" s="196"/>
      <c r="AM127" s="196" t="s">
        <v>502</v>
      </c>
      <c r="AN127" s="196" t="s">
        <v>503</v>
      </c>
      <c r="AO127" s="354" t="s">
        <v>53</v>
      </c>
      <c r="AP127" s="354" t="s">
        <v>54</v>
      </c>
      <c r="AQ127" s="354" t="s">
        <v>506</v>
      </c>
      <c r="AR127" s="26" t="s">
        <v>505</v>
      </c>
      <c r="AS127" s="25" t="s">
        <v>55</v>
      </c>
      <c r="AT127" s="395">
        <v>295000</v>
      </c>
      <c r="AU127" s="395">
        <v>295000</v>
      </c>
      <c r="AV127" s="395">
        <v>0</v>
      </c>
      <c r="AW127" s="395">
        <v>0</v>
      </c>
      <c r="AX127" s="395">
        <v>0</v>
      </c>
      <c r="AY127" s="395">
        <v>0</v>
      </c>
      <c r="AZ127" s="395">
        <v>0</v>
      </c>
      <c r="BA127" s="395">
        <v>0</v>
      </c>
      <c r="BB127" s="395">
        <v>295000</v>
      </c>
      <c r="BC127" s="395">
        <v>295000</v>
      </c>
      <c r="BD127" s="395">
        <v>0</v>
      </c>
      <c r="BE127" s="395">
        <v>0</v>
      </c>
      <c r="BF127" s="395">
        <v>0</v>
      </c>
      <c r="BG127" s="395">
        <v>0</v>
      </c>
      <c r="BH127" s="395">
        <v>0</v>
      </c>
      <c r="BI127" s="395">
        <v>0</v>
      </c>
      <c r="BJ127" s="395">
        <v>0</v>
      </c>
      <c r="BK127" s="395">
        <v>0</v>
      </c>
      <c r="BL127" s="395">
        <v>0</v>
      </c>
      <c r="BM127" s="395">
        <v>0</v>
      </c>
      <c r="BN127" s="395">
        <v>0</v>
      </c>
      <c r="BO127" s="395">
        <v>0</v>
      </c>
      <c r="BP127" s="395">
        <v>0</v>
      </c>
      <c r="BQ127" s="395">
        <v>0</v>
      </c>
      <c r="BR127" s="395">
        <v>0</v>
      </c>
      <c r="BS127" s="395">
        <v>0</v>
      </c>
      <c r="BT127" s="395">
        <v>0</v>
      </c>
      <c r="BU127" s="395">
        <v>0</v>
      </c>
      <c r="BV127" s="395">
        <v>0</v>
      </c>
      <c r="BW127" s="395">
        <v>0</v>
      </c>
    </row>
    <row r="128" spans="1:16384" ht="87" customHeight="1">
      <c r="A128" s="62">
        <v>602</v>
      </c>
      <c r="B128" s="22" t="s">
        <v>493</v>
      </c>
      <c r="C128" s="23">
        <v>401000003</v>
      </c>
      <c r="D128" s="54" t="s">
        <v>494</v>
      </c>
      <c r="E128" s="20" t="s">
        <v>495</v>
      </c>
      <c r="F128" s="204"/>
      <c r="G128" s="204"/>
      <c r="H128" s="195" t="s">
        <v>47</v>
      </c>
      <c r="I128" s="204"/>
      <c r="J128" s="195">
        <v>16</v>
      </c>
      <c r="K128" s="195">
        <v>1</v>
      </c>
      <c r="L128" s="195" t="s">
        <v>47</v>
      </c>
      <c r="M128" s="195"/>
      <c r="N128" s="195"/>
      <c r="O128" s="195"/>
      <c r="P128" s="196" t="s">
        <v>109</v>
      </c>
      <c r="Q128" s="21" t="s">
        <v>92</v>
      </c>
      <c r="R128" s="195"/>
      <c r="S128" s="195"/>
      <c r="T128" s="195" t="s">
        <v>47</v>
      </c>
      <c r="U128" s="195"/>
      <c r="V128" s="195">
        <v>9</v>
      </c>
      <c r="W128" s="195" t="s">
        <v>45</v>
      </c>
      <c r="X128" s="195"/>
      <c r="Y128" s="195"/>
      <c r="Z128" s="195"/>
      <c r="AA128" s="195"/>
      <c r="AB128" s="196" t="s">
        <v>110</v>
      </c>
      <c r="AC128" s="21" t="s">
        <v>507</v>
      </c>
      <c r="AD128" s="196"/>
      <c r="AE128" s="196"/>
      <c r="AF128" s="196"/>
      <c r="AG128" s="196"/>
      <c r="AH128" s="196"/>
      <c r="AI128" s="196"/>
      <c r="AJ128" s="196"/>
      <c r="AK128" s="196"/>
      <c r="AL128" s="196"/>
      <c r="AM128" s="196" t="s">
        <v>508</v>
      </c>
      <c r="AN128" s="196" t="s">
        <v>503</v>
      </c>
      <c r="AO128" s="354" t="s">
        <v>53</v>
      </c>
      <c r="AP128" s="354" t="s">
        <v>54</v>
      </c>
      <c r="AQ128" s="354" t="s">
        <v>509</v>
      </c>
      <c r="AR128" s="26" t="s">
        <v>510</v>
      </c>
      <c r="AS128" s="25" t="s">
        <v>55</v>
      </c>
      <c r="AT128" s="395">
        <v>1503920</v>
      </c>
      <c r="AU128" s="395">
        <v>1503729.96</v>
      </c>
      <c r="AV128" s="395">
        <v>0</v>
      </c>
      <c r="AW128" s="395">
        <v>0</v>
      </c>
      <c r="AX128" s="395">
        <v>0</v>
      </c>
      <c r="AY128" s="395">
        <v>0</v>
      </c>
      <c r="AZ128" s="395">
        <v>0</v>
      </c>
      <c r="BA128" s="395">
        <v>0</v>
      </c>
      <c r="BB128" s="395">
        <v>1503920</v>
      </c>
      <c r="BC128" s="395">
        <v>1503729.96</v>
      </c>
      <c r="BD128" s="395">
        <v>1703920.69</v>
      </c>
      <c r="BE128" s="395">
        <v>0</v>
      </c>
      <c r="BF128" s="395">
        <v>0</v>
      </c>
      <c r="BG128" s="395">
        <v>0</v>
      </c>
      <c r="BH128" s="395">
        <v>1703920.69</v>
      </c>
      <c r="BI128" s="395">
        <v>1703920</v>
      </c>
      <c r="BJ128" s="395">
        <v>0</v>
      </c>
      <c r="BK128" s="395">
        <v>0</v>
      </c>
      <c r="BL128" s="395">
        <v>0</v>
      </c>
      <c r="BM128" s="395">
        <v>1703920</v>
      </c>
      <c r="BN128" s="395">
        <v>1703920</v>
      </c>
      <c r="BO128" s="395">
        <v>0</v>
      </c>
      <c r="BP128" s="395">
        <v>0</v>
      </c>
      <c r="BQ128" s="395">
        <v>0</v>
      </c>
      <c r="BR128" s="395">
        <v>1703920</v>
      </c>
      <c r="BS128" s="395">
        <v>1703920</v>
      </c>
      <c r="BT128" s="395">
        <v>0</v>
      </c>
      <c r="BU128" s="395">
        <v>0</v>
      </c>
      <c r="BV128" s="395">
        <v>0</v>
      </c>
      <c r="BW128" s="395">
        <v>1703920</v>
      </c>
    </row>
    <row r="129" spans="1:75" ht="87" customHeight="1">
      <c r="A129" s="62">
        <v>602</v>
      </c>
      <c r="B129" s="22" t="s">
        <v>493</v>
      </c>
      <c r="C129" s="23">
        <v>401000003</v>
      </c>
      <c r="D129" s="54" t="s">
        <v>494</v>
      </c>
      <c r="E129" s="20" t="s">
        <v>495</v>
      </c>
      <c r="F129" s="204"/>
      <c r="G129" s="204"/>
      <c r="H129" s="195" t="s">
        <v>47</v>
      </c>
      <c r="I129" s="204"/>
      <c r="J129" s="195">
        <v>16</v>
      </c>
      <c r="K129" s="195">
        <v>1</v>
      </c>
      <c r="L129" s="195" t="s">
        <v>47</v>
      </c>
      <c r="M129" s="195"/>
      <c r="N129" s="195"/>
      <c r="O129" s="195"/>
      <c r="P129" s="196" t="s">
        <v>109</v>
      </c>
      <c r="Q129" s="21" t="s">
        <v>92</v>
      </c>
      <c r="R129" s="195"/>
      <c r="S129" s="195"/>
      <c r="T129" s="195" t="s">
        <v>47</v>
      </c>
      <c r="U129" s="195"/>
      <c r="V129" s="195">
        <v>9</v>
      </c>
      <c r="W129" s="195" t="s">
        <v>45</v>
      </c>
      <c r="X129" s="195"/>
      <c r="Y129" s="195"/>
      <c r="Z129" s="195"/>
      <c r="AA129" s="195"/>
      <c r="AB129" s="196" t="s">
        <v>110</v>
      </c>
      <c r="AC129" s="21" t="s">
        <v>507</v>
      </c>
      <c r="AD129" s="196"/>
      <c r="AE129" s="196"/>
      <c r="AF129" s="196"/>
      <c r="AG129" s="196"/>
      <c r="AH129" s="196"/>
      <c r="AI129" s="196"/>
      <c r="AJ129" s="196"/>
      <c r="AK129" s="196"/>
      <c r="AL129" s="196"/>
      <c r="AM129" s="196" t="s">
        <v>508</v>
      </c>
      <c r="AN129" s="196" t="s">
        <v>503</v>
      </c>
      <c r="AO129" s="354" t="s">
        <v>53</v>
      </c>
      <c r="AP129" s="354" t="s">
        <v>54</v>
      </c>
      <c r="AQ129" s="354" t="s">
        <v>509</v>
      </c>
      <c r="AR129" s="26" t="s">
        <v>510</v>
      </c>
      <c r="AS129" s="25" t="s">
        <v>511</v>
      </c>
      <c r="AT129" s="395">
        <v>2180000</v>
      </c>
      <c r="AU129" s="395">
        <v>1378145.25</v>
      </c>
      <c r="AV129" s="395">
        <v>0</v>
      </c>
      <c r="AW129" s="395">
        <v>0</v>
      </c>
      <c r="AX129" s="395">
        <v>0</v>
      </c>
      <c r="AY129" s="395">
        <v>0</v>
      </c>
      <c r="AZ129" s="395">
        <v>0</v>
      </c>
      <c r="BA129" s="395">
        <v>0</v>
      </c>
      <c r="BB129" s="395">
        <v>2180000</v>
      </c>
      <c r="BC129" s="395">
        <v>1378145.25</v>
      </c>
      <c r="BD129" s="395">
        <v>6801854.75</v>
      </c>
      <c r="BE129" s="395">
        <v>0</v>
      </c>
      <c r="BF129" s="395">
        <v>0</v>
      </c>
      <c r="BG129" s="395">
        <v>0</v>
      </c>
      <c r="BH129" s="395">
        <v>6801854.75</v>
      </c>
      <c r="BI129" s="395">
        <v>0</v>
      </c>
      <c r="BJ129" s="395">
        <v>0</v>
      </c>
      <c r="BK129" s="395">
        <v>0</v>
      </c>
      <c r="BL129" s="395">
        <v>0</v>
      </c>
      <c r="BM129" s="395">
        <v>0</v>
      </c>
      <c r="BN129" s="395">
        <v>0</v>
      </c>
      <c r="BO129" s="395">
        <v>0</v>
      </c>
      <c r="BP129" s="395">
        <v>0</v>
      </c>
      <c r="BQ129" s="395">
        <v>0</v>
      </c>
      <c r="BR129" s="395">
        <v>0</v>
      </c>
      <c r="BS129" s="395">
        <v>0</v>
      </c>
      <c r="BT129" s="395">
        <v>0</v>
      </c>
      <c r="BU129" s="395">
        <v>0</v>
      </c>
      <c r="BV129" s="395">
        <v>0</v>
      </c>
      <c r="BW129" s="395">
        <v>0</v>
      </c>
    </row>
    <row r="130" spans="1:75" ht="87" customHeight="1">
      <c r="A130" s="62">
        <v>602</v>
      </c>
      <c r="B130" s="22" t="s">
        <v>493</v>
      </c>
      <c r="C130" s="23">
        <v>401000003</v>
      </c>
      <c r="D130" s="54" t="s">
        <v>494</v>
      </c>
      <c r="E130" s="20" t="s">
        <v>495</v>
      </c>
      <c r="F130" s="204"/>
      <c r="G130" s="204"/>
      <c r="H130" s="195" t="s">
        <v>47</v>
      </c>
      <c r="I130" s="204"/>
      <c r="J130" s="195">
        <v>16</v>
      </c>
      <c r="K130" s="195">
        <v>1</v>
      </c>
      <c r="L130" s="195" t="s">
        <v>47</v>
      </c>
      <c r="M130" s="195"/>
      <c r="N130" s="195"/>
      <c r="O130" s="195"/>
      <c r="P130" s="196" t="s">
        <v>109</v>
      </c>
      <c r="Q130" s="21" t="s">
        <v>92</v>
      </c>
      <c r="R130" s="195"/>
      <c r="S130" s="195"/>
      <c r="T130" s="195" t="s">
        <v>47</v>
      </c>
      <c r="U130" s="195"/>
      <c r="V130" s="195">
        <v>9</v>
      </c>
      <c r="W130" s="195" t="s">
        <v>45</v>
      </c>
      <c r="X130" s="195"/>
      <c r="Y130" s="195"/>
      <c r="Z130" s="195"/>
      <c r="AA130" s="195"/>
      <c r="AB130" s="196" t="s">
        <v>110</v>
      </c>
      <c r="AC130" s="21" t="s">
        <v>507</v>
      </c>
      <c r="AD130" s="196"/>
      <c r="AE130" s="196"/>
      <c r="AF130" s="196"/>
      <c r="AG130" s="196"/>
      <c r="AH130" s="196"/>
      <c r="AI130" s="196"/>
      <c r="AJ130" s="196"/>
      <c r="AK130" s="196"/>
      <c r="AL130" s="196"/>
      <c r="AM130" s="196" t="s">
        <v>508</v>
      </c>
      <c r="AN130" s="196" t="s">
        <v>503</v>
      </c>
      <c r="AO130" s="354" t="s">
        <v>53</v>
      </c>
      <c r="AP130" s="354" t="s">
        <v>54</v>
      </c>
      <c r="AQ130" s="354" t="s">
        <v>512</v>
      </c>
      <c r="AR130" s="26" t="s">
        <v>510</v>
      </c>
      <c r="AS130" s="25" t="s">
        <v>55</v>
      </c>
      <c r="AT130" s="395">
        <v>112569.42</v>
      </c>
      <c r="AU130" s="395">
        <v>112569.42</v>
      </c>
      <c r="AV130" s="395">
        <v>0</v>
      </c>
      <c r="AW130" s="395">
        <v>0</v>
      </c>
      <c r="AX130" s="395">
        <v>0</v>
      </c>
      <c r="AY130" s="395">
        <v>0</v>
      </c>
      <c r="AZ130" s="395">
        <v>0</v>
      </c>
      <c r="BA130" s="395">
        <v>0</v>
      </c>
      <c r="BB130" s="395">
        <v>112569.42</v>
      </c>
      <c r="BC130" s="395">
        <v>112569.42</v>
      </c>
      <c r="BD130" s="395">
        <v>0</v>
      </c>
      <c r="BE130" s="395">
        <v>0</v>
      </c>
      <c r="BF130" s="395">
        <v>0</v>
      </c>
      <c r="BG130" s="395">
        <v>0</v>
      </c>
      <c r="BH130" s="395">
        <v>0</v>
      </c>
      <c r="BI130" s="395">
        <v>0</v>
      </c>
      <c r="BJ130" s="395">
        <v>0</v>
      </c>
      <c r="BK130" s="395">
        <v>0</v>
      </c>
      <c r="BL130" s="395">
        <v>0</v>
      </c>
      <c r="BM130" s="395">
        <v>0</v>
      </c>
      <c r="BN130" s="395">
        <v>0</v>
      </c>
      <c r="BO130" s="395">
        <v>0</v>
      </c>
      <c r="BP130" s="395">
        <v>0</v>
      </c>
      <c r="BQ130" s="395">
        <v>0</v>
      </c>
      <c r="BR130" s="395">
        <v>0</v>
      </c>
      <c r="BS130" s="395">
        <v>0</v>
      </c>
      <c r="BT130" s="395">
        <v>0</v>
      </c>
      <c r="BU130" s="395">
        <v>0</v>
      </c>
      <c r="BV130" s="395">
        <v>0</v>
      </c>
      <c r="BW130" s="395">
        <v>0</v>
      </c>
    </row>
    <row r="131" spans="1:75" ht="87" customHeight="1">
      <c r="A131" s="62">
        <v>602</v>
      </c>
      <c r="B131" s="22" t="s">
        <v>493</v>
      </c>
      <c r="C131" s="23">
        <v>401000003</v>
      </c>
      <c r="D131" s="54" t="s">
        <v>494</v>
      </c>
      <c r="E131" s="20" t="s">
        <v>495</v>
      </c>
      <c r="F131" s="204"/>
      <c r="G131" s="204"/>
      <c r="H131" s="195" t="s">
        <v>47</v>
      </c>
      <c r="I131" s="204"/>
      <c r="J131" s="195">
        <v>16</v>
      </c>
      <c r="K131" s="195">
        <v>1</v>
      </c>
      <c r="L131" s="195" t="s">
        <v>47</v>
      </c>
      <c r="M131" s="195"/>
      <c r="N131" s="195"/>
      <c r="O131" s="195"/>
      <c r="P131" s="196" t="s">
        <v>109</v>
      </c>
      <c r="Q131" s="21" t="s">
        <v>92</v>
      </c>
      <c r="R131" s="195"/>
      <c r="S131" s="195"/>
      <c r="T131" s="195" t="s">
        <v>47</v>
      </c>
      <c r="U131" s="195"/>
      <c r="V131" s="195">
        <v>9</v>
      </c>
      <c r="W131" s="195" t="s">
        <v>45</v>
      </c>
      <c r="X131" s="195"/>
      <c r="Y131" s="195"/>
      <c r="Z131" s="195"/>
      <c r="AA131" s="195"/>
      <c r="AB131" s="196" t="s">
        <v>110</v>
      </c>
      <c r="AC131" s="21" t="s">
        <v>507</v>
      </c>
      <c r="AD131" s="196"/>
      <c r="AE131" s="196"/>
      <c r="AF131" s="196"/>
      <c r="AG131" s="196"/>
      <c r="AH131" s="196"/>
      <c r="AI131" s="196"/>
      <c r="AJ131" s="196"/>
      <c r="AK131" s="196"/>
      <c r="AL131" s="196"/>
      <c r="AM131" s="196" t="s">
        <v>513</v>
      </c>
      <c r="AN131" s="196" t="s">
        <v>498</v>
      </c>
      <c r="AO131" s="354" t="s">
        <v>69</v>
      </c>
      <c r="AP131" s="354" t="s">
        <v>46</v>
      </c>
      <c r="AQ131" s="354" t="s">
        <v>514</v>
      </c>
      <c r="AR131" s="26" t="s">
        <v>515</v>
      </c>
      <c r="AS131" s="25" t="s">
        <v>55</v>
      </c>
      <c r="AT131" s="395">
        <v>0</v>
      </c>
      <c r="AU131" s="395">
        <v>0</v>
      </c>
      <c r="AV131" s="395">
        <v>0</v>
      </c>
      <c r="AW131" s="395">
        <v>0</v>
      </c>
      <c r="AX131" s="395">
        <v>0</v>
      </c>
      <c r="AY131" s="395">
        <v>0</v>
      </c>
      <c r="AZ131" s="395">
        <v>0</v>
      </c>
      <c r="BA131" s="395">
        <v>0</v>
      </c>
      <c r="BB131" s="395">
        <v>0</v>
      </c>
      <c r="BC131" s="395">
        <v>0</v>
      </c>
      <c r="BD131" s="395">
        <v>6000000</v>
      </c>
      <c r="BE131" s="395">
        <v>0</v>
      </c>
      <c r="BF131" s="395">
        <v>0</v>
      </c>
      <c r="BG131" s="395">
        <v>0</v>
      </c>
      <c r="BH131" s="395">
        <v>6000000</v>
      </c>
      <c r="BI131" s="395">
        <v>0</v>
      </c>
      <c r="BJ131" s="395">
        <v>0</v>
      </c>
      <c r="BK131" s="395">
        <v>0</v>
      </c>
      <c r="BL131" s="395">
        <v>0</v>
      </c>
      <c r="BM131" s="395">
        <v>0</v>
      </c>
      <c r="BN131" s="395">
        <v>0</v>
      </c>
      <c r="BO131" s="395">
        <v>0</v>
      </c>
      <c r="BP131" s="395">
        <v>0</v>
      </c>
      <c r="BQ131" s="395">
        <v>0</v>
      </c>
      <c r="BR131" s="395">
        <v>0</v>
      </c>
      <c r="BS131" s="395">
        <v>0</v>
      </c>
      <c r="BT131" s="395">
        <v>0</v>
      </c>
      <c r="BU131" s="395">
        <v>0</v>
      </c>
      <c r="BV131" s="395">
        <v>0</v>
      </c>
      <c r="BW131" s="395">
        <v>0</v>
      </c>
    </row>
    <row r="132" spans="1:75" ht="87" customHeight="1">
      <c r="A132" s="62">
        <v>602</v>
      </c>
      <c r="B132" s="22" t="s">
        <v>493</v>
      </c>
      <c r="C132" s="23">
        <v>401000003</v>
      </c>
      <c r="D132" s="54" t="s">
        <v>494</v>
      </c>
      <c r="E132" s="20" t="s">
        <v>495</v>
      </c>
      <c r="F132" s="204"/>
      <c r="G132" s="204"/>
      <c r="H132" s="195" t="s">
        <v>47</v>
      </c>
      <c r="I132" s="204"/>
      <c r="J132" s="195">
        <v>16</v>
      </c>
      <c r="K132" s="195">
        <v>1</v>
      </c>
      <c r="L132" s="195" t="s">
        <v>47</v>
      </c>
      <c r="M132" s="195"/>
      <c r="N132" s="195"/>
      <c r="O132" s="195"/>
      <c r="P132" s="196" t="s">
        <v>109</v>
      </c>
      <c r="Q132" s="21" t="s">
        <v>92</v>
      </c>
      <c r="R132" s="195"/>
      <c r="S132" s="195"/>
      <c r="T132" s="195" t="s">
        <v>47</v>
      </c>
      <c r="U132" s="195"/>
      <c r="V132" s="195">
        <v>9</v>
      </c>
      <c r="W132" s="195" t="s">
        <v>45</v>
      </c>
      <c r="X132" s="195"/>
      <c r="Y132" s="195"/>
      <c r="Z132" s="195"/>
      <c r="AA132" s="195"/>
      <c r="AB132" s="196" t="s">
        <v>110</v>
      </c>
      <c r="AC132" s="21" t="s">
        <v>507</v>
      </c>
      <c r="AD132" s="196"/>
      <c r="AE132" s="196"/>
      <c r="AF132" s="196"/>
      <c r="AG132" s="196"/>
      <c r="AH132" s="196"/>
      <c r="AI132" s="196"/>
      <c r="AJ132" s="196"/>
      <c r="AK132" s="196"/>
      <c r="AL132" s="196"/>
      <c r="AM132" s="196" t="s">
        <v>513</v>
      </c>
      <c r="AN132" s="196" t="s">
        <v>498</v>
      </c>
      <c r="AO132" s="354" t="s">
        <v>53</v>
      </c>
      <c r="AP132" s="354" t="s">
        <v>54</v>
      </c>
      <c r="AQ132" s="354" t="s">
        <v>516</v>
      </c>
      <c r="AR132" s="26" t="s">
        <v>517</v>
      </c>
      <c r="AS132" s="25" t="s">
        <v>55</v>
      </c>
      <c r="AT132" s="395">
        <v>841320</v>
      </c>
      <c r="AU132" s="395">
        <v>841320</v>
      </c>
      <c r="AV132" s="395">
        <v>0</v>
      </c>
      <c r="AW132" s="395">
        <v>0</v>
      </c>
      <c r="AX132" s="395">
        <v>0</v>
      </c>
      <c r="AY132" s="395">
        <v>0</v>
      </c>
      <c r="AZ132" s="395">
        <v>0</v>
      </c>
      <c r="BA132" s="395">
        <v>0</v>
      </c>
      <c r="BB132" s="395">
        <v>841320</v>
      </c>
      <c r="BC132" s="395">
        <v>841320</v>
      </c>
      <c r="BD132" s="395">
        <v>1383820</v>
      </c>
      <c r="BE132" s="395">
        <v>0</v>
      </c>
      <c r="BF132" s="395">
        <v>0</v>
      </c>
      <c r="BG132" s="395">
        <v>0</v>
      </c>
      <c r="BH132" s="395">
        <v>1383820</v>
      </c>
      <c r="BI132" s="395">
        <v>539320</v>
      </c>
      <c r="BJ132" s="395">
        <v>0</v>
      </c>
      <c r="BK132" s="395">
        <v>0</v>
      </c>
      <c r="BL132" s="395">
        <v>0</v>
      </c>
      <c r="BM132" s="395">
        <v>539320</v>
      </c>
      <c r="BN132" s="395">
        <v>539320</v>
      </c>
      <c r="BO132" s="395">
        <v>0</v>
      </c>
      <c r="BP132" s="395">
        <v>0</v>
      </c>
      <c r="BQ132" s="395">
        <v>0</v>
      </c>
      <c r="BR132" s="395">
        <v>539320</v>
      </c>
      <c r="BS132" s="395">
        <v>539320</v>
      </c>
      <c r="BT132" s="395">
        <v>0</v>
      </c>
      <c r="BU132" s="395">
        <v>0</v>
      </c>
      <c r="BV132" s="395">
        <v>0</v>
      </c>
      <c r="BW132" s="395">
        <v>539320</v>
      </c>
    </row>
    <row r="133" spans="1:75" ht="87" customHeight="1">
      <c r="A133" s="62">
        <v>602</v>
      </c>
      <c r="B133" s="22" t="s">
        <v>493</v>
      </c>
      <c r="C133" s="23">
        <v>401000003</v>
      </c>
      <c r="D133" s="54" t="s">
        <v>494</v>
      </c>
      <c r="E133" s="20" t="s">
        <v>495</v>
      </c>
      <c r="F133" s="204"/>
      <c r="G133" s="204"/>
      <c r="H133" s="195" t="s">
        <v>47</v>
      </c>
      <c r="I133" s="204"/>
      <c r="J133" s="195">
        <v>16</v>
      </c>
      <c r="K133" s="195">
        <v>1</v>
      </c>
      <c r="L133" s="195" t="s">
        <v>47</v>
      </c>
      <c r="M133" s="195"/>
      <c r="N133" s="195"/>
      <c r="O133" s="195"/>
      <c r="P133" s="196" t="s">
        <v>109</v>
      </c>
      <c r="Q133" s="21" t="s">
        <v>92</v>
      </c>
      <c r="R133" s="195"/>
      <c r="S133" s="195"/>
      <c r="T133" s="195" t="s">
        <v>47</v>
      </c>
      <c r="U133" s="195"/>
      <c r="V133" s="195">
        <v>9</v>
      </c>
      <c r="W133" s="195" t="s">
        <v>45</v>
      </c>
      <c r="X133" s="195"/>
      <c r="Y133" s="195"/>
      <c r="Z133" s="195"/>
      <c r="AA133" s="195"/>
      <c r="AB133" s="196" t="s">
        <v>110</v>
      </c>
      <c r="AC133" s="21" t="s">
        <v>507</v>
      </c>
      <c r="AD133" s="196"/>
      <c r="AE133" s="196"/>
      <c r="AF133" s="196"/>
      <c r="AG133" s="196"/>
      <c r="AH133" s="196"/>
      <c r="AI133" s="196"/>
      <c r="AJ133" s="196"/>
      <c r="AK133" s="196"/>
      <c r="AL133" s="196"/>
      <c r="AM133" s="196" t="s">
        <v>513</v>
      </c>
      <c r="AN133" s="196" t="s">
        <v>498</v>
      </c>
      <c r="AO133" s="354" t="s">
        <v>53</v>
      </c>
      <c r="AP133" s="354" t="s">
        <v>54</v>
      </c>
      <c r="AQ133" s="354" t="s">
        <v>516</v>
      </c>
      <c r="AR133" s="26" t="s">
        <v>517</v>
      </c>
      <c r="AS133" s="25" t="s">
        <v>82</v>
      </c>
      <c r="AT133" s="395">
        <v>105000</v>
      </c>
      <c r="AU133" s="395">
        <v>105000</v>
      </c>
      <c r="AV133" s="395">
        <v>0</v>
      </c>
      <c r="AW133" s="395">
        <v>0</v>
      </c>
      <c r="AX133" s="395">
        <v>0</v>
      </c>
      <c r="AY133" s="395">
        <v>0</v>
      </c>
      <c r="AZ133" s="395">
        <v>0</v>
      </c>
      <c r="BA133" s="395">
        <v>0</v>
      </c>
      <c r="BB133" s="395">
        <v>105000</v>
      </c>
      <c r="BC133" s="395">
        <v>105000</v>
      </c>
      <c r="BD133" s="395">
        <v>505000</v>
      </c>
      <c r="BE133" s="395">
        <v>0</v>
      </c>
      <c r="BF133" s="395">
        <v>0</v>
      </c>
      <c r="BG133" s="395">
        <v>0</v>
      </c>
      <c r="BH133" s="395">
        <v>505000</v>
      </c>
      <c r="BI133" s="395">
        <v>105000</v>
      </c>
      <c r="BJ133" s="395">
        <v>0</v>
      </c>
      <c r="BK133" s="395">
        <v>0</v>
      </c>
      <c r="BL133" s="395">
        <v>0</v>
      </c>
      <c r="BM133" s="395">
        <v>105000</v>
      </c>
      <c r="BN133" s="395">
        <v>105000</v>
      </c>
      <c r="BO133" s="395">
        <v>0</v>
      </c>
      <c r="BP133" s="395">
        <v>0</v>
      </c>
      <c r="BQ133" s="395">
        <v>0</v>
      </c>
      <c r="BR133" s="395">
        <v>105000</v>
      </c>
      <c r="BS133" s="395">
        <v>105000</v>
      </c>
      <c r="BT133" s="395">
        <v>0</v>
      </c>
      <c r="BU133" s="395">
        <v>0</v>
      </c>
      <c r="BV133" s="395">
        <v>0</v>
      </c>
      <c r="BW133" s="395">
        <v>105000</v>
      </c>
    </row>
    <row r="134" spans="1:75" ht="87" customHeight="1">
      <c r="A134" s="62">
        <v>602</v>
      </c>
      <c r="B134" s="22" t="s">
        <v>493</v>
      </c>
      <c r="C134" s="23">
        <v>401000003</v>
      </c>
      <c r="D134" s="54" t="s">
        <v>494</v>
      </c>
      <c r="E134" s="20" t="s">
        <v>495</v>
      </c>
      <c r="F134" s="204"/>
      <c r="G134" s="204"/>
      <c r="H134" s="195" t="s">
        <v>47</v>
      </c>
      <c r="I134" s="204"/>
      <c r="J134" s="195">
        <v>16</v>
      </c>
      <c r="K134" s="195">
        <v>1</v>
      </c>
      <c r="L134" s="195" t="s">
        <v>47</v>
      </c>
      <c r="M134" s="195"/>
      <c r="N134" s="195"/>
      <c r="O134" s="195"/>
      <c r="P134" s="196" t="s">
        <v>109</v>
      </c>
      <c r="Q134" s="21" t="s">
        <v>92</v>
      </c>
      <c r="R134" s="195"/>
      <c r="S134" s="195"/>
      <c r="T134" s="195" t="s">
        <v>47</v>
      </c>
      <c r="U134" s="195"/>
      <c r="V134" s="195">
        <v>9</v>
      </c>
      <c r="W134" s="195" t="s">
        <v>45</v>
      </c>
      <c r="X134" s="195"/>
      <c r="Y134" s="195"/>
      <c r="Z134" s="195"/>
      <c r="AA134" s="195"/>
      <c r="AB134" s="196" t="s">
        <v>110</v>
      </c>
      <c r="AC134" s="21" t="s">
        <v>507</v>
      </c>
      <c r="AD134" s="196"/>
      <c r="AE134" s="196"/>
      <c r="AF134" s="196"/>
      <c r="AG134" s="196"/>
      <c r="AH134" s="196"/>
      <c r="AI134" s="196"/>
      <c r="AJ134" s="196"/>
      <c r="AK134" s="196"/>
      <c r="AL134" s="196"/>
      <c r="AM134" s="196" t="s">
        <v>513</v>
      </c>
      <c r="AN134" s="196" t="s">
        <v>498</v>
      </c>
      <c r="AO134" s="354" t="s">
        <v>53</v>
      </c>
      <c r="AP134" s="354" t="s">
        <v>54</v>
      </c>
      <c r="AQ134" s="354" t="s">
        <v>518</v>
      </c>
      <c r="AR134" s="26" t="s">
        <v>517</v>
      </c>
      <c r="AS134" s="25" t="s">
        <v>55</v>
      </c>
      <c r="AT134" s="395">
        <v>10443.030000000001</v>
      </c>
      <c r="AU134" s="395">
        <v>10443.030000000001</v>
      </c>
      <c r="AV134" s="395">
        <v>0</v>
      </c>
      <c r="AW134" s="395">
        <v>0</v>
      </c>
      <c r="AX134" s="395">
        <v>0</v>
      </c>
      <c r="AY134" s="395">
        <v>0</v>
      </c>
      <c r="AZ134" s="395">
        <v>0</v>
      </c>
      <c r="BA134" s="395">
        <v>0</v>
      </c>
      <c r="BB134" s="395">
        <v>10443.030000000001</v>
      </c>
      <c r="BC134" s="395">
        <v>10443.030000000001</v>
      </c>
      <c r="BD134" s="395">
        <v>0</v>
      </c>
      <c r="BE134" s="395">
        <v>0</v>
      </c>
      <c r="BF134" s="395">
        <v>0</v>
      </c>
      <c r="BG134" s="395">
        <v>0</v>
      </c>
      <c r="BH134" s="395">
        <v>0</v>
      </c>
      <c r="BI134" s="395">
        <v>0</v>
      </c>
      <c r="BJ134" s="395">
        <v>0</v>
      </c>
      <c r="BK134" s="395">
        <v>0</v>
      </c>
      <c r="BL134" s="395">
        <v>0</v>
      </c>
      <c r="BM134" s="395">
        <v>0</v>
      </c>
      <c r="BN134" s="395">
        <v>0</v>
      </c>
      <c r="BO134" s="395">
        <v>0</v>
      </c>
      <c r="BP134" s="395">
        <v>0</v>
      </c>
      <c r="BQ134" s="395">
        <v>0</v>
      </c>
      <c r="BR134" s="395">
        <v>0</v>
      </c>
      <c r="BS134" s="395">
        <v>0</v>
      </c>
      <c r="BT134" s="395">
        <v>0</v>
      </c>
      <c r="BU134" s="395">
        <v>0</v>
      </c>
      <c r="BV134" s="395">
        <v>0</v>
      </c>
      <c r="BW134" s="395">
        <v>0</v>
      </c>
    </row>
    <row r="135" spans="1:75" ht="98.25" customHeight="1">
      <c r="A135" s="62">
        <v>602</v>
      </c>
      <c r="B135" s="22" t="s">
        <v>493</v>
      </c>
      <c r="C135" s="23">
        <v>401000007</v>
      </c>
      <c r="D135" s="54" t="s">
        <v>519</v>
      </c>
      <c r="E135" s="20" t="s">
        <v>495</v>
      </c>
      <c r="F135" s="204"/>
      <c r="G135" s="204"/>
      <c r="H135" s="195" t="s">
        <v>47</v>
      </c>
      <c r="I135" s="204"/>
      <c r="J135" s="195">
        <v>16</v>
      </c>
      <c r="K135" s="195">
        <v>1</v>
      </c>
      <c r="L135" s="195" t="s">
        <v>520</v>
      </c>
      <c r="M135" s="195"/>
      <c r="N135" s="195"/>
      <c r="O135" s="195"/>
      <c r="P135" s="196" t="s">
        <v>109</v>
      </c>
      <c r="Q135" s="21" t="s">
        <v>92</v>
      </c>
      <c r="R135" s="195"/>
      <c r="S135" s="195"/>
      <c r="T135" s="195" t="s">
        <v>47</v>
      </c>
      <c r="U135" s="195"/>
      <c r="V135" s="195">
        <v>9</v>
      </c>
      <c r="W135" s="195" t="s">
        <v>45</v>
      </c>
      <c r="X135" s="195"/>
      <c r="Y135" s="195"/>
      <c r="Z135" s="195"/>
      <c r="AA135" s="195"/>
      <c r="AB135" s="196" t="s">
        <v>110</v>
      </c>
      <c r="AC135" s="21" t="s">
        <v>507</v>
      </c>
      <c r="AD135" s="196"/>
      <c r="AE135" s="196"/>
      <c r="AF135" s="196"/>
      <c r="AG135" s="196"/>
      <c r="AH135" s="196"/>
      <c r="AI135" s="196"/>
      <c r="AJ135" s="196"/>
      <c r="AK135" s="196"/>
      <c r="AL135" s="196"/>
      <c r="AM135" s="196" t="s">
        <v>502</v>
      </c>
      <c r="AN135" s="196" t="s">
        <v>503</v>
      </c>
      <c r="AO135" s="354" t="s">
        <v>53</v>
      </c>
      <c r="AP135" s="354" t="s">
        <v>54</v>
      </c>
      <c r="AQ135" s="354" t="s">
        <v>521</v>
      </c>
      <c r="AR135" s="26" t="s">
        <v>522</v>
      </c>
      <c r="AS135" s="25" t="s">
        <v>55</v>
      </c>
      <c r="AT135" s="395">
        <v>2161770</v>
      </c>
      <c r="AU135" s="395">
        <v>2161770</v>
      </c>
      <c r="AV135" s="395">
        <v>0</v>
      </c>
      <c r="AW135" s="395">
        <v>0</v>
      </c>
      <c r="AX135" s="395">
        <v>0</v>
      </c>
      <c r="AY135" s="395">
        <v>0</v>
      </c>
      <c r="AZ135" s="395">
        <v>0</v>
      </c>
      <c r="BA135" s="395">
        <v>0</v>
      </c>
      <c r="BB135" s="395">
        <v>2161770</v>
      </c>
      <c r="BC135" s="395">
        <v>2161770</v>
      </c>
      <c r="BD135" s="395">
        <v>2161770</v>
      </c>
      <c r="BE135" s="395">
        <v>0</v>
      </c>
      <c r="BF135" s="395">
        <v>0</v>
      </c>
      <c r="BG135" s="395">
        <v>0</v>
      </c>
      <c r="BH135" s="395">
        <v>2161770</v>
      </c>
      <c r="BI135" s="395">
        <v>2161770</v>
      </c>
      <c r="BJ135" s="395">
        <v>0</v>
      </c>
      <c r="BK135" s="395">
        <v>0</v>
      </c>
      <c r="BL135" s="395">
        <v>0</v>
      </c>
      <c r="BM135" s="395">
        <v>2161770</v>
      </c>
      <c r="BN135" s="395">
        <v>2161770</v>
      </c>
      <c r="BO135" s="395">
        <v>0</v>
      </c>
      <c r="BP135" s="395">
        <v>0</v>
      </c>
      <c r="BQ135" s="395">
        <v>0</v>
      </c>
      <c r="BR135" s="395">
        <v>2161770</v>
      </c>
      <c r="BS135" s="395">
        <v>2161770</v>
      </c>
      <c r="BT135" s="395">
        <v>0</v>
      </c>
      <c r="BU135" s="395">
        <v>0</v>
      </c>
      <c r="BV135" s="395">
        <v>0</v>
      </c>
      <c r="BW135" s="395">
        <v>2161770</v>
      </c>
    </row>
    <row r="136" spans="1:75" ht="98.25" customHeight="1">
      <c r="A136" s="62">
        <v>602</v>
      </c>
      <c r="B136" s="22" t="s">
        <v>493</v>
      </c>
      <c r="C136" s="23">
        <v>401000007</v>
      </c>
      <c r="D136" s="54" t="s">
        <v>519</v>
      </c>
      <c r="E136" s="20" t="s">
        <v>495</v>
      </c>
      <c r="F136" s="204"/>
      <c r="G136" s="204"/>
      <c r="H136" s="195" t="s">
        <v>47</v>
      </c>
      <c r="I136" s="204"/>
      <c r="J136" s="195">
        <v>16</v>
      </c>
      <c r="K136" s="195">
        <v>1</v>
      </c>
      <c r="L136" s="195" t="s">
        <v>520</v>
      </c>
      <c r="M136" s="195"/>
      <c r="N136" s="195"/>
      <c r="O136" s="195"/>
      <c r="P136" s="196" t="s">
        <v>109</v>
      </c>
      <c r="Q136" s="21" t="s">
        <v>92</v>
      </c>
      <c r="R136" s="195"/>
      <c r="S136" s="195"/>
      <c r="T136" s="195" t="s">
        <v>47</v>
      </c>
      <c r="U136" s="195"/>
      <c r="V136" s="195">
        <v>9</v>
      </c>
      <c r="W136" s="195" t="s">
        <v>45</v>
      </c>
      <c r="X136" s="195"/>
      <c r="Y136" s="195"/>
      <c r="Z136" s="195"/>
      <c r="AA136" s="195"/>
      <c r="AB136" s="196" t="s">
        <v>110</v>
      </c>
      <c r="AC136" s="21" t="s">
        <v>507</v>
      </c>
      <c r="AD136" s="196"/>
      <c r="AE136" s="196"/>
      <c r="AF136" s="196"/>
      <c r="AG136" s="196"/>
      <c r="AH136" s="196"/>
      <c r="AI136" s="196"/>
      <c r="AJ136" s="196"/>
      <c r="AK136" s="196"/>
      <c r="AL136" s="196"/>
      <c r="AM136" s="196" t="s">
        <v>502</v>
      </c>
      <c r="AN136" s="196" t="s">
        <v>503</v>
      </c>
      <c r="AO136" s="354" t="s">
        <v>53</v>
      </c>
      <c r="AP136" s="354" t="s">
        <v>54</v>
      </c>
      <c r="AQ136" s="354" t="s">
        <v>523</v>
      </c>
      <c r="AR136" s="26" t="s">
        <v>522</v>
      </c>
      <c r="AS136" s="25" t="s">
        <v>55</v>
      </c>
      <c r="AT136" s="395">
        <v>558598.73</v>
      </c>
      <c r="AU136" s="395">
        <v>558598.73</v>
      </c>
      <c r="AV136" s="395">
        <v>0</v>
      </c>
      <c r="AW136" s="395">
        <v>0</v>
      </c>
      <c r="AX136" s="395">
        <v>0</v>
      </c>
      <c r="AY136" s="395">
        <v>0</v>
      </c>
      <c r="AZ136" s="395">
        <v>0</v>
      </c>
      <c r="BA136" s="395">
        <v>0</v>
      </c>
      <c r="BB136" s="395">
        <v>558598.73</v>
      </c>
      <c r="BC136" s="395">
        <v>558598.73</v>
      </c>
      <c r="BD136" s="395">
        <v>0</v>
      </c>
      <c r="BE136" s="395">
        <v>0</v>
      </c>
      <c r="BF136" s="395">
        <v>0</v>
      </c>
      <c r="BG136" s="395">
        <v>0</v>
      </c>
      <c r="BH136" s="395">
        <v>0</v>
      </c>
      <c r="BI136" s="395">
        <v>0</v>
      </c>
      <c r="BJ136" s="395">
        <v>0</v>
      </c>
      <c r="BK136" s="395">
        <v>0</v>
      </c>
      <c r="BL136" s="395">
        <v>0</v>
      </c>
      <c r="BM136" s="395">
        <v>0</v>
      </c>
      <c r="BN136" s="395">
        <v>0</v>
      </c>
      <c r="BO136" s="395">
        <v>0</v>
      </c>
      <c r="BP136" s="395">
        <v>0</v>
      </c>
      <c r="BQ136" s="395">
        <v>0</v>
      </c>
      <c r="BR136" s="395">
        <v>0</v>
      </c>
      <c r="BS136" s="395">
        <v>0</v>
      </c>
      <c r="BT136" s="395">
        <v>0</v>
      </c>
      <c r="BU136" s="395">
        <v>0</v>
      </c>
      <c r="BV136" s="395">
        <v>0</v>
      </c>
      <c r="BW136" s="395">
        <v>0</v>
      </c>
    </row>
    <row r="137" spans="1:75" ht="98.25" customHeight="1">
      <c r="A137" s="62">
        <v>602</v>
      </c>
      <c r="B137" s="22" t="s">
        <v>493</v>
      </c>
      <c r="C137" s="23">
        <v>401000007</v>
      </c>
      <c r="D137" s="54" t="s">
        <v>519</v>
      </c>
      <c r="E137" s="20" t="s">
        <v>495</v>
      </c>
      <c r="F137" s="204"/>
      <c r="G137" s="204"/>
      <c r="H137" s="195">
        <v>3</v>
      </c>
      <c r="I137" s="204"/>
      <c r="J137" s="195">
        <v>16</v>
      </c>
      <c r="K137" s="195">
        <v>1</v>
      </c>
      <c r="L137" s="195" t="s">
        <v>520</v>
      </c>
      <c r="M137" s="195"/>
      <c r="N137" s="195"/>
      <c r="O137" s="195"/>
      <c r="P137" s="196" t="s">
        <v>109</v>
      </c>
      <c r="Q137" s="21" t="s">
        <v>92</v>
      </c>
      <c r="R137" s="195"/>
      <c r="S137" s="195"/>
      <c r="T137" s="195" t="s">
        <v>47</v>
      </c>
      <c r="U137" s="195"/>
      <c r="V137" s="195">
        <v>9</v>
      </c>
      <c r="W137" s="195" t="s">
        <v>45</v>
      </c>
      <c r="X137" s="195"/>
      <c r="Y137" s="195"/>
      <c r="Z137" s="195"/>
      <c r="AA137" s="195"/>
      <c r="AB137" s="196" t="s">
        <v>110</v>
      </c>
      <c r="AC137" s="21" t="s">
        <v>524</v>
      </c>
      <c r="AD137" s="196"/>
      <c r="AE137" s="196"/>
      <c r="AF137" s="196"/>
      <c r="AG137" s="196"/>
      <c r="AH137" s="196"/>
      <c r="AI137" s="196"/>
      <c r="AJ137" s="196"/>
      <c r="AK137" s="196"/>
      <c r="AL137" s="196"/>
      <c r="AM137" s="196" t="s">
        <v>525</v>
      </c>
      <c r="AN137" s="196" t="s">
        <v>526</v>
      </c>
      <c r="AO137" s="354" t="s">
        <v>87</v>
      </c>
      <c r="AP137" s="354" t="s">
        <v>87</v>
      </c>
      <c r="AQ137" s="354" t="s">
        <v>527</v>
      </c>
      <c r="AR137" s="26" t="s">
        <v>528</v>
      </c>
      <c r="AS137" s="25">
        <v>244</v>
      </c>
      <c r="AT137" s="395">
        <v>0</v>
      </c>
      <c r="AU137" s="395">
        <v>0</v>
      </c>
      <c r="AV137" s="395">
        <v>0</v>
      </c>
      <c r="AW137" s="395">
        <v>0</v>
      </c>
      <c r="AX137" s="395">
        <v>0</v>
      </c>
      <c r="AY137" s="395">
        <v>0</v>
      </c>
      <c r="AZ137" s="395">
        <v>0</v>
      </c>
      <c r="BA137" s="395">
        <v>0</v>
      </c>
      <c r="BB137" s="395">
        <v>0</v>
      </c>
      <c r="BC137" s="395">
        <v>0</v>
      </c>
      <c r="BD137" s="395">
        <v>3124320.01</v>
      </c>
      <c r="BE137" s="395">
        <v>0</v>
      </c>
      <c r="BF137" s="395">
        <v>0</v>
      </c>
      <c r="BG137" s="395">
        <v>0</v>
      </c>
      <c r="BH137" s="396">
        <v>3124320.01</v>
      </c>
      <c r="BI137" s="395">
        <v>0</v>
      </c>
      <c r="BJ137" s="395">
        <v>0</v>
      </c>
      <c r="BK137" s="395">
        <v>0</v>
      </c>
      <c r="BL137" s="395">
        <v>0</v>
      </c>
      <c r="BM137" s="395">
        <v>0</v>
      </c>
      <c r="BN137" s="395">
        <v>0</v>
      </c>
      <c r="BO137" s="395">
        <v>0</v>
      </c>
      <c r="BP137" s="395">
        <v>0</v>
      </c>
      <c r="BQ137" s="395">
        <v>0</v>
      </c>
      <c r="BR137" s="395">
        <v>0</v>
      </c>
      <c r="BS137" s="395">
        <v>0</v>
      </c>
      <c r="BT137" s="395">
        <v>0</v>
      </c>
      <c r="BU137" s="395">
        <v>0</v>
      </c>
      <c r="BV137" s="395">
        <v>0</v>
      </c>
      <c r="BW137" s="395">
        <v>0</v>
      </c>
    </row>
    <row r="138" spans="1:75" ht="98.25" customHeight="1">
      <c r="A138" s="62">
        <v>602</v>
      </c>
      <c r="B138" s="22" t="s">
        <v>493</v>
      </c>
      <c r="C138" s="23">
        <v>401000007</v>
      </c>
      <c r="D138" s="54" t="s">
        <v>519</v>
      </c>
      <c r="E138" s="20" t="s">
        <v>495</v>
      </c>
      <c r="F138" s="204"/>
      <c r="G138" s="204"/>
      <c r="H138" s="195" t="s">
        <v>47</v>
      </c>
      <c r="I138" s="204"/>
      <c r="J138" s="195">
        <v>16</v>
      </c>
      <c r="K138" s="195">
        <v>1</v>
      </c>
      <c r="L138" s="195" t="s">
        <v>520</v>
      </c>
      <c r="M138" s="195"/>
      <c r="N138" s="195"/>
      <c r="O138" s="195"/>
      <c r="P138" s="196" t="s">
        <v>109</v>
      </c>
      <c r="Q138" s="21" t="s">
        <v>92</v>
      </c>
      <c r="R138" s="195"/>
      <c r="S138" s="195"/>
      <c r="T138" s="195" t="s">
        <v>47</v>
      </c>
      <c r="U138" s="195"/>
      <c r="V138" s="195">
        <v>9</v>
      </c>
      <c r="W138" s="195" t="s">
        <v>45</v>
      </c>
      <c r="X138" s="195"/>
      <c r="Y138" s="195"/>
      <c r="Z138" s="195"/>
      <c r="AA138" s="195"/>
      <c r="AB138" s="196" t="s">
        <v>110</v>
      </c>
      <c r="AC138" s="21" t="s">
        <v>529</v>
      </c>
      <c r="AD138" s="196"/>
      <c r="AE138" s="196"/>
      <c r="AF138" s="196"/>
      <c r="AG138" s="196"/>
      <c r="AH138" s="196"/>
      <c r="AI138" s="196"/>
      <c r="AJ138" s="196"/>
      <c r="AK138" s="196"/>
      <c r="AL138" s="196"/>
      <c r="AM138" s="196" t="s">
        <v>530</v>
      </c>
      <c r="AN138" s="196" t="s">
        <v>531</v>
      </c>
      <c r="AO138" s="354" t="s">
        <v>87</v>
      </c>
      <c r="AP138" s="354" t="s">
        <v>53</v>
      </c>
      <c r="AQ138" s="354" t="s">
        <v>532</v>
      </c>
      <c r="AR138" s="26" t="s">
        <v>533</v>
      </c>
      <c r="AS138" s="25" t="s">
        <v>534</v>
      </c>
      <c r="AT138" s="395">
        <v>2637000</v>
      </c>
      <c r="AU138" s="395">
        <v>2637000</v>
      </c>
      <c r="AV138" s="395">
        <v>0</v>
      </c>
      <c r="AW138" s="395">
        <v>0</v>
      </c>
      <c r="AX138" s="395">
        <v>0</v>
      </c>
      <c r="AY138" s="395">
        <v>0</v>
      </c>
      <c r="AZ138" s="395">
        <v>0</v>
      </c>
      <c r="BA138" s="395">
        <v>0</v>
      </c>
      <c r="BB138" s="395">
        <v>2637000</v>
      </c>
      <c r="BC138" s="395">
        <v>2637000</v>
      </c>
      <c r="BD138" s="395">
        <v>5969595</v>
      </c>
      <c r="BE138" s="395">
        <v>0</v>
      </c>
      <c r="BF138" s="395">
        <v>0</v>
      </c>
      <c r="BG138" s="395">
        <v>0</v>
      </c>
      <c r="BH138" s="395">
        <v>5969595</v>
      </c>
      <c r="BI138" s="395">
        <v>0</v>
      </c>
      <c r="BJ138" s="395">
        <v>0</v>
      </c>
      <c r="BK138" s="395">
        <v>0</v>
      </c>
      <c r="BL138" s="395">
        <v>0</v>
      </c>
      <c r="BM138" s="395">
        <v>0</v>
      </c>
      <c r="BN138" s="395">
        <v>0</v>
      </c>
      <c r="BO138" s="395">
        <v>0</v>
      </c>
      <c r="BP138" s="395">
        <v>0</v>
      </c>
      <c r="BQ138" s="395">
        <v>0</v>
      </c>
      <c r="BR138" s="395">
        <v>0</v>
      </c>
      <c r="BS138" s="395">
        <v>0</v>
      </c>
      <c r="BT138" s="395">
        <v>0</v>
      </c>
      <c r="BU138" s="395">
        <v>0</v>
      </c>
      <c r="BV138" s="395">
        <v>0</v>
      </c>
      <c r="BW138" s="395">
        <v>0</v>
      </c>
    </row>
    <row r="139" spans="1:75" ht="98.25" customHeight="1">
      <c r="A139" s="62">
        <v>602</v>
      </c>
      <c r="B139" s="22" t="s">
        <v>493</v>
      </c>
      <c r="C139" s="23">
        <v>401000007</v>
      </c>
      <c r="D139" s="54" t="s">
        <v>519</v>
      </c>
      <c r="E139" s="20" t="s">
        <v>495</v>
      </c>
      <c r="F139" s="204"/>
      <c r="G139" s="204"/>
      <c r="H139" s="195" t="s">
        <v>47</v>
      </c>
      <c r="I139" s="204"/>
      <c r="J139" s="195">
        <v>16</v>
      </c>
      <c r="K139" s="195">
        <v>1</v>
      </c>
      <c r="L139" s="195" t="s">
        <v>520</v>
      </c>
      <c r="M139" s="195"/>
      <c r="N139" s="195"/>
      <c r="O139" s="195"/>
      <c r="P139" s="196" t="s">
        <v>109</v>
      </c>
      <c r="Q139" s="21" t="s">
        <v>92</v>
      </c>
      <c r="R139" s="195"/>
      <c r="S139" s="195"/>
      <c r="T139" s="195" t="s">
        <v>47</v>
      </c>
      <c r="U139" s="195"/>
      <c r="V139" s="195">
        <v>9</v>
      </c>
      <c r="W139" s="195" t="s">
        <v>45</v>
      </c>
      <c r="X139" s="195"/>
      <c r="Y139" s="195"/>
      <c r="Z139" s="195"/>
      <c r="AA139" s="195"/>
      <c r="AB139" s="196" t="s">
        <v>110</v>
      </c>
      <c r="AC139" s="21" t="s">
        <v>524</v>
      </c>
      <c r="AD139" s="196"/>
      <c r="AE139" s="196"/>
      <c r="AF139" s="196"/>
      <c r="AG139" s="196"/>
      <c r="AH139" s="196"/>
      <c r="AI139" s="196"/>
      <c r="AJ139" s="198"/>
      <c r="AK139" s="196"/>
      <c r="AL139" s="196"/>
      <c r="AM139" s="196" t="s">
        <v>535</v>
      </c>
      <c r="AN139" s="196" t="s">
        <v>526</v>
      </c>
      <c r="AO139" s="354" t="s">
        <v>87</v>
      </c>
      <c r="AP139" s="354" t="s">
        <v>53</v>
      </c>
      <c r="AQ139" s="354" t="s">
        <v>536</v>
      </c>
      <c r="AR139" s="26" t="s">
        <v>537</v>
      </c>
      <c r="AS139" s="25" t="s">
        <v>534</v>
      </c>
      <c r="AT139" s="395">
        <v>134721.70000000001</v>
      </c>
      <c r="AU139" s="395">
        <v>134721.70000000001</v>
      </c>
      <c r="AV139" s="395">
        <v>0</v>
      </c>
      <c r="AW139" s="395">
        <v>0</v>
      </c>
      <c r="AX139" s="395">
        <v>0</v>
      </c>
      <c r="AY139" s="395">
        <v>0</v>
      </c>
      <c r="AZ139" s="395">
        <v>0</v>
      </c>
      <c r="BA139" s="395">
        <v>0</v>
      </c>
      <c r="BB139" s="395">
        <v>134721.70000000001</v>
      </c>
      <c r="BC139" s="395">
        <v>134721.70000000001</v>
      </c>
      <c r="BD139" s="395">
        <v>0</v>
      </c>
      <c r="BE139" s="395">
        <v>0</v>
      </c>
      <c r="BF139" s="395">
        <v>0</v>
      </c>
      <c r="BG139" s="395">
        <v>0</v>
      </c>
      <c r="BH139" s="395">
        <v>0</v>
      </c>
      <c r="BI139" s="395">
        <v>0</v>
      </c>
      <c r="BJ139" s="395">
        <v>0</v>
      </c>
      <c r="BK139" s="395">
        <v>0</v>
      </c>
      <c r="BL139" s="395">
        <v>0</v>
      </c>
      <c r="BM139" s="395">
        <v>0</v>
      </c>
      <c r="BN139" s="395">
        <v>0</v>
      </c>
      <c r="BO139" s="395">
        <v>0</v>
      </c>
      <c r="BP139" s="395">
        <v>0</v>
      </c>
      <c r="BQ139" s="395">
        <v>0</v>
      </c>
      <c r="BR139" s="395">
        <v>0</v>
      </c>
      <c r="BS139" s="395">
        <v>0</v>
      </c>
      <c r="BT139" s="395">
        <v>0</v>
      </c>
      <c r="BU139" s="395">
        <v>0</v>
      </c>
      <c r="BV139" s="395">
        <v>0</v>
      </c>
      <c r="BW139" s="395">
        <v>0</v>
      </c>
    </row>
    <row r="140" spans="1:75" ht="98.25" customHeight="1">
      <c r="A140" s="62">
        <v>602</v>
      </c>
      <c r="B140" s="22" t="s">
        <v>493</v>
      </c>
      <c r="C140" s="23">
        <v>401000007</v>
      </c>
      <c r="D140" s="54" t="s">
        <v>519</v>
      </c>
      <c r="E140" s="20" t="s">
        <v>495</v>
      </c>
      <c r="F140" s="204"/>
      <c r="G140" s="204"/>
      <c r="H140" s="195" t="s">
        <v>47</v>
      </c>
      <c r="I140" s="204"/>
      <c r="J140" s="195">
        <v>16</v>
      </c>
      <c r="K140" s="195">
        <v>1</v>
      </c>
      <c r="L140" s="195" t="s">
        <v>520</v>
      </c>
      <c r="M140" s="195"/>
      <c r="N140" s="195"/>
      <c r="O140" s="195"/>
      <c r="P140" s="196" t="s">
        <v>109</v>
      </c>
      <c r="Q140" s="21" t="s">
        <v>538</v>
      </c>
      <c r="R140" s="195" t="s">
        <v>539</v>
      </c>
      <c r="S140" s="195"/>
      <c r="T140" s="195" t="s">
        <v>49</v>
      </c>
      <c r="U140" s="195"/>
      <c r="V140" s="195" t="s">
        <v>540</v>
      </c>
      <c r="W140" s="195" t="s">
        <v>50</v>
      </c>
      <c r="X140" s="195" t="s">
        <v>541</v>
      </c>
      <c r="Y140" s="195"/>
      <c r="Z140" s="195"/>
      <c r="AA140" s="195"/>
      <c r="AB140" s="196" t="s">
        <v>542</v>
      </c>
      <c r="AC140" s="21" t="s">
        <v>524</v>
      </c>
      <c r="AD140" s="196"/>
      <c r="AE140" s="196"/>
      <c r="AF140" s="196"/>
      <c r="AG140" s="196"/>
      <c r="AH140" s="196"/>
      <c r="AI140" s="196"/>
      <c r="AJ140" s="198"/>
      <c r="AK140" s="196"/>
      <c r="AL140" s="196"/>
      <c r="AM140" s="196" t="s">
        <v>535</v>
      </c>
      <c r="AN140" s="196" t="s">
        <v>526</v>
      </c>
      <c r="AO140" s="354" t="s">
        <v>87</v>
      </c>
      <c r="AP140" s="354" t="s">
        <v>53</v>
      </c>
      <c r="AQ140" s="354" t="s">
        <v>543</v>
      </c>
      <c r="AR140" s="26" t="s">
        <v>544</v>
      </c>
      <c r="AS140" s="25" t="s">
        <v>534</v>
      </c>
      <c r="AT140" s="395">
        <v>0</v>
      </c>
      <c r="AU140" s="395">
        <v>0</v>
      </c>
      <c r="AV140" s="395">
        <v>0</v>
      </c>
      <c r="AW140" s="395">
        <v>0</v>
      </c>
      <c r="AX140" s="395">
        <v>0</v>
      </c>
      <c r="AY140" s="395">
        <v>0</v>
      </c>
      <c r="AZ140" s="395">
        <v>0</v>
      </c>
      <c r="BA140" s="395">
        <v>0</v>
      </c>
      <c r="BB140" s="395">
        <v>0</v>
      </c>
      <c r="BC140" s="395">
        <v>0</v>
      </c>
      <c r="BD140" s="395">
        <v>0</v>
      </c>
      <c r="BE140" s="395">
        <v>0</v>
      </c>
      <c r="BF140" s="395">
        <v>0</v>
      </c>
      <c r="BG140" s="395">
        <v>0</v>
      </c>
      <c r="BH140" s="395">
        <v>0</v>
      </c>
      <c r="BI140" s="395">
        <v>0</v>
      </c>
      <c r="BJ140" s="395">
        <v>0</v>
      </c>
      <c r="BK140" s="395">
        <v>0</v>
      </c>
      <c r="BL140" s="395">
        <v>0</v>
      </c>
      <c r="BM140" s="395">
        <v>0</v>
      </c>
      <c r="BN140" s="395">
        <v>0</v>
      </c>
      <c r="BO140" s="395">
        <v>0</v>
      </c>
      <c r="BP140" s="395">
        <v>0</v>
      </c>
      <c r="BQ140" s="395">
        <v>0</v>
      </c>
      <c r="BR140" s="395">
        <v>0</v>
      </c>
      <c r="BS140" s="395">
        <v>0</v>
      </c>
      <c r="BT140" s="395">
        <v>0</v>
      </c>
      <c r="BU140" s="395">
        <v>0</v>
      </c>
      <c r="BV140" s="395">
        <v>0</v>
      </c>
      <c r="BW140" s="395">
        <v>0</v>
      </c>
    </row>
    <row r="141" spans="1:75" ht="98.25" customHeight="1">
      <c r="A141" s="62">
        <v>602</v>
      </c>
      <c r="B141" s="22" t="s">
        <v>493</v>
      </c>
      <c r="C141" s="23">
        <v>401000007</v>
      </c>
      <c r="D141" s="54" t="s">
        <v>519</v>
      </c>
      <c r="E141" s="20" t="s">
        <v>495</v>
      </c>
      <c r="F141" s="204"/>
      <c r="G141" s="204"/>
      <c r="H141" s="195" t="s">
        <v>47</v>
      </c>
      <c r="I141" s="204"/>
      <c r="J141" s="195">
        <v>16</v>
      </c>
      <c r="K141" s="195">
        <v>1</v>
      </c>
      <c r="L141" s="195" t="s">
        <v>520</v>
      </c>
      <c r="M141" s="195"/>
      <c r="N141" s="195"/>
      <c r="O141" s="195"/>
      <c r="P141" s="196" t="s">
        <v>109</v>
      </c>
      <c r="Q141" s="21" t="s">
        <v>545</v>
      </c>
      <c r="R141" s="195" t="s">
        <v>546</v>
      </c>
      <c r="S141" s="195"/>
      <c r="T141" s="195" t="s">
        <v>49</v>
      </c>
      <c r="U141" s="195"/>
      <c r="V141" s="195" t="s">
        <v>540</v>
      </c>
      <c r="W141" s="195" t="s">
        <v>50</v>
      </c>
      <c r="X141" s="195" t="s">
        <v>547</v>
      </c>
      <c r="Y141" s="195"/>
      <c r="Z141" s="195"/>
      <c r="AA141" s="195"/>
      <c r="AB141" s="196" t="s">
        <v>548</v>
      </c>
      <c r="AC141" s="21" t="s">
        <v>524</v>
      </c>
      <c r="AD141" s="196"/>
      <c r="AE141" s="196"/>
      <c r="AF141" s="196"/>
      <c r="AG141" s="196"/>
      <c r="AH141" s="196"/>
      <c r="AI141" s="196"/>
      <c r="AJ141" s="198"/>
      <c r="AK141" s="196"/>
      <c r="AL141" s="196"/>
      <c r="AM141" s="196" t="s">
        <v>535</v>
      </c>
      <c r="AN141" s="196" t="s">
        <v>526</v>
      </c>
      <c r="AO141" s="354" t="s">
        <v>87</v>
      </c>
      <c r="AP141" s="354" t="s">
        <v>53</v>
      </c>
      <c r="AQ141" s="354" t="s">
        <v>549</v>
      </c>
      <c r="AR141" s="26" t="s">
        <v>537</v>
      </c>
      <c r="AS141" s="25" t="s">
        <v>534</v>
      </c>
      <c r="AT141" s="395">
        <v>18707906.420000002</v>
      </c>
      <c r="AU141" s="395">
        <v>18707906.420000002</v>
      </c>
      <c r="AV141" s="395">
        <v>0</v>
      </c>
      <c r="AW141" s="395">
        <v>0</v>
      </c>
      <c r="AX141" s="395">
        <v>18707906.420000002</v>
      </c>
      <c r="AY141" s="395">
        <v>18707906.420000002</v>
      </c>
      <c r="AZ141" s="395">
        <v>0</v>
      </c>
      <c r="BA141" s="395">
        <v>0</v>
      </c>
      <c r="BB141" s="395">
        <v>0</v>
      </c>
      <c r="BC141" s="395">
        <v>0</v>
      </c>
      <c r="BD141" s="395">
        <v>0</v>
      </c>
      <c r="BE141" s="395">
        <v>0</v>
      </c>
      <c r="BF141" s="395">
        <v>0</v>
      </c>
      <c r="BG141" s="395">
        <v>0</v>
      </c>
      <c r="BH141" s="395">
        <v>0</v>
      </c>
      <c r="BI141" s="395">
        <v>0</v>
      </c>
      <c r="BJ141" s="395">
        <v>0</v>
      </c>
      <c r="BK141" s="395">
        <v>0</v>
      </c>
      <c r="BL141" s="395">
        <v>0</v>
      </c>
      <c r="BM141" s="395">
        <v>0</v>
      </c>
      <c r="BN141" s="395">
        <v>0</v>
      </c>
      <c r="BO141" s="395">
        <v>0</v>
      </c>
      <c r="BP141" s="395">
        <v>0</v>
      </c>
      <c r="BQ141" s="395">
        <v>0</v>
      </c>
      <c r="BR141" s="395">
        <v>0</v>
      </c>
      <c r="BS141" s="395">
        <v>0</v>
      </c>
      <c r="BT141" s="395">
        <v>0</v>
      </c>
      <c r="BU141" s="395">
        <v>0</v>
      </c>
      <c r="BV141" s="395">
        <v>0</v>
      </c>
      <c r="BW141" s="395">
        <v>0</v>
      </c>
    </row>
    <row r="142" spans="1:75" ht="98.25" customHeight="1">
      <c r="A142" s="62">
        <v>602</v>
      </c>
      <c r="B142" s="22" t="s">
        <v>493</v>
      </c>
      <c r="C142" s="23">
        <v>401000007</v>
      </c>
      <c r="D142" s="54" t="s">
        <v>519</v>
      </c>
      <c r="E142" s="20" t="s">
        <v>495</v>
      </c>
      <c r="F142" s="204"/>
      <c r="G142" s="204"/>
      <c r="H142" s="195" t="s">
        <v>47</v>
      </c>
      <c r="I142" s="204"/>
      <c r="J142" s="195">
        <v>16</v>
      </c>
      <c r="K142" s="195">
        <v>1</v>
      </c>
      <c r="L142" s="195" t="s">
        <v>520</v>
      </c>
      <c r="M142" s="195"/>
      <c r="N142" s="195"/>
      <c r="O142" s="195"/>
      <c r="P142" s="196" t="s">
        <v>109</v>
      </c>
      <c r="Q142" s="21" t="s">
        <v>550</v>
      </c>
      <c r="R142" s="195" t="s">
        <v>539</v>
      </c>
      <c r="S142" s="195"/>
      <c r="T142" s="195" t="s">
        <v>49</v>
      </c>
      <c r="U142" s="195"/>
      <c r="V142" s="195" t="s">
        <v>540</v>
      </c>
      <c r="W142" s="195" t="s">
        <v>50</v>
      </c>
      <c r="X142" s="195" t="s">
        <v>551</v>
      </c>
      <c r="Y142" s="195"/>
      <c r="Z142" s="195"/>
      <c r="AA142" s="195"/>
      <c r="AB142" s="196" t="s">
        <v>552</v>
      </c>
      <c r="AC142" s="21" t="s">
        <v>524</v>
      </c>
      <c r="AD142" s="196"/>
      <c r="AE142" s="196"/>
      <c r="AF142" s="196"/>
      <c r="AG142" s="196"/>
      <c r="AH142" s="196"/>
      <c r="AI142" s="196"/>
      <c r="AJ142" s="198"/>
      <c r="AK142" s="196"/>
      <c r="AL142" s="196"/>
      <c r="AM142" s="196" t="s">
        <v>535</v>
      </c>
      <c r="AN142" s="196" t="s">
        <v>526</v>
      </c>
      <c r="AO142" s="354" t="s">
        <v>87</v>
      </c>
      <c r="AP142" s="354" t="s">
        <v>53</v>
      </c>
      <c r="AQ142" s="354" t="s">
        <v>549</v>
      </c>
      <c r="AR142" s="26" t="s">
        <v>544</v>
      </c>
      <c r="AS142" s="25" t="s">
        <v>534</v>
      </c>
      <c r="AT142" s="395">
        <v>984626.66</v>
      </c>
      <c r="AU142" s="395">
        <v>984626.66</v>
      </c>
      <c r="AV142" s="395">
        <v>0</v>
      </c>
      <c r="AW142" s="395">
        <v>0</v>
      </c>
      <c r="AX142" s="395">
        <v>0</v>
      </c>
      <c r="AY142" s="395">
        <v>0</v>
      </c>
      <c r="AZ142" s="395">
        <v>0</v>
      </c>
      <c r="BA142" s="395">
        <v>0</v>
      </c>
      <c r="BB142" s="395">
        <v>984626.66</v>
      </c>
      <c r="BC142" s="395">
        <v>984626.66</v>
      </c>
      <c r="BD142" s="395">
        <v>0</v>
      </c>
      <c r="BE142" s="395">
        <v>0</v>
      </c>
      <c r="BF142" s="395">
        <v>0</v>
      </c>
      <c r="BG142" s="395">
        <v>0</v>
      </c>
      <c r="BH142" s="395">
        <v>0</v>
      </c>
      <c r="BI142" s="395">
        <v>0</v>
      </c>
      <c r="BJ142" s="395">
        <v>0</v>
      </c>
      <c r="BK142" s="395">
        <v>0</v>
      </c>
      <c r="BL142" s="395">
        <v>0</v>
      </c>
      <c r="BM142" s="395">
        <v>0</v>
      </c>
      <c r="BN142" s="395">
        <v>0</v>
      </c>
      <c r="BO142" s="395">
        <v>0</v>
      </c>
      <c r="BP142" s="395">
        <v>0</v>
      </c>
      <c r="BQ142" s="395">
        <v>0</v>
      </c>
      <c r="BR142" s="395">
        <v>0</v>
      </c>
      <c r="BS142" s="395">
        <v>0</v>
      </c>
      <c r="BT142" s="395">
        <v>0</v>
      </c>
      <c r="BU142" s="395">
        <v>0</v>
      </c>
      <c r="BV142" s="395">
        <v>0</v>
      </c>
      <c r="BW142" s="395">
        <v>0</v>
      </c>
    </row>
    <row r="143" spans="1:75" ht="98.25" customHeight="1">
      <c r="A143" s="62">
        <v>602</v>
      </c>
      <c r="B143" s="22" t="s">
        <v>493</v>
      </c>
      <c r="C143" s="23">
        <v>401000007</v>
      </c>
      <c r="D143" s="54" t="s">
        <v>519</v>
      </c>
      <c r="E143" s="20" t="s">
        <v>495</v>
      </c>
      <c r="F143" s="204"/>
      <c r="G143" s="204"/>
      <c r="H143" s="195" t="s">
        <v>47</v>
      </c>
      <c r="I143" s="204"/>
      <c r="J143" s="195">
        <v>16</v>
      </c>
      <c r="K143" s="195">
        <v>1</v>
      </c>
      <c r="L143" s="195" t="s">
        <v>520</v>
      </c>
      <c r="M143" s="195"/>
      <c r="N143" s="195"/>
      <c r="O143" s="195"/>
      <c r="P143" s="196" t="s">
        <v>109</v>
      </c>
      <c r="Q143" s="21" t="s">
        <v>553</v>
      </c>
      <c r="R143" s="195" t="s">
        <v>554</v>
      </c>
      <c r="S143" s="195"/>
      <c r="T143" s="195" t="s">
        <v>49</v>
      </c>
      <c r="U143" s="195"/>
      <c r="V143" s="195" t="s">
        <v>555</v>
      </c>
      <c r="W143" s="195" t="s">
        <v>50</v>
      </c>
      <c r="X143" s="195"/>
      <c r="Y143" s="195" t="s">
        <v>556</v>
      </c>
      <c r="Z143" s="195"/>
      <c r="AA143" s="195"/>
      <c r="AB143" s="196" t="s">
        <v>3295</v>
      </c>
      <c r="AC143" s="21" t="s">
        <v>524</v>
      </c>
      <c r="AD143" s="196"/>
      <c r="AE143" s="196"/>
      <c r="AF143" s="196"/>
      <c r="AG143" s="196"/>
      <c r="AH143" s="196"/>
      <c r="AI143" s="196"/>
      <c r="AJ143" s="198"/>
      <c r="AK143" s="196"/>
      <c r="AL143" s="196"/>
      <c r="AM143" s="196" t="s">
        <v>535</v>
      </c>
      <c r="AN143" s="196" t="s">
        <v>526</v>
      </c>
      <c r="AO143" s="354" t="s">
        <v>95</v>
      </c>
      <c r="AP143" s="354" t="s">
        <v>69</v>
      </c>
      <c r="AQ143" s="354" t="s">
        <v>557</v>
      </c>
      <c r="AR143" s="26" t="s">
        <v>558</v>
      </c>
      <c r="AS143" s="25" t="s">
        <v>559</v>
      </c>
      <c r="AT143" s="395">
        <v>782064.42</v>
      </c>
      <c r="AU143" s="395">
        <v>282060.24</v>
      </c>
      <c r="AV143" s="395">
        <v>0</v>
      </c>
      <c r="AW143" s="395">
        <v>0</v>
      </c>
      <c r="AX143" s="395">
        <v>0</v>
      </c>
      <c r="AY143" s="395">
        <v>0</v>
      </c>
      <c r="AZ143" s="395">
        <v>0</v>
      </c>
      <c r="BA143" s="395">
        <v>0</v>
      </c>
      <c r="BB143" s="395">
        <v>782064.42</v>
      </c>
      <c r="BC143" s="395">
        <v>282060.24</v>
      </c>
      <c r="BD143" s="395">
        <v>7404630</v>
      </c>
      <c r="BE143" s="395">
        <v>0</v>
      </c>
      <c r="BF143" s="395">
        <v>0</v>
      </c>
      <c r="BG143" s="395">
        <v>0</v>
      </c>
      <c r="BH143" s="395">
        <v>7404630</v>
      </c>
      <c r="BI143" s="395">
        <v>7404630</v>
      </c>
      <c r="BJ143" s="395">
        <v>0</v>
      </c>
      <c r="BK143" s="395">
        <v>0</v>
      </c>
      <c r="BL143" s="395">
        <v>0</v>
      </c>
      <c r="BM143" s="395">
        <v>7404630</v>
      </c>
      <c r="BN143" s="395">
        <v>7404630</v>
      </c>
      <c r="BO143" s="395">
        <v>0</v>
      </c>
      <c r="BP143" s="395">
        <v>0</v>
      </c>
      <c r="BQ143" s="395">
        <v>0</v>
      </c>
      <c r="BR143" s="395">
        <v>7404630</v>
      </c>
      <c r="BS143" s="395">
        <v>7404630</v>
      </c>
      <c r="BT143" s="395">
        <v>0</v>
      </c>
      <c r="BU143" s="395">
        <v>0</v>
      </c>
      <c r="BV143" s="395">
        <v>0</v>
      </c>
      <c r="BW143" s="395">
        <v>7404630</v>
      </c>
    </row>
    <row r="144" spans="1:75" ht="98.25" customHeight="1">
      <c r="A144" s="62">
        <v>602</v>
      </c>
      <c r="B144" s="22" t="s">
        <v>493</v>
      </c>
      <c r="C144" s="23">
        <v>401000007</v>
      </c>
      <c r="D144" s="54" t="s">
        <v>519</v>
      </c>
      <c r="E144" s="20" t="s">
        <v>495</v>
      </c>
      <c r="F144" s="204"/>
      <c r="G144" s="204"/>
      <c r="H144" s="195" t="s">
        <v>47</v>
      </c>
      <c r="I144" s="204"/>
      <c r="J144" s="195">
        <v>16</v>
      </c>
      <c r="K144" s="195">
        <v>1</v>
      </c>
      <c r="L144" s="195" t="s">
        <v>520</v>
      </c>
      <c r="M144" s="195"/>
      <c r="N144" s="195"/>
      <c r="O144" s="195"/>
      <c r="P144" s="196" t="s">
        <v>109</v>
      </c>
      <c r="Q144" s="21" t="s">
        <v>560</v>
      </c>
      <c r="R144" s="195" t="s">
        <v>561</v>
      </c>
      <c r="S144" s="195"/>
      <c r="T144" s="195" t="s">
        <v>49</v>
      </c>
      <c r="U144" s="195"/>
      <c r="V144" s="195" t="s">
        <v>540</v>
      </c>
      <c r="W144" s="195" t="s">
        <v>50</v>
      </c>
      <c r="X144" s="195"/>
      <c r="Y144" s="195" t="s">
        <v>562</v>
      </c>
      <c r="Z144" s="195"/>
      <c r="AA144" s="195"/>
      <c r="AB144" s="196" t="s">
        <v>563</v>
      </c>
      <c r="AC144" s="21" t="s">
        <v>524</v>
      </c>
      <c r="AD144" s="196"/>
      <c r="AE144" s="196"/>
      <c r="AF144" s="196"/>
      <c r="AG144" s="196"/>
      <c r="AH144" s="196"/>
      <c r="AI144" s="196"/>
      <c r="AJ144" s="198"/>
      <c r="AK144" s="196"/>
      <c r="AL144" s="196"/>
      <c r="AM144" s="196" t="s">
        <v>564</v>
      </c>
      <c r="AN144" s="196" t="s">
        <v>526</v>
      </c>
      <c r="AO144" s="354" t="s">
        <v>95</v>
      </c>
      <c r="AP144" s="354" t="s">
        <v>69</v>
      </c>
      <c r="AQ144" s="354" t="s">
        <v>557</v>
      </c>
      <c r="AR144" s="26" t="s">
        <v>565</v>
      </c>
      <c r="AS144" s="25">
        <v>322</v>
      </c>
      <c r="AT144" s="395">
        <v>5359144.5599999996</v>
      </c>
      <c r="AU144" s="395">
        <v>5359144.5599999996</v>
      </c>
      <c r="AV144" s="395">
        <v>4484572.34</v>
      </c>
      <c r="AW144" s="395">
        <v>4484572.34</v>
      </c>
      <c r="AX144" s="395">
        <v>874572.22</v>
      </c>
      <c r="AY144" s="395">
        <v>874572.22</v>
      </c>
      <c r="AZ144" s="395">
        <v>0</v>
      </c>
      <c r="BA144" s="395">
        <v>0</v>
      </c>
      <c r="BB144" s="395">
        <v>0</v>
      </c>
      <c r="BC144" s="395">
        <v>0</v>
      </c>
      <c r="BD144" s="395">
        <v>13376790.210000001</v>
      </c>
      <c r="BE144" s="395">
        <v>12572200.91</v>
      </c>
      <c r="BF144" s="395">
        <v>804589.3</v>
      </c>
      <c r="BG144" s="395">
        <v>0</v>
      </c>
      <c r="BH144" s="395">
        <v>0</v>
      </c>
      <c r="BI144" s="395">
        <v>3994017.93</v>
      </c>
      <c r="BJ144" s="395">
        <v>3794317.03</v>
      </c>
      <c r="BK144" s="395">
        <v>199700.9</v>
      </c>
      <c r="BL144" s="395">
        <v>0</v>
      </c>
      <c r="BM144" s="395">
        <v>0</v>
      </c>
      <c r="BN144" s="395">
        <v>3994017.93</v>
      </c>
      <c r="BO144" s="395">
        <v>3794317.03</v>
      </c>
      <c r="BP144" s="395">
        <v>199700.9</v>
      </c>
      <c r="BQ144" s="395">
        <v>0</v>
      </c>
      <c r="BR144" s="395">
        <v>0</v>
      </c>
      <c r="BS144" s="395">
        <v>3994017.93</v>
      </c>
      <c r="BT144" s="395">
        <v>3794317.03</v>
      </c>
      <c r="BU144" s="395">
        <v>199700.9</v>
      </c>
      <c r="BV144" s="395">
        <v>0</v>
      </c>
      <c r="BW144" s="395">
        <v>0</v>
      </c>
    </row>
    <row r="145" spans="1:75" ht="98.25" customHeight="1">
      <c r="A145" s="56">
        <v>602</v>
      </c>
      <c r="B145" s="61" t="s">
        <v>493</v>
      </c>
      <c r="C145" s="28">
        <v>401000060</v>
      </c>
      <c r="D145" s="54" t="s">
        <v>566</v>
      </c>
      <c r="E145" s="20" t="s">
        <v>567</v>
      </c>
      <c r="F145" s="204"/>
      <c r="G145" s="204"/>
      <c r="H145" s="195" t="s">
        <v>568</v>
      </c>
      <c r="I145" s="204"/>
      <c r="J145" s="195" t="s">
        <v>569</v>
      </c>
      <c r="K145" s="195" t="s">
        <v>50</v>
      </c>
      <c r="L145" s="195" t="s">
        <v>570</v>
      </c>
      <c r="M145" s="195"/>
      <c r="N145" s="195"/>
      <c r="O145" s="195"/>
      <c r="P145" s="196" t="s">
        <v>571</v>
      </c>
      <c r="Q145" s="21" t="s">
        <v>92</v>
      </c>
      <c r="R145" s="195"/>
      <c r="S145" s="195"/>
      <c r="T145" s="195" t="s">
        <v>47</v>
      </c>
      <c r="U145" s="195"/>
      <c r="V145" s="195">
        <v>9</v>
      </c>
      <c r="W145" s="195" t="s">
        <v>45</v>
      </c>
      <c r="X145" s="195"/>
      <c r="Y145" s="195"/>
      <c r="Z145" s="195"/>
      <c r="AA145" s="195"/>
      <c r="AB145" s="196" t="s">
        <v>110</v>
      </c>
      <c r="AC145" s="21" t="s">
        <v>524</v>
      </c>
      <c r="AD145" s="196"/>
      <c r="AE145" s="196"/>
      <c r="AF145" s="196"/>
      <c r="AG145" s="196"/>
      <c r="AH145" s="196"/>
      <c r="AI145" s="196"/>
      <c r="AJ145" s="196"/>
      <c r="AK145" s="196"/>
      <c r="AL145" s="196"/>
      <c r="AM145" s="196" t="s">
        <v>572</v>
      </c>
      <c r="AN145" s="196" t="s">
        <v>526</v>
      </c>
      <c r="AO145" s="354" t="s">
        <v>69</v>
      </c>
      <c r="AP145" s="354" t="s">
        <v>46</v>
      </c>
      <c r="AQ145" s="354" t="s">
        <v>573</v>
      </c>
      <c r="AR145" s="26" t="s">
        <v>574</v>
      </c>
      <c r="AS145" s="25" t="s">
        <v>55</v>
      </c>
      <c r="AT145" s="395">
        <v>0</v>
      </c>
      <c r="AU145" s="395">
        <v>0</v>
      </c>
      <c r="AV145" s="395">
        <v>0</v>
      </c>
      <c r="AW145" s="395">
        <v>0</v>
      </c>
      <c r="AX145" s="395">
        <v>0</v>
      </c>
      <c r="AY145" s="395">
        <v>0</v>
      </c>
      <c r="AZ145" s="395">
        <v>0</v>
      </c>
      <c r="BA145" s="395">
        <v>0</v>
      </c>
      <c r="BB145" s="395">
        <v>0</v>
      </c>
      <c r="BC145" s="395">
        <v>0</v>
      </c>
      <c r="BD145" s="395">
        <v>0</v>
      </c>
      <c r="BE145" s="395">
        <v>0</v>
      </c>
      <c r="BF145" s="395">
        <v>0</v>
      </c>
      <c r="BG145" s="395">
        <v>0</v>
      </c>
      <c r="BH145" s="395">
        <v>0</v>
      </c>
      <c r="BI145" s="395">
        <v>180000</v>
      </c>
      <c r="BJ145" s="395">
        <v>0</v>
      </c>
      <c r="BK145" s="395">
        <v>0</v>
      </c>
      <c r="BL145" s="395">
        <v>0</v>
      </c>
      <c r="BM145" s="395">
        <v>180000</v>
      </c>
      <c r="BN145" s="395">
        <v>180000</v>
      </c>
      <c r="BO145" s="395">
        <v>0</v>
      </c>
      <c r="BP145" s="395">
        <v>0</v>
      </c>
      <c r="BQ145" s="395">
        <v>0</v>
      </c>
      <c r="BR145" s="395">
        <v>180000</v>
      </c>
      <c r="BS145" s="395">
        <v>180000</v>
      </c>
      <c r="BT145" s="395">
        <v>0</v>
      </c>
      <c r="BU145" s="395">
        <v>0</v>
      </c>
      <c r="BV145" s="395">
        <v>0</v>
      </c>
      <c r="BW145" s="395">
        <v>180000</v>
      </c>
    </row>
    <row r="146" spans="1:75" ht="98.25" customHeight="1">
      <c r="A146" s="62">
        <v>602</v>
      </c>
      <c r="B146" s="143" t="s">
        <v>493</v>
      </c>
      <c r="C146" s="23">
        <v>401000060</v>
      </c>
      <c r="D146" s="54" t="s">
        <v>566</v>
      </c>
      <c r="E146" s="20" t="s">
        <v>495</v>
      </c>
      <c r="F146" s="204"/>
      <c r="G146" s="204"/>
      <c r="H146" s="195" t="s">
        <v>575</v>
      </c>
      <c r="I146" s="204"/>
      <c r="J146" s="195" t="s">
        <v>576</v>
      </c>
      <c r="K146" s="195" t="s">
        <v>577</v>
      </c>
      <c r="L146" s="195" t="s">
        <v>578</v>
      </c>
      <c r="M146" s="195"/>
      <c r="N146" s="195"/>
      <c r="O146" s="195"/>
      <c r="P146" s="196" t="s">
        <v>109</v>
      </c>
      <c r="Q146" s="21" t="s">
        <v>92</v>
      </c>
      <c r="R146" s="195"/>
      <c r="S146" s="195"/>
      <c r="T146" s="195" t="s">
        <v>47</v>
      </c>
      <c r="U146" s="195"/>
      <c r="V146" s="195">
        <v>9</v>
      </c>
      <c r="W146" s="195" t="s">
        <v>45</v>
      </c>
      <c r="X146" s="195"/>
      <c r="Y146" s="195"/>
      <c r="Z146" s="195"/>
      <c r="AA146" s="195"/>
      <c r="AB146" s="196" t="s">
        <v>110</v>
      </c>
      <c r="AC146" s="21" t="s">
        <v>524</v>
      </c>
      <c r="AD146" s="196"/>
      <c r="AE146" s="196"/>
      <c r="AF146" s="196"/>
      <c r="AG146" s="196"/>
      <c r="AH146" s="196"/>
      <c r="AI146" s="196"/>
      <c r="AJ146" s="196"/>
      <c r="AK146" s="196"/>
      <c r="AL146" s="196"/>
      <c r="AM146" s="196" t="s">
        <v>572</v>
      </c>
      <c r="AN146" s="196" t="s">
        <v>526</v>
      </c>
      <c r="AO146" s="354" t="s">
        <v>69</v>
      </c>
      <c r="AP146" s="354" t="s">
        <v>46</v>
      </c>
      <c r="AQ146" s="354" t="s">
        <v>579</v>
      </c>
      <c r="AR146" s="26" t="s">
        <v>580</v>
      </c>
      <c r="AS146" s="25" t="s">
        <v>55</v>
      </c>
      <c r="AT146" s="395">
        <v>151203</v>
      </c>
      <c r="AU146" s="395">
        <v>122703</v>
      </c>
      <c r="AV146" s="395">
        <v>0</v>
      </c>
      <c r="AW146" s="395">
        <v>0</v>
      </c>
      <c r="AX146" s="395">
        <v>0</v>
      </c>
      <c r="AY146" s="395">
        <v>0</v>
      </c>
      <c r="AZ146" s="395">
        <v>0</v>
      </c>
      <c r="BA146" s="395">
        <v>0</v>
      </c>
      <c r="BB146" s="395">
        <v>151203</v>
      </c>
      <c r="BC146" s="395">
        <v>122703</v>
      </c>
      <c r="BD146" s="395">
        <v>552000</v>
      </c>
      <c r="BE146" s="395">
        <v>0</v>
      </c>
      <c r="BF146" s="395">
        <v>0</v>
      </c>
      <c r="BG146" s="395">
        <v>0</v>
      </c>
      <c r="BH146" s="395">
        <v>552000</v>
      </c>
      <c r="BI146" s="395">
        <v>612000</v>
      </c>
      <c r="BJ146" s="395">
        <v>0</v>
      </c>
      <c r="BK146" s="395">
        <v>0</v>
      </c>
      <c r="BL146" s="395">
        <v>0</v>
      </c>
      <c r="BM146" s="395">
        <v>612000</v>
      </c>
      <c r="BN146" s="395">
        <v>612000</v>
      </c>
      <c r="BO146" s="395">
        <v>0</v>
      </c>
      <c r="BP146" s="395">
        <v>0</v>
      </c>
      <c r="BQ146" s="395">
        <v>0</v>
      </c>
      <c r="BR146" s="395">
        <v>612000</v>
      </c>
      <c r="BS146" s="395">
        <v>612000</v>
      </c>
      <c r="BT146" s="395">
        <v>0</v>
      </c>
      <c r="BU146" s="395">
        <v>0</v>
      </c>
      <c r="BV146" s="395">
        <v>0</v>
      </c>
      <c r="BW146" s="395">
        <v>612000</v>
      </c>
    </row>
    <row r="147" spans="1:75" ht="93" customHeight="1">
      <c r="A147" s="56">
        <v>602</v>
      </c>
      <c r="B147" s="61" t="s">
        <v>493</v>
      </c>
      <c r="C147" s="28">
        <v>402000001</v>
      </c>
      <c r="D147" s="54" t="s">
        <v>48</v>
      </c>
      <c r="E147" s="20" t="s">
        <v>581</v>
      </c>
      <c r="F147" s="204"/>
      <c r="G147" s="204"/>
      <c r="H147" s="195" t="s">
        <v>582</v>
      </c>
      <c r="I147" s="204"/>
      <c r="J147" s="195" t="s">
        <v>583</v>
      </c>
      <c r="K147" s="195" t="s">
        <v>584</v>
      </c>
      <c r="L147" s="195" t="s">
        <v>585</v>
      </c>
      <c r="M147" s="195"/>
      <c r="N147" s="195"/>
      <c r="O147" s="195"/>
      <c r="P147" s="196" t="s">
        <v>586</v>
      </c>
      <c r="Q147" s="21" t="s">
        <v>587</v>
      </c>
      <c r="R147" s="195"/>
      <c r="S147" s="195"/>
      <c r="T147" s="195" t="s">
        <v>49</v>
      </c>
      <c r="U147" s="195"/>
      <c r="V147" s="195" t="s">
        <v>588</v>
      </c>
      <c r="W147" s="195" t="s">
        <v>589</v>
      </c>
      <c r="X147" s="195" t="s">
        <v>590</v>
      </c>
      <c r="Y147" s="195"/>
      <c r="Z147" s="195"/>
      <c r="AA147" s="195"/>
      <c r="AB147" s="196" t="s">
        <v>591</v>
      </c>
      <c r="AC147" s="21" t="s">
        <v>592</v>
      </c>
      <c r="AD147" s="196"/>
      <c r="AE147" s="196"/>
      <c r="AF147" s="196"/>
      <c r="AG147" s="196"/>
      <c r="AH147" s="196"/>
      <c r="AI147" s="196"/>
      <c r="AJ147" s="196"/>
      <c r="AK147" s="196"/>
      <c r="AL147" s="196"/>
      <c r="AM147" s="196" t="s">
        <v>293</v>
      </c>
      <c r="AN147" s="196" t="s">
        <v>593</v>
      </c>
      <c r="AO147" s="354" t="s">
        <v>53</v>
      </c>
      <c r="AP147" s="354" t="s">
        <v>54</v>
      </c>
      <c r="AQ147" s="354" t="s">
        <v>594</v>
      </c>
      <c r="AR147" s="26" t="s">
        <v>57</v>
      </c>
      <c r="AS147" s="25">
        <v>122</v>
      </c>
      <c r="AT147" s="395">
        <v>1102617.92</v>
      </c>
      <c r="AU147" s="395">
        <v>1098183.8500000001</v>
      </c>
      <c r="AV147" s="395">
        <v>0</v>
      </c>
      <c r="AW147" s="395">
        <v>0</v>
      </c>
      <c r="AX147" s="395">
        <v>0</v>
      </c>
      <c r="AY147" s="395">
        <v>0</v>
      </c>
      <c r="AZ147" s="395">
        <v>0</v>
      </c>
      <c r="BA147" s="395">
        <v>0</v>
      </c>
      <c r="BB147" s="395">
        <v>1102617.92</v>
      </c>
      <c r="BC147" s="395">
        <v>1098183.8500000001</v>
      </c>
      <c r="BD147" s="395">
        <v>1160339.5</v>
      </c>
      <c r="BE147" s="395">
        <v>0</v>
      </c>
      <c r="BF147" s="395">
        <v>0</v>
      </c>
      <c r="BG147" s="395">
        <v>0</v>
      </c>
      <c r="BH147" s="395">
        <v>1160339.5</v>
      </c>
      <c r="BI147" s="395">
        <v>1158212.5</v>
      </c>
      <c r="BJ147" s="395">
        <v>0</v>
      </c>
      <c r="BK147" s="395">
        <v>0</v>
      </c>
      <c r="BL147" s="395">
        <v>0</v>
      </c>
      <c r="BM147" s="395">
        <v>1158212.5</v>
      </c>
      <c r="BN147" s="395">
        <v>1158212.5</v>
      </c>
      <c r="BO147" s="395">
        <v>0</v>
      </c>
      <c r="BP147" s="395">
        <v>0</v>
      </c>
      <c r="BQ147" s="395">
        <v>0</v>
      </c>
      <c r="BR147" s="395">
        <v>1158212.5</v>
      </c>
      <c r="BS147" s="395">
        <v>1158212.5</v>
      </c>
      <c r="BT147" s="395">
        <v>0</v>
      </c>
      <c r="BU147" s="395">
        <v>0</v>
      </c>
      <c r="BV147" s="395">
        <v>0</v>
      </c>
      <c r="BW147" s="395">
        <v>1158212.5</v>
      </c>
    </row>
    <row r="148" spans="1:75" ht="93" customHeight="1">
      <c r="A148" s="56">
        <v>602</v>
      </c>
      <c r="B148" s="61" t="s">
        <v>493</v>
      </c>
      <c r="C148" s="28">
        <v>402000001</v>
      </c>
      <c r="D148" s="54" t="s">
        <v>48</v>
      </c>
      <c r="E148" s="20" t="s">
        <v>581</v>
      </c>
      <c r="F148" s="204"/>
      <c r="G148" s="204"/>
      <c r="H148" s="195" t="s">
        <v>582</v>
      </c>
      <c r="I148" s="204"/>
      <c r="J148" s="195" t="s">
        <v>583</v>
      </c>
      <c r="K148" s="195" t="s">
        <v>584</v>
      </c>
      <c r="L148" s="195" t="s">
        <v>585</v>
      </c>
      <c r="M148" s="195"/>
      <c r="N148" s="195"/>
      <c r="O148" s="195"/>
      <c r="P148" s="196" t="s">
        <v>586</v>
      </c>
      <c r="Q148" s="21" t="s">
        <v>587</v>
      </c>
      <c r="R148" s="195"/>
      <c r="S148" s="195"/>
      <c r="T148" s="195" t="s">
        <v>49</v>
      </c>
      <c r="U148" s="195"/>
      <c r="V148" s="195" t="s">
        <v>588</v>
      </c>
      <c r="W148" s="195" t="s">
        <v>589</v>
      </c>
      <c r="X148" s="195" t="s">
        <v>590</v>
      </c>
      <c r="Y148" s="195"/>
      <c r="Z148" s="195"/>
      <c r="AA148" s="195"/>
      <c r="AB148" s="196" t="s">
        <v>591</v>
      </c>
      <c r="AC148" s="21" t="s">
        <v>592</v>
      </c>
      <c r="AD148" s="196"/>
      <c r="AE148" s="196"/>
      <c r="AF148" s="196"/>
      <c r="AG148" s="196"/>
      <c r="AH148" s="196"/>
      <c r="AI148" s="196"/>
      <c r="AJ148" s="196"/>
      <c r="AK148" s="196"/>
      <c r="AL148" s="196"/>
      <c r="AM148" s="196" t="s">
        <v>293</v>
      </c>
      <c r="AN148" s="196" t="s">
        <v>593</v>
      </c>
      <c r="AO148" s="354" t="s">
        <v>53</v>
      </c>
      <c r="AP148" s="354" t="s">
        <v>54</v>
      </c>
      <c r="AQ148" s="354" t="s">
        <v>594</v>
      </c>
      <c r="AR148" s="26" t="s">
        <v>57</v>
      </c>
      <c r="AS148" s="25">
        <v>129</v>
      </c>
      <c r="AT148" s="395">
        <v>328118.53000000003</v>
      </c>
      <c r="AU148" s="395">
        <v>326775.40999999997</v>
      </c>
      <c r="AV148" s="395">
        <v>0</v>
      </c>
      <c r="AW148" s="395">
        <v>0</v>
      </c>
      <c r="AX148" s="395">
        <v>0</v>
      </c>
      <c r="AY148" s="395">
        <v>0</v>
      </c>
      <c r="AZ148" s="395">
        <v>0</v>
      </c>
      <c r="BA148" s="395">
        <v>0</v>
      </c>
      <c r="BB148" s="395">
        <v>328118.53000000003</v>
      </c>
      <c r="BC148" s="395">
        <v>326775.40999999997</v>
      </c>
      <c r="BD148" s="395">
        <v>344380.5</v>
      </c>
      <c r="BE148" s="395">
        <v>0</v>
      </c>
      <c r="BF148" s="395">
        <v>0</v>
      </c>
      <c r="BG148" s="395">
        <v>0</v>
      </c>
      <c r="BH148" s="395">
        <v>344380.5</v>
      </c>
      <c r="BI148" s="395">
        <v>343737.5</v>
      </c>
      <c r="BJ148" s="395">
        <v>0</v>
      </c>
      <c r="BK148" s="395">
        <v>0</v>
      </c>
      <c r="BL148" s="395">
        <v>0</v>
      </c>
      <c r="BM148" s="395">
        <v>343737.5</v>
      </c>
      <c r="BN148" s="395">
        <v>343737.5</v>
      </c>
      <c r="BO148" s="395">
        <v>0</v>
      </c>
      <c r="BP148" s="395">
        <v>0</v>
      </c>
      <c r="BQ148" s="395">
        <v>0</v>
      </c>
      <c r="BR148" s="395">
        <v>343737.5</v>
      </c>
      <c r="BS148" s="395">
        <v>343737.5</v>
      </c>
      <c r="BT148" s="395">
        <v>0</v>
      </c>
      <c r="BU148" s="395">
        <v>0</v>
      </c>
      <c r="BV148" s="395">
        <v>0</v>
      </c>
      <c r="BW148" s="395">
        <v>343737.5</v>
      </c>
    </row>
    <row r="149" spans="1:75" ht="93" customHeight="1">
      <c r="A149" s="56">
        <v>602</v>
      </c>
      <c r="B149" s="61" t="s">
        <v>493</v>
      </c>
      <c r="C149" s="28">
        <v>402000001</v>
      </c>
      <c r="D149" s="54" t="s">
        <v>48</v>
      </c>
      <c r="E149" s="20" t="s">
        <v>595</v>
      </c>
      <c r="F149" s="204"/>
      <c r="G149" s="204"/>
      <c r="H149" s="195" t="s">
        <v>47</v>
      </c>
      <c r="I149" s="204"/>
      <c r="J149" s="195" t="s">
        <v>596</v>
      </c>
      <c r="K149" s="195" t="s">
        <v>597</v>
      </c>
      <c r="L149" s="195" t="s">
        <v>598</v>
      </c>
      <c r="M149" s="195"/>
      <c r="N149" s="195"/>
      <c r="O149" s="195"/>
      <c r="P149" s="196" t="s">
        <v>109</v>
      </c>
      <c r="Q149" s="21" t="s">
        <v>98</v>
      </c>
      <c r="R149" s="195"/>
      <c r="S149" s="195"/>
      <c r="T149" s="195">
        <v>3</v>
      </c>
      <c r="U149" s="195"/>
      <c r="V149" s="195" t="s">
        <v>46</v>
      </c>
      <c r="W149" s="195" t="s">
        <v>45</v>
      </c>
      <c r="X149" s="195" t="s">
        <v>47</v>
      </c>
      <c r="Y149" s="195"/>
      <c r="Z149" s="195"/>
      <c r="AA149" s="195"/>
      <c r="AB149" s="196" t="s">
        <v>110</v>
      </c>
      <c r="AC149" s="21" t="s">
        <v>342</v>
      </c>
      <c r="AD149" s="196"/>
      <c r="AE149" s="196"/>
      <c r="AF149" s="196"/>
      <c r="AG149" s="196"/>
      <c r="AH149" s="196"/>
      <c r="AI149" s="196"/>
      <c r="AJ149" s="196"/>
      <c r="AK149" s="196"/>
      <c r="AL149" s="196"/>
      <c r="AM149" s="196" t="s">
        <v>599</v>
      </c>
      <c r="AN149" s="196" t="s">
        <v>600</v>
      </c>
      <c r="AO149" s="354" t="s">
        <v>53</v>
      </c>
      <c r="AP149" s="354" t="s">
        <v>54</v>
      </c>
      <c r="AQ149" s="354" t="s">
        <v>594</v>
      </c>
      <c r="AR149" s="26" t="s">
        <v>57</v>
      </c>
      <c r="AS149" s="25" t="s">
        <v>285</v>
      </c>
      <c r="AT149" s="395">
        <v>0</v>
      </c>
      <c r="AU149" s="395">
        <v>0</v>
      </c>
      <c r="AV149" s="395">
        <v>0</v>
      </c>
      <c r="AW149" s="395">
        <v>0</v>
      </c>
      <c r="AX149" s="395">
        <v>0</v>
      </c>
      <c r="AY149" s="395">
        <v>0</v>
      </c>
      <c r="AZ149" s="395">
        <v>0</v>
      </c>
      <c r="BA149" s="395">
        <v>0</v>
      </c>
      <c r="BB149" s="395">
        <v>0</v>
      </c>
      <c r="BC149" s="395">
        <v>0</v>
      </c>
      <c r="BD149" s="395">
        <v>1099730</v>
      </c>
      <c r="BE149" s="395">
        <v>0</v>
      </c>
      <c r="BF149" s="395">
        <v>0</v>
      </c>
      <c r="BG149" s="395">
        <v>0</v>
      </c>
      <c r="BH149" s="395">
        <v>1099730</v>
      </c>
      <c r="BI149" s="395">
        <v>1198510</v>
      </c>
      <c r="BJ149" s="395">
        <v>0</v>
      </c>
      <c r="BK149" s="395">
        <v>0</v>
      </c>
      <c r="BL149" s="395">
        <v>0</v>
      </c>
      <c r="BM149" s="395">
        <v>1198510</v>
      </c>
      <c r="BN149" s="395">
        <v>1227730</v>
      </c>
      <c r="BO149" s="395">
        <v>0</v>
      </c>
      <c r="BP149" s="395">
        <v>0</v>
      </c>
      <c r="BQ149" s="395">
        <v>0</v>
      </c>
      <c r="BR149" s="395">
        <v>1227730</v>
      </c>
      <c r="BS149" s="395">
        <v>1227730</v>
      </c>
      <c r="BT149" s="395">
        <v>0</v>
      </c>
      <c r="BU149" s="395">
        <v>0</v>
      </c>
      <c r="BV149" s="395">
        <v>0</v>
      </c>
      <c r="BW149" s="395">
        <v>1227730</v>
      </c>
    </row>
    <row r="150" spans="1:75" ht="93" customHeight="1">
      <c r="A150" s="56">
        <v>602</v>
      </c>
      <c r="B150" s="61" t="s">
        <v>493</v>
      </c>
      <c r="C150" s="28">
        <v>402000001</v>
      </c>
      <c r="D150" s="54" t="s">
        <v>48</v>
      </c>
      <c r="E150" s="20" t="s">
        <v>595</v>
      </c>
      <c r="F150" s="204"/>
      <c r="G150" s="204"/>
      <c r="H150" s="195" t="s">
        <v>47</v>
      </c>
      <c r="I150" s="204"/>
      <c r="J150" s="195" t="s">
        <v>596</v>
      </c>
      <c r="K150" s="195" t="s">
        <v>597</v>
      </c>
      <c r="L150" s="195" t="s">
        <v>598</v>
      </c>
      <c r="M150" s="195"/>
      <c r="N150" s="195"/>
      <c r="O150" s="195"/>
      <c r="P150" s="196" t="s">
        <v>109</v>
      </c>
      <c r="Q150" s="21" t="s">
        <v>98</v>
      </c>
      <c r="R150" s="195"/>
      <c r="S150" s="195"/>
      <c r="T150" s="195">
        <v>3</v>
      </c>
      <c r="U150" s="195"/>
      <c r="V150" s="195" t="s">
        <v>46</v>
      </c>
      <c r="W150" s="195" t="s">
        <v>45</v>
      </c>
      <c r="X150" s="195" t="s">
        <v>47</v>
      </c>
      <c r="Y150" s="195"/>
      <c r="Z150" s="195"/>
      <c r="AA150" s="195"/>
      <c r="AB150" s="196" t="s">
        <v>110</v>
      </c>
      <c r="AC150" s="21" t="s">
        <v>342</v>
      </c>
      <c r="AD150" s="196"/>
      <c r="AE150" s="196"/>
      <c r="AF150" s="196"/>
      <c r="AG150" s="196"/>
      <c r="AH150" s="196"/>
      <c r="AI150" s="196"/>
      <c r="AJ150" s="196"/>
      <c r="AK150" s="196"/>
      <c r="AL150" s="196"/>
      <c r="AM150" s="196" t="s">
        <v>599</v>
      </c>
      <c r="AN150" s="196" t="s">
        <v>600</v>
      </c>
      <c r="AO150" s="354" t="s">
        <v>53</v>
      </c>
      <c r="AP150" s="354" t="s">
        <v>54</v>
      </c>
      <c r="AQ150" s="354" t="s">
        <v>594</v>
      </c>
      <c r="AR150" s="26" t="s">
        <v>57</v>
      </c>
      <c r="AS150" s="25">
        <v>244</v>
      </c>
      <c r="AT150" s="395">
        <v>9769373.5500000007</v>
      </c>
      <c r="AU150" s="395">
        <v>9734734.4699999988</v>
      </c>
      <c r="AV150" s="395">
        <v>0</v>
      </c>
      <c r="AW150" s="395">
        <v>0</v>
      </c>
      <c r="AX150" s="395">
        <v>0</v>
      </c>
      <c r="AY150" s="395">
        <v>0</v>
      </c>
      <c r="AZ150" s="395">
        <v>0</v>
      </c>
      <c r="BA150" s="395">
        <v>0</v>
      </c>
      <c r="BB150" s="395">
        <v>9769373.5500000007</v>
      </c>
      <c r="BC150" s="395">
        <v>9734734.4699999988</v>
      </c>
      <c r="BD150" s="395">
        <v>9892803.3000000007</v>
      </c>
      <c r="BE150" s="395">
        <v>0</v>
      </c>
      <c r="BF150" s="395">
        <v>0</v>
      </c>
      <c r="BG150" s="395">
        <v>0</v>
      </c>
      <c r="BH150" s="395">
        <v>9892803.3000000007</v>
      </c>
      <c r="BI150" s="395">
        <v>9521330</v>
      </c>
      <c r="BJ150" s="395">
        <v>0</v>
      </c>
      <c r="BK150" s="395">
        <v>0</v>
      </c>
      <c r="BL150" s="395">
        <v>0</v>
      </c>
      <c r="BM150" s="395">
        <v>9521330</v>
      </c>
      <c r="BN150" s="395">
        <v>9521330</v>
      </c>
      <c r="BO150" s="395">
        <v>0</v>
      </c>
      <c r="BP150" s="395">
        <v>0</v>
      </c>
      <c r="BQ150" s="395">
        <v>0</v>
      </c>
      <c r="BR150" s="395">
        <v>9521330</v>
      </c>
      <c r="BS150" s="395">
        <v>9521330</v>
      </c>
      <c r="BT150" s="395">
        <v>0</v>
      </c>
      <c r="BU150" s="395">
        <v>0</v>
      </c>
      <c r="BV150" s="395">
        <v>0</v>
      </c>
      <c r="BW150" s="395">
        <v>9521330</v>
      </c>
    </row>
    <row r="151" spans="1:75" ht="93" customHeight="1">
      <c r="A151" s="56">
        <v>602</v>
      </c>
      <c r="B151" s="61" t="s">
        <v>493</v>
      </c>
      <c r="C151" s="28">
        <v>402000001</v>
      </c>
      <c r="D151" s="54" t="s">
        <v>48</v>
      </c>
      <c r="E151" s="20" t="s">
        <v>595</v>
      </c>
      <c r="F151" s="204"/>
      <c r="G151" s="204"/>
      <c r="H151" s="195" t="s">
        <v>47</v>
      </c>
      <c r="I151" s="204"/>
      <c r="J151" s="195" t="s">
        <v>596</v>
      </c>
      <c r="K151" s="195" t="s">
        <v>597</v>
      </c>
      <c r="L151" s="195" t="s">
        <v>598</v>
      </c>
      <c r="M151" s="195"/>
      <c r="N151" s="195"/>
      <c r="O151" s="195"/>
      <c r="P151" s="196" t="s">
        <v>109</v>
      </c>
      <c r="Q151" s="21" t="s">
        <v>98</v>
      </c>
      <c r="R151" s="195"/>
      <c r="S151" s="195"/>
      <c r="T151" s="195">
        <v>3</v>
      </c>
      <c r="U151" s="195"/>
      <c r="V151" s="195" t="s">
        <v>46</v>
      </c>
      <c r="W151" s="195" t="s">
        <v>45</v>
      </c>
      <c r="X151" s="195" t="s">
        <v>47</v>
      </c>
      <c r="Y151" s="195"/>
      <c r="Z151" s="195"/>
      <c r="AA151" s="195"/>
      <c r="AB151" s="196" t="s">
        <v>110</v>
      </c>
      <c r="AC151" s="21" t="s">
        <v>342</v>
      </c>
      <c r="AD151" s="196"/>
      <c r="AE151" s="196"/>
      <c r="AF151" s="196"/>
      <c r="AG151" s="196"/>
      <c r="AH151" s="196"/>
      <c r="AI151" s="196"/>
      <c r="AJ151" s="196"/>
      <c r="AK151" s="196"/>
      <c r="AL151" s="196"/>
      <c r="AM151" s="196" t="s">
        <v>599</v>
      </c>
      <c r="AN151" s="196" t="s">
        <v>600</v>
      </c>
      <c r="AO151" s="354" t="s">
        <v>53</v>
      </c>
      <c r="AP151" s="354" t="s">
        <v>54</v>
      </c>
      <c r="AQ151" s="354" t="s">
        <v>594</v>
      </c>
      <c r="AR151" s="26" t="s">
        <v>57</v>
      </c>
      <c r="AS151" s="25">
        <v>244</v>
      </c>
      <c r="AT151" s="395">
        <v>62540</v>
      </c>
      <c r="AU151" s="395">
        <v>62540</v>
      </c>
      <c r="AV151" s="395">
        <v>0</v>
      </c>
      <c r="AW151" s="395">
        <v>0</v>
      </c>
      <c r="AX151" s="395">
        <v>0</v>
      </c>
      <c r="AY151" s="395">
        <v>0</v>
      </c>
      <c r="AZ151" s="395">
        <v>0</v>
      </c>
      <c r="BA151" s="395">
        <v>0</v>
      </c>
      <c r="BB151" s="395">
        <v>62540</v>
      </c>
      <c r="BC151" s="395">
        <v>62540</v>
      </c>
      <c r="BD151" s="395">
        <v>0</v>
      </c>
      <c r="BE151" s="395">
        <v>0</v>
      </c>
      <c r="BF151" s="395">
        <v>0</v>
      </c>
      <c r="BG151" s="395">
        <v>0</v>
      </c>
      <c r="BH151" s="395">
        <v>0</v>
      </c>
      <c r="BI151" s="395">
        <v>0</v>
      </c>
      <c r="BJ151" s="395">
        <v>0</v>
      </c>
      <c r="BK151" s="395">
        <v>0</v>
      </c>
      <c r="BL151" s="395">
        <v>0</v>
      </c>
      <c r="BM151" s="395">
        <v>0</v>
      </c>
      <c r="BN151" s="395">
        <v>0</v>
      </c>
      <c r="BO151" s="395">
        <v>0</v>
      </c>
      <c r="BP151" s="395">
        <v>0</v>
      </c>
      <c r="BQ151" s="395">
        <v>0</v>
      </c>
      <c r="BR151" s="395">
        <v>0</v>
      </c>
      <c r="BS151" s="395">
        <v>0</v>
      </c>
      <c r="BT151" s="395">
        <v>0</v>
      </c>
      <c r="BU151" s="395">
        <v>0</v>
      </c>
      <c r="BV151" s="395">
        <v>0</v>
      </c>
      <c r="BW151" s="395">
        <v>0</v>
      </c>
    </row>
    <row r="152" spans="1:75" ht="93" customHeight="1">
      <c r="A152" s="56">
        <v>602</v>
      </c>
      <c r="B152" s="61" t="s">
        <v>493</v>
      </c>
      <c r="C152" s="28">
        <v>402000025</v>
      </c>
      <c r="D152" s="54" t="s">
        <v>201</v>
      </c>
      <c r="E152" s="20" t="s">
        <v>601</v>
      </c>
      <c r="F152" s="204"/>
      <c r="G152" s="204"/>
      <c r="H152" s="195" t="s">
        <v>49</v>
      </c>
      <c r="I152" s="204"/>
      <c r="J152" s="195" t="s">
        <v>602</v>
      </c>
      <c r="K152" s="195" t="s">
        <v>50</v>
      </c>
      <c r="L152" s="195" t="s">
        <v>603</v>
      </c>
      <c r="M152" s="195"/>
      <c r="N152" s="195" t="s">
        <v>604</v>
      </c>
      <c r="O152" s="195"/>
      <c r="P152" s="196" t="s">
        <v>605</v>
      </c>
      <c r="Q152" s="21" t="s">
        <v>606</v>
      </c>
      <c r="R152" s="195"/>
      <c r="S152" s="195"/>
      <c r="T152" s="195">
        <v>3</v>
      </c>
      <c r="U152" s="195"/>
      <c r="V152" s="195">
        <v>12</v>
      </c>
      <c r="W152" s="195">
        <v>1</v>
      </c>
      <c r="X152" s="195" t="s">
        <v>607</v>
      </c>
      <c r="Y152" s="195"/>
      <c r="Z152" s="195"/>
      <c r="AA152" s="195"/>
      <c r="AB152" s="196" t="s">
        <v>110</v>
      </c>
      <c r="AC152" s="21" t="s">
        <v>342</v>
      </c>
      <c r="AD152" s="196"/>
      <c r="AE152" s="196"/>
      <c r="AF152" s="196"/>
      <c r="AG152" s="196"/>
      <c r="AH152" s="196"/>
      <c r="AI152" s="196"/>
      <c r="AJ152" s="196"/>
      <c r="AK152" s="196"/>
      <c r="AL152" s="196"/>
      <c r="AM152" s="196" t="s">
        <v>599</v>
      </c>
      <c r="AN152" s="196" t="s">
        <v>600</v>
      </c>
      <c r="AO152" s="354" t="s">
        <v>53</v>
      </c>
      <c r="AP152" s="354" t="s">
        <v>54</v>
      </c>
      <c r="AQ152" s="354" t="s">
        <v>594</v>
      </c>
      <c r="AR152" s="26" t="s">
        <v>57</v>
      </c>
      <c r="AS152" s="25" t="s">
        <v>55</v>
      </c>
      <c r="AT152" s="395">
        <v>133424.12</v>
      </c>
      <c r="AU152" s="395">
        <v>133423.96</v>
      </c>
      <c r="AV152" s="395">
        <v>0</v>
      </c>
      <c r="AW152" s="395">
        <v>0</v>
      </c>
      <c r="AX152" s="395">
        <v>0</v>
      </c>
      <c r="AY152" s="395">
        <v>0</v>
      </c>
      <c r="AZ152" s="395">
        <v>0</v>
      </c>
      <c r="BA152" s="395">
        <v>0</v>
      </c>
      <c r="BB152" s="395">
        <v>133424.12</v>
      </c>
      <c r="BC152" s="395">
        <v>133423.96</v>
      </c>
      <c r="BD152" s="395">
        <v>0</v>
      </c>
      <c r="BE152" s="395">
        <v>0</v>
      </c>
      <c r="BF152" s="395">
        <v>0</v>
      </c>
      <c r="BG152" s="395">
        <v>0</v>
      </c>
      <c r="BH152" s="395">
        <v>0</v>
      </c>
      <c r="BI152" s="395">
        <v>0</v>
      </c>
      <c r="BJ152" s="395">
        <v>0</v>
      </c>
      <c r="BK152" s="395">
        <v>0</v>
      </c>
      <c r="BL152" s="395">
        <v>0</v>
      </c>
      <c r="BM152" s="395">
        <v>0</v>
      </c>
      <c r="BN152" s="395">
        <v>0</v>
      </c>
      <c r="BO152" s="395">
        <v>0</v>
      </c>
      <c r="BP152" s="395">
        <v>0</v>
      </c>
      <c r="BQ152" s="395">
        <v>0</v>
      </c>
      <c r="BR152" s="395">
        <v>0</v>
      </c>
      <c r="BS152" s="395">
        <v>0</v>
      </c>
      <c r="BT152" s="395">
        <v>0</v>
      </c>
      <c r="BU152" s="395">
        <v>0</v>
      </c>
      <c r="BV152" s="395">
        <v>0</v>
      </c>
      <c r="BW152" s="395">
        <v>0</v>
      </c>
    </row>
    <row r="153" spans="1:75" ht="93" customHeight="1">
      <c r="A153" s="56">
        <v>602</v>
      </c>
      <c r="B153" s="61" t="s">
        <v>493</v>
      </c>
      <c r="C153" s="28">
        <v>402000001</v>
      </c>
      <c r="D153" s="54" t="s">
        <v>48</v>
      </c>
      <c r="E153" s="20" t="s">
        <v>595</v>
      </c>
      <c r="F153" s="204"/>
      <c r="G153" s="204"/>
      <c r="H153" s="195" t="s">
        <v>47</v>
      </c>
      <c r="I153" s="204"/>
      <c r="J153" s="195" t="s">
        <v>596</v>
      </c>
      <c r="K153" s="195" t="s">
        <v>597</v>
      </c>
      <c r="L153" s="195" t="s">
        <v>598</v>
      </c>
      <c r="M153" s="195"/>
      <c r="N153" s="195"/>
      <c r="O153" s="195"/>
      <c r="P153" s="196" t="s">
        <v>109</v>
      </c>
      <c r="Q153" s="21" t="s">
        <v>98</v>
      </c>
      <c r="R153" s="195"/>
      <c r="S153" s="195"/>
      <c r="T153" s="195">
        <v>3</v>
      </c>
      <c r="U153" s="195"/>
      <c r="V153" s="195" t="s">
        <v>46</v>
      </c>
      <c r="W153" s="195" t="s">
        <v>45</v>
      </c>
      <c r="X153" s="195" t="s">
        <v>47</v>
      </c>
      <c r="Y153" s="195"/>
      <c r="Z153" s="195"/>
      <c r="AA153" s="195"/>
      <c r="AB153" s="196" t="s">
        <v>110</v>
      </c>
      <c r="AC153" s="21" t="s">
        <v>608</v>
      </c>
      <c r="AD153" s="196"/>
      <c r="AE153" s="196"/>
      <c r="AF153" s="196"/>
      <c r="AG153" s="196"/>
      <c r="AH153" s="196"/>
      <c r="AI153" s="196"/>
      <c r="AJ153" s="196"/>
      <c r="AK153" s="196"/>
      <c r="AL153" s="196"/>
      <c r="AM153" s="196" t="s">
        <v>310</v>
      </c>
      <c r="AN153" s="196" t="s">
        <v>609</v>
      </c>
      <c r="AO153" s="354" t="s">
        <v>53</v>
      </c>
      <c r="AP153" s="354" t="s">
        <v>54</v>
      </c>
      <c r="AQ153" s="354" t="s">
        <v>594</v>
      </c>
      <c r="AR153" s="26" t="s">
        <v>57</v>
      </c>
      <c r="AS153" s="25">
        <v>851</v>
      </c>
      <c r="AT153" s="395">
        <v>63924.06</v>
      </c>
      <c r="AU153" s="395">
        <v>63924.06</v>
      </c>
      <c r="AV153" s="395">
        <v>0</v>
      </c>
      <c r="AW153" s="395">
        <v>0</v>
      </c>
      <c r="AX153" s="395">
        <v>0</v>
      </c>
      <c r="AY153" s="395">
        <v>0</v>
      </c>
      <c r="AZ153" s="395">
        <v>0</v>
      </c>
      <c r="BA153" s="395">
        <v>0</v>
      </c>
      <c r="BB153" s="395">
        <v>63924.06</v>
      </c>
      <c r="BC153" s="395">
        <v>63924.06</v>
      </c>
      <c r="BD153" s="395">
        <v>63922</v>
      </c>
      <c r="BE153" s="395">
        <v>0</v>
      </c>
      <c r="BF153" s="395">
        <v>0</v>
      </c>
      <c r="BG153" s="395">
        <v>0</v>
      </c>
      <c r="BH153" s="395">
        <v>63922</v>
      </c>
      <c r="BI153" s="395">
        <v>63922</v>
      </c>
      <c r="BJ153" s="395">
        <v>0</v>
      </c>
      <c r="BK153" s="395">
        <v>0</v>
      </c>
      <c r="BL153" s="395">
        <v>0</v>
      </c>
      <c r="BM153" s="395">
        <v>63922</v>
      </c>
      <c r="BN153" s="395">
        <v>63922</v>
      </c>
      <c r="BO153" s="395">
        <v>0</v>
      </c>
      <c r="BP153" s="395">
        <v>0</v>
      </c>
      <c r="BQ153" s="395">
        <v>0</v>
      </c>
      <c r="BR153" s="395">
        <v>63922</v>
      </c>
      <c r="BS153" s="395">
        <v>63922</v>
      </c>
      <c r="BT153" s="395">
        <v>0</v>
      </c>
      <c r="BU153" s="395">
        <v>0</v>
      </c>
      <c r="BV153" s="395">
        <v>0</v>
      </c>
      <c r="BW153" s="395">
        <v>63922</v>
      </c>
    </row>
    <row r="154" spans="1:75" ht="93" customHeight="1">
      <c r="A154" s="56">
        <v>602</v>
      </c>
      <c r="B154" s="61" t="s">
        <v>493</v>
      </c>
      <c r="C154" s="28">
        <v>402000001</v>
      </c>
      <c r="D154" s="54" t="s">
        <v>48</v>
      </c>
      <c r="E154" s="20" t="s">
        <v>595</v>
      </c>
      <c r="F154" s="204"/>
      <c r="G154" s="204"/>
      <c r="H154" s="195" t="s">
        <v>47</v>
      </c>
      <c r="I154" s="204"/>
      <c r="J154" s="195" t="s">
        <v>596</v>
      </c>
      <c r="K154" s="195" t="s">
        <v>597</v>
      </c>
      <c r="L154" s="195" t="s">
        <v>598</v>
      </c>
      <c r="M154" s="195"/>
      <c r="N154" s="195"/>
      <c r="O154" s="195"/>
      <c r="P154" s="196" t="s">
        <v>109</v>
      </c>
      <c r="Q154" s="21" t="s">
        <v>98</v>
      </c>
      <c r="R154" s="195"/>
      <c r="S154" s="195"/>
      <c r="T154" s="195">
        <v>3</v>
      </c>
      <c r="U154" s="195"/>
      <c r="V154" s="195" t="s">
        <v>46</v>
      </c>
      <c r="W154" s="195" t="s">
        <v>45</v>
      </c>
      <c r="X154" s="195" t="s">
        <v>47</v>
      </c>
      <c r="Y154" s="195"/>
      <c r="Z154" s="195"/>
      <c r="AA154" s="195"/>
      <c r="AB154" s="196" t="s">
        <v>110</v>
      </c>
      <c r="AC154" s="21" t="s">
        <v>610</v>
      </c>
      <c r="AD154" s="196"/>
      <c r="AE154" s="196"/>
      <c r="AF154" s="196"/>
      <c r="AG154" s="196"/>
      <c r="AH154" s="196"/>
      <c r="AI154" s="196"/>
      <c r="AJ154" s="196"/>
      <c r="AK154" s="196"/>
      <c r="AL154" s="196"/>
      <c r="AM154" s="196" t="s">
        <v>611</v>
      </c>
      <c r="AN154" s="196" t="s">
        <v>526</v>
      </c>
      <c r="AO154" s="354" t="s">
        <v>53</v>
      </c>
      <c r="AP154" s="354" t="s">
        <v>54</v>
      </c>
      <c r="AQ154" s="354" t="s">
        <v>594</v>
      </c>
      <c r="AR154" s="26" t="s">
        <v>57</v>
      </c>
      <c r="AS154" s="25">
        <v>852</v>
      </c>
      <c r="AT154" s="395">
        <v>6846</v>
      </c>
      <c r="AU154" s="395">
        <v>6846</v>
      </c>
      <c r="AV154" s="395">
        <v>0</v>
      </c>
      <c r="AW154" s="395">
        <v>0</v>
      </c>
      <c r="AX154" s="395">
        <v>0</v>
      </c>
      <c r="AY154" s="395">
        <v>0</v>
      </c>
      <c r="AZ154" s="395">
        <v>0</v>
      </c>
      <c r="BA154" s="395">
        <v>0</v>
      </c>
      <c r="BB154" s="395">
        <v>6846</v>
      </c>
      <c r="BC154" s="395">
        <v>6846</v>
      </c>
      <c r="BD154" s="395">
        <v>6048</v>
      </c>
      <c r="BE154" s="395">
        <v>0</v>
      </c>
      <c r="BF154" s="395">
        <v>0</v>
      </c>
      <c r="BG154" s="395">
        <v>0</v>
      </c>
      <c r="BH154" s="395">
        <v>6048</v>
      </c>
      <c r="BI154" s="395">
        <v>6048</v>
      </c>
      <c r="BJ154" s="395">
        <v>0</v>
      </c>
      <c r="BK154" s="395">
        <v>0</v>
      </c>
      <c r="BL154" s="395">
        <v>0</v>
      </c>
      <c r="BM154" s="395">
        <v>6048</v>
      </c>
      <c r="BN154" s="395">
        <v>6048</v>
      </c>
      <c r="BO154" s="395">
        <v>0</v>
      </c>
      <c r="BP154" s="395">
        <v>0</v>
      </c>
      <c r="BQ154" s="395">
        <v>0</v>
      </c>
      <c r="BR154" s="395">
        <v>6048</v>
      </c>
      <c r="BS154" s="395">
        <v>6048</v>
      </c>
      <c r="BT154" s="395">
        <v>0</v>
      </c>
      <c r="BU154" s="395">
        <v>0</v>
      </c>
      <c r="BV154" s="395">
        <v>0</v>
      </c>
      <c r="BW154" s="395">
        <v>6048</v>
      </c>
    </row>
    <row r="155" spans="1:75" ht="93" customHeight="1">
      <c r="A155" s="56">
        <v>602</v>
      </c>
      <c r="B155" s="61" t="s">
        <v>493</v>
      </c>
      <c r="C155" s="28">
        <v>402000001</v>
      </c>
      <c r="D155" s="54" t="s">
        <v>48</v>
      </c>
      <c r="E155" s="20" t="s">
        <v>595</v>
      </c>
      <c r="F155" s="204"/>
      <c r="G155" s="204"/>
      <c r="H155" s="195" t="s">
        <v>47</v>
      </c>
      <c r="I155" s="204"/>
      <c r="J155" s="195" t="s">
        <v>596</v>
      </c>
      <c r="K155" s="195" t="s">
        <v>597</v>
      </c>
      <c r="L155" s="195" t="s">
        <v>598</v>
      </c>
      <c r="M155" s="195"/>
      <c r="N155" s="195"/>
      <c r="O155" s="195"/>
      <c r="P155" s="196" t="s">
        <v>109</v>
      </c>
      <c r="Q155" s="21" t="s">
        <v>98</v>
      </c>
      <c r="R155" s="195"/>
      <c r="S155" s="195"/>
      <c r="T155" s="195">
        <v>3</v>
      </c>
      <c r="U155" s="195"/>
      <c r="V155" s="195" t="s">
        <v>46</v>
      </c>
      <c r="W155" s="195" t="s">
        <v>45</v>
      </c>
      <c r="X155" s="195" t="s">
        <v>47</v>
      </c>
      <c r="Y155" s="195"/>
      <c r="Z155" s="195"/>
      <c r="AA155" s="195"/>
      <c r="AB155" s="196" t="s">
        <v>110</v>
      </c>
      <c r="AC155" s="21" t="s">
        <v>610</v>
      </c>
      <c r="AD155" s="196"/>
      <c r="AE155" s="196"/>
      <c r="AF155" s="196"/>
      <c r="AG155" s="196"/>
      <c r="AH155" s="196"/>
      <c r="AI155" s="196"/>
      <c r="AJ155" s="196"/>
      <c r="AK155" s="196"/>
      <c r="AL155" s="196"/>
      <c r="AM155" s="196" t="s">
        <v>611</v>
      </c>
      <c r="AN155" s="196" t="s">
        <v>526</v>
      </c>
      <c r="AO155" s="354" t="s">
        <v>53</v>
      </c>
      <c r="AP155" s="354" t="s">
        <v>54</v>
      </c>
      <c r="AQ155" s="354" t="s">
        <v>594</v>
      </c>
      <c r="AR155" s="26" t="s">
        <v>57</v>
      </c>
      <c r="AS155" s="25" t="s">
        <v>61</v>
      </c>
      <c r="AT155" s="395">
        <v>0</v>
      </c>
      <c r="AU155" s="395">
        <v>0</v>
      </c>
      <c r="AV155" s="395">
        <v>0</v>
      </c>
      <c r="AW155" s="395">
        <v>0</v>
      </c>
      <c r="AX155" s="395">
        <v>0</v>
      </c>
      <c r="AY155" s="395">
        <v>0</v>
      </c>
      <c r="AZ155" s="395">
        <v>0</v>
      </c>
      <c r="BA155" s="395">
        <v>0</v>
      </c>
      <c r="BB155" s="395">
        <v>0</v>
      </c>
      <c r="BC155" s="395">
        <v>0</v>
      </c>
      <c r="BD155" s="395">
        <v>100000</v>
      </c>
      <c r="BE155" s="395">
        <v>0</v>
      </c>
      <c r="BF155" s="395">
        <v>0</v>
      </c>
      <c r="BG155" s="395">
        <v>0</v>
      </c>
      <c r="BH155" s="395">
        <v>100000</v>
      </c>
      <c r="BI155" s="395">
        <v>0</v>
      </c>
      <c r="BJ155" s="395">
        <v>0</v>
      </c>
      <c r="BK155" s="395">
        <v>0</v>
      </c>
      <c r="BL155" s="395">
        <v>0</v>
      </c>
      <c r="BM155" s="395">
        <v>0</v>
      </c>
      <c r="BN155" s="395">
        <v>0</v>
      </c>
      <c r="BO155" s="395">
        <v>0</v>
      </c>
      <c r="BP155" s="395">
        <v>0</v>
      </c>
      <c r="BQ155" s="395">
        <v>0</v>
      </c>
      <c r="BR155" s="395">
        <v>0</v>
      </c>
      <c r="BS155" s="395">
        <v>0</v>
      </c>
      <c r="BT155" s="395">
        <v>0</v>
      </c>
      <c r="BU155" s="395">
        <v>0</v>
      </c>
      <c r="BV155" s="395">
        <v>0</v>
      </c>
      <c r="BW155" s="395">
        <v>0</v>
      </c>
    </row>
    <row r="156" spans="1:75" ht="93" customHeight="1">
      <c r="A156" s="62">
        <v>602</v>
      </c>
      <c r="B156" s="143" t="s">
        <v>493</v>
      </c>
      <c r="C156" s="23">
        <v>402000002</v>
      </c>
      <c r="D156" s="54" t="s">
        <v>51</v>
      </c>
      <c r="E156" s="20" t="s">
        <v>612</v>
      </c>
      <c r="F156" s="204"/>
      <c r="G156" s="204"/>
      <c r="H156" s="195" t="s">
        <v>613</v>
      </c>
      <c r="I156" s="204"/>
      <c r="J156" s="195" t="s">
        <v>614</v>
      </c>
      <c r="K156" s="195" t="s">
        <v>615</v>
      </c>
      <c r="L156" s="195" t="s">
        <v>616</v>
      </c>
      <c r="M156" s="195"/>
      <c r="N156" s="195"/>
      <c r="O156" s="195"/>
      <c r="P156" s="196" t="s">
        <v>617</v>
      </c>
      <c r="Q156" s="21" t="s">
        <v>618</v>
      </c>
      <c r="R156" s="195"/>
      <c r="S156" s="195"/>
      <c r="T156" s="195" t="s">
        <v>49</v>
      </c>
      <c r="U156" s="195"/>
      <c r="V156" s="195" t="s">
        <v>619</v>
      </c>
      <c r="W156" s="195" t="s">
        <v>50</v>
      </c>
      <c r="X156" s="195"/>
      <c r="Y156" s="195"/>
      <c r="Z156" s="195"/>
      <c r="AA156" s="195"/>
      <c r="AB156" s="196" t="s">
        <v>620</v>
      </c>
      <c r="AC156" s="21" t="s">
        <v>621</v>
      </c>
      <c r="AD156" s="196"/>
      <c r="AE156" s="196"/>
      <c r="AF156" s="196"/>
      <c r="AG156" s="196"/>
      <c r="AH156" s="196"/>
      <c r="AI156" s="196"/>
      <c r="AJ156" s="196" t="s">
        <v>622</v>
      </c>
      <c r="AK156" s="196"/>
      <c r="AL156" s="196"/>
      <c r="AM156" s="196"/>
      <c r="AN156" s="196" t="s">
        <v>623</v>
      </c>
      <c r="AO156" s="354" t="s">
        <v>53</v>
      </c>
      <c r="AP156" s="354" t="s">
        <v>54</v>
      </c>
      <c r="AQ156" s="354" t="s">
        <v>624</v>
      </c>
      <c r="AR156" s="26" t="s">
        <v>79</v>
      </c>
      <c r="AS156" s="25">
        <v>129</v>
      </c>
      <c r="AT156" s="395">
        <v>16848602.82</v>
      </c>
      <c r="AU156" s="395">
        <v>16846564.43</v>
      </c>
      <c r="AV156" s="395">
        <v>0</v>
      </c>
      <c r="AW156" s="395">
        <v>0</v>
      </c>
      <c r="AX156" s="395">
        <v>0</v>
      </c>
      <c r="AY156" s="395">
        <v>0</v>
      </c>
      <c r="AZ156" s="395">
        <v>0</v>
      </c>
      <c r="BA156" s="395">
        <v>0</v>
      </c>
      <c r="BB156" s="395">
        <v>16848602.82</v>
      </c>
      <c r="BC156" s="395">
        <v>16846564.43</v>
      </c>
      <c r="BD156" s="395">
        <v>16915270.780000001</v>
      </c>
      <c r="BE156" s="395">
        <v>0</v>
      </c>
      <c r="BF156" s="395">
        <v>0</v>
      </c>
      <c r="BG156" s="395">
        <v>0</v>
      </c>
      <c r="BH156" s="395">
        <v>16915270.780000001</v>
      </c>
      <c r="BI156" s="395">
        <v>16885189.93</v>
      </c>
      <c r="BJ156" s="395">
        <v>0</v>
      </c>
      <c r="BK156" s="395">
        <v>0</v>
      </c>
      <c r="BL156" s="395">
        <v>0</v>
      </c>
      <c r="BM156" s="395">
        <v>16885189.93</v>
      </c>
      <c r="BN156" s="395">
        <v>16885189.93</v>
      </c>
      <c r="BO156" s="395">
        <v>0</v>
      </c>
      <c r="BP156" s="395">
        <v>0</v>
      </c>
      <c r="BQ156" s="395">
        <v>0</v>
      </c>
      <c r="BR156" s="395">
        <v>16885189.93</v>
      </c>
      <c r="BS156" s="395">
        <v>16885189.93</v>
      </c>
      <c r="BT156" s="395">
        <v>0</v>
      </c>
      <c r="BU156" s="395">
        <v>0</v>
      </c>
      <c r="BV156" s="395">
        <v>0</v>
      </c>
      <c r="BW156" s="395">
        <v>16885189.93</v>
      </c>
    </row>
    <row r="157" spans="1:75" ht="93" customHeight="1">
      <c r="A157" s="62">
        <v>602</v>
      </c>
      <c r="B157" s="143" t="s">
        <v>493</v>
      </c>
      <c r="C157" s="23">
        <v>402000001</v>
      </c>
      <c r="D157" s="54" t="s">
        <v>48</v>
      </c>
      <c r="E157" s="20" t="s">
        <v>625</v>
      </c>
      <c r="F157" s="204"/>
      <c r="G157" s="204"/>
      <c r="H157" s="195">
        <v>7</v>
      </c>
      <c r="I157" s="204"/>
      <c r="J157" s="195">
        <v>26</v>
      </c>
      <c r="K157" s="195"/>
      <c r="L157" s="195"/>
      <c r="M157" s="195"/>
      <c r="N157" s="195"/>
      <c r="O157" s="195"/>
      <c r="P157" s="196" t="s">
        <v>103</v>
      </c>
      <c r="Q157" s="21" t="s">
        <v>626</v>
      </c>
      <c r="R157" s="195"/>
      <c r="S157" s="195"/>
      <c r="T157" s="195"/>
      <c r="U157" s="195"/>
      <c r="V157" s="195" t="s">
        <v>54</v>
      </c>
      <c r="W157" s="195" t="s">
        <v>67</v>
      </c>
      <c r="X157" s="195"/>
      <c r="Y157" s="195"/>
      <c r="Z157" s="195"/>
      <c r="AA157" s="195"/>
      <c r="AB157" s="196" t="s">
        <v>105</v>
      </c>
      <c r="AC157" s="21" t="s">
        <v>627</v>
      </c>
      <c r="AD157" s="196"/>
      <c r="AE157" s="196"/>
      <c r="AF157" s="196"/>
      <c r="AG157" s="196"/>
      <c r="AH157" s="196"/>
      <c r="AI157" s="196"/>
      <c r="AJ157" s="198"/>
      <c r="AK157" s="196"/>
      <c r="AL157" s="196"/>
      <c r="AM157" s="216" t="s">
        <v>628</v>
      </c>
      <c r="AN157" s="196" t="s">
        <v>629</v>
      </c>
      <c r="AO157" s="354" t="s">
        <v>53</v>
      </c>
      <c r="AP157" s="354" t="s">
        <v>54</v>
      </c>
      <c r="AQ157" s="354" t="s">
        <v>630</v>
      </c>
      <c r="AR157" s="26" t="s">
        <v>68</v>
      </c>
      <c r="AS157" s="25">
        <v>129</v>
      </c>
      <c r="AT157" s="395">
        <v>0</v>
      </c>
      <c r="AU157" s="395">
        <v>0</v>
      </c>
      <c r="AV157" s="395">
        <v>0</v>
      </c>
      <c r="AW157" s="395">
        <v>0</v>
      </c>
      <c r="AX157" s="395">
        <v>0</v>
      </c>
      <c r="AY157" s="395">
        <v>0</v>
      </c>
      <c r="AZ157" s="395">
        <v>0</v>
      </c>
      <c r="BA157" s="395">
        <v>0</v>
      </c>
      <c r="BB157" s="395">
        <v>0</v>
      </c>
      <c r="BC157" s="395">
        <v>0</v>
      </c>
      <c r="BD157" s="395">
        <v>118708.65</v>
      </c>
      <c r="BE157" s="395">
        <v>0</v>
      </c>
      <c r="BF157" s="395">
        <v>0</v>
      </c>
      <c r="BG157" s="395">
        <v>0</v>
      </c>
      <c r="BH157" s="395">
        <v>118708.65</v>
      </c>
      <c r="BI157" s="395">
        <v>0</v>
      </c>
      <c r="BJ157" s="395">
        <v>0</v>
      </c>
      <c r="BK157" s="395">
        <v>0</v>
      </c>
      <c r="BL157" s="395">
        <v>0</v>
      </c>
      <c r="BM157" s="395">
        <v>0</v>
      </c>
      <c r="BN157" s="395">
        <v>0</v>
      </c>
      <c r="BO157" s="395">
        <v>0</v>
      </c>
      <c r="BP157" s="395">
        <v>0</v>
      </c>
      <c r="BQ157" s="395">
        <v>0</v>
      </c>
      <c r="BR157" s="395">
        <v>0</v>
      </c>
      <c r="BS157" s="395">
        <v>0</v>
      </c>
      <c r="BT157" s="395">
        <v>0</v>
      </c>
      <c r="BU157" s="395">
        <v>0</v>
      </c>
      <c r="BV157" s="395">
        <v>0</v>
      </c>
      <c r="BW157" s="395">
        <v>0</v>
      </c>
    </row>
    <row r="158" spans="1:75" ht="93" customHeight="1">
      <c r="A158" s="62">
        <v>602</v>
      </c>
      <c r="B158" s="143" t="s">
        <v>493</v>
      </c>
      <c r="C158" s="23">
        <v>402000001</v>
      </c>
      <c r="D158" s="54" t="s">
        <v>48</v>
      </c>
      <c r="E158" s="20" t="s">
        <v>595</v>
      </c>
      <c r="F158" s="204"/>
      <c r="G158" s="204"/>
      <c r="H158" s="195">
        <v>3</v>
      </c>
      <c r="I158" s="204"/>
      <c r="J158" s="195" t="s">
        <v>631</v>
      </c>
      <c r="K158" s="195">
        <v>1</v>
      </c>
      <c r="L158" s="195">
        <v>3</v>
      </c>
      <c r="M158" s="195"/>
      <c r="N158" s="195"/>
      <c r="O158" s="195"/>
      <c r="P158" s="196" t="s">
        <v>109</v>
      </c>
      <c r="Q158" s="21" t="s">
        <v>632</v>
      </c>
      <c r="R158" s="195"/>
      <c r="S158" s="195"/>
      <c r="T158" s="195">
        <v>3</v>
      </c>
      <c r="U158" s="195"/>
      <c r="V158" s="195" t="s">
        <v>633</v>
      </c>
      <c r="W158" s="195" t="s">
        <v>45</v>
      </c>
      <c r="X158" s="195"/>
      <c r="Y158" s="195"/>
      <c r="Z158" s="195"/>
      <c r="AA158" s="195"/>
      <c r="AB158" s="196" t="s">
        <v>110</v>
      </c>
      <c r="AC158" s="21" t="s">
        <v>610</v>
      </c>
      <c r="AD158" s="196"/>
      <c r="AE158" s="196"/>
      <c r="AF158" s="196"/>
      <c r="AG158" s="196"/>
      <c r="AH158" s="196"/>
      <c r="AI158" s="196"/>
      <c r="AJ158" s="196"/>
      <c r="AK158" s="196"/>
      <c r="AL158" s="196"/>
      <c r="AM158" s="196" t="s">
        <v>634</v>
      </c>
      <c r="AN158" s="196" t="s">
        <v>526</v>
      </c>
      <c r="AO158" s="354" t="s">
        <v>53</v>
      </c>
      <c r="AP158" s="354" t="s">
        <v>54</v>
      </c>
      <c r="AQ158" s="354" t="s">
        <v>635</v>
      </c>
      <c r="AR158" s="26" t="s">
        <v>81</v>
      </c>
      <c r="AS158" s="25">
        <v>831</v>
      </c>
      <c r="AT158" s="395">
        <v>990273.47</v>
      </c>
      <c r="AU158" s="395">
        <v>990273.47</v>
      </c>
      <c r="AV158" s="395">
        <v>0</v>
      </c>
      <c r="AW158" s="395">
        <v>0</v>
      </c>
      <c r="AX158" s="395">
        <v>0</v>
      </c>
      <c r="AY158" s="395">
        <v>0</v>
      </c>
      <c r="AZ158" s="395">
        <v>0</v>
      </c>
      <c r="BA158" s="395">
        <v>0</v>
      </c>
      <c r="BB158" s="395">
        <v>990273.47</v>
      </c>
      <c r="BC158" s="395">
        <v>990273.47</v>
      </c>
      <c r="BD158" s="395">
        <v>775461.82</v>
      </c>
      <c r="BE158" s="395">
        <v>0</v>
      </c>
      <c r="BF158" s="395">
        <v>0</v>
      </c>
      <c r="BG158" s="395">
        <v>0</v>
      </c>
      <c r="BH158" s="395">
        <v>775461.82</v>
      </c>
      <c r="BI158" s="395">
        <v>0</v>
      </c>
      <c r="BJ158" s="395">
        <v>0</v>
      </c>
      <c r="BK158" s="395">
        <v>0</v>
      </c>
      <c r="BL158" s="395">
        <v>0</v>
      </c>
      <c r="BM158" s="395">
        <v>0</v>
      </c>
      <c r="BN158" s="395">
        <v>0</v>
      </c>
      <c r="BO158" s="395">
        <v>0</v>
      </c>
      <c r="BP158" s="395">
        <v>0</v>
      </c>
      <c r="BQ158" s="395">
        <v>0</v>
      </c>
      <c r="BR158" s="395">
        <v>0</v>
      </c>
      <c r="BS158" s="395">
        <v>0</v>
      </c>
      <c r="BT158" s="395">
        <v>0</v>
      </c>
      <c r="BU158" s="395">
        <v>0</v>
      </c>
      <c r="BV158" s="395">
        <v>0</v>
      </c>
      <c r="BW158" s="395">
        <v>0</v>
      </c>
    </row>
    <row r="159" spans="1:75" ht="93" customHeight="1">
      <c r="A159" s="62">
        <v>602</v>
      </c>
      <c r="B159" s="143" t="s">
        <v>493</v>
      </c>
      <c r="C159" s="23">
        <v>401000003</v>
      </c>
      <c r="D159" s="54" t="s">
        <v>494</v>
      </c>
      <c r="E159" s="20" t="s">
        <v>595</v>
      </c>
      <c r="F159" s="204"/>
      <c r="G159" s="204"/>
      <c r="H159" s="195" t="s">
        <v>47</v>
      </c>
      <c r="I159" s="204"/>
      <c r="J159" s="195" t="s">
        <v>596</v>
      </c>
      <c r="K159" s="195" t="s">
        <v>597</v>
      </c>
      <c r="L159" s="195" t="s">
        <v>598</v>
      </c>
      <c r="M159" s="195"/>
      <c r="N159" s="195"/>
      <c r="O159" s="195"/>
      <c r="P159" s="196" t="s">
        <v>109</v>
      </c>
      <c r="Q159" s="21" t="s">
        <v>98</v>
      </c>
      <c r="R159" s="195"/>
      <c r="S159" s="195"/>
      <c r="T159" s="195">
        <v>3</v>
      </c>
      <c r="U159" s="195"/>
      <c r="V159" s="195" t="s">
        <v>46</v>
      </c>
      <c r="W159" s="195" t="s">
        <v>45</v>
      </c>
      <c r="X159" s="195">
        <v>15</v>
      </c>
      <c r="Y159" s="195"/>
      <c r="Z159" s="195"/>
      <c r="AA159" s="195"/>
      <c r="AB159" s="196" t="s">
        <v>110</v>
      </c>
      <c r="AC159" s="21" t="s">
        <v>608</v>
      </c>
      <c r="AD159" s="196"/>
      <c r="AE159" s="196"/>
      <c r="AF159" s="196"/>
      <c r="AG159" s="196"/>
      <c r="AH159" s="196"/>
      <c r="AI159" s="196"/>
      <c r="AJ159" s="196"/>
      <c r="AK159" s="196"/>
      <c r="AL159" s="196"/>
      <c r="AM159" s="196" t="s">
        <v>310</v>
      </c>
      <c r="AN159" s="196" t="s">
        <v>609</v>
      </c>
      <c r="AO159" s="354" t="s">
        <v>53</v>
      </c>
      <c r="AP159" s="354" t="s">
        <v>54</v>
      </c>
      <c r="AQ159" s="354" t="s">
        <v>636</v>
      </c>
      <c r="AR159" s="26" t="s">
        <v>637</v>
      </c>
      <c r="AS159" s="25">
        <v>831</v>
      </c>
      <c r="AT159" s="395">
        <v>300000</v>
      </c>
      <c r="AU159" s="395">
        <v>275000</v>
      </c>
      <c r="AV159" s="395">
        <v>0</v>
      </c>
      <c r="AW159" s="395">
        <v>0</v>
      </c>
      <c r="AX159" s="395">
        <v>0</v>
      </c>
      <c r="AY159" s="395">
        <v>0</v>
      </c>
      <c r="AZ159" s="395">
        <v>0</v>
      </c>
      <c r="BA159" s="395">
        <v>0</v>
      </c>
      <c r="BB159" s="395">
        <v>300000</v>
      </c>
      <c r="BC159" s="395">
        <v>275000</v>
      </c>
      <c r="BD159" s="395">
        <v>0</v>
      </c>
      <c r="BE159" s="395">
        <v>0</v>
      </c>
      <c r="BF159" s="395">
        <v>0</v>
      </c>
      <c r="BG159" s="395">
        <v>0</v>
      </c>
      <c r="BH159" s="395">
        <v>0</v>
      </c>
      <c r="BI159" s="395">
        <v>0</v>
      </c>
      <c r="BJ159" s="395">
        <v>0</v>
      </c>
      <c r="BK159" s="395">
        <v>0</v>
      </c>
      <c r="BL159" s="395">
        <v>0</v>
      </c>
      <c r="BM159" s="395">
        <v>0</v>
      </c>
      <c r="BN159" s="395">
        <v>0</v>
      </c>
      <c r="BO159" s="395">
        <v>0</v>
      </c>
      <c r="BP159" s="395">
        <v>0</v>
      </c>
      <c r="BQ159" s="395">
        <v>0</v>
      </c>
      <c r="BR159" s="395">
        <v>0</v>
      </c>
      <c r="BS159" s="395">
        <v>0</v>
      </c>
      <c r="BT159" s="395">
        <v>0</v>
      </c>
      <c r="BU159" s="395">
        <v>0</v>
      </c>
      <c r="BV159" s="395">
        <v>0</v>
      </c>
      <c r="BW159" s="395">
        <v>0</v>
      </c>
    </row>
    <row r="160" spans="1:75" ht="93" customHeight="1">
      <c r="A160" s="62">
        <v>602</v>
      </c>
      <c r="B160" s="143" t="s">
        <v>493</v>
      </c>
      <c r="C160" s="23">
        <v>401000003</v>
      </c>
      <c r="D160" s="54" t="s">
        <v>494</v>
      </c>
      <c r="E160" s="20" t="s">
        <v>595</v>
      </c>
      <c r="F160" s="204"/>
      <c r="G160" s="204"/>
      <c r="H160" s="195" t="s">
        <v>47</v>
      </c>
      <c r="I160" s="204"/>
      <c r="J160" s="195" t="s">
        <v>596</v>
      </c>
      <c r="K160" s="195" t="s">
        <v>597</v>
      </c>
      <c r="L160" s="195" t="s">
        <v>598</v>
      </c>
      <c r="M160" s="195"/>
      <c r="N160" s="195"/>
      <c r="O160" s="195"/>
      <c r="P160" s="196" t="s">
        <v>109</v>
      </c>
      <c r="Q160" s="21" t="s">
        <v>98</v>
      </c>
      <c r="R160" s="195"/>
      <c r="S160" s="195"/>
      <c r="T160" s="195">
        <v>3</v>
      </c>
      <c r="U160" s="195"/>
      <c r="V160" s="195" t="s">
        <v>46</v>
      </c>
      <c r="W160" s="195" t="s">
        <v>45</v>
      </c>
      <c r="X160" s="195" t="s">
        <v>47</v>
      </c>
      <c r="Y160" s="195"/>
      <c r="Z160" s="195"/>
      <c r="AA160" s="195"/>
      <c r="AB160" s="196" t="s">
        <v>110</v>
      </c>
      <c r="AC160" s="21" t="s">
        <v>496</v>
      </c>
      <c r="AD160" s="196"/>
      <c r="AE160" s="196"/>
      <c r="AF160" s="196"/>
      <c r="AG160" s="196"/>
      <c r="AH160" s="196"/>
      <c r="AI160" s="196"/>
      <c r="AJ160" s="196"/>
      <c r="AK160" s="196"/>
      <c r="AL160" s="196"/>
      <c r="AM160" s="196" t="s">
        <v>497</v>
      </c>
      <c r="AN160" s="196" t="s">
        <v>498</v>
      </c>
      <c r="AO160" s="354" t="s">
        <v>53</v>
      </c>
      <c r="AP160" s="354" t="s">
        <v>54</v>
      </c>
      <c r="AQ160" s="354" t="s">
        <v>636</v>
      </c>
      <c r="AR160" s="26" t="s">
        <v>637</v>
      </c>
      <c r="AS160" s="25" t="s">
        <v>55</v>
      </c>
      <c r="AT160" s="395">
        <v>780000</v>
      </c>
      <c r="AU160" s="395">
        <v>780000</v>
      </c>
      <c r="AV160" s="395">
        <v>0</v>
      </c>
      <c r="AW160" s="395">
        <v>0</v>
      </c>
      <c r="AX160" s="395">
        <v>0</v>
      </c>
      <c r="AY160" s="395">
        <v>0</v>
      </c>
      <c r="AZ160" s="395">
        <v>0</v>
      </c>
      <c r="BA160" s="395">
        <v>0</v>
      </c>
      <c r="BB160" s="395">
        <v>780000</v>
      </c>
      <c r="BC160" s="395">
        <v>780000</v>
      </c>
      <c r="BD160" s="395">
        <v>0</v>
      </c>
      <c r="BE160" s="395">
        <v>0</v>
      </c>
      <c r="BF160" s="395">
        <v>0</v>
      </c>
      <c r="BG160" s="395">
        <v>0</v>
      </c>
      <c r="BH160" s="395">
        <v>0</v>
      </c>
      <c r="BI160" s="395">
        <v>0</v>
      </c>
      <c r="BJ160" s="395">
        <v>0</v>
      </c>
      <c r="BK160" s="395">
        <v>0</v>
      </c>
      <c r="BL160" s="395">
        <v>0</v>
      </c>
      <c r="BM160" s="395">
        <v>0</v>
      </c>
      <c r="BN160" s="395">
        <v>0</v>
      </c>
      <c r="BO160" s="395">
        <v>0</v>
      </c>
      <c r="BP160" s="395">
        <v>0</v>
      </c>
      <c r="BQ160" s="395">
        <v>0</v>
      </c>
      <c r="BR160" s="395">
        <v>0</v>
      </c>
      <c r="BS160" s="395">
        <v>0</v>
      </c>
      <c r="BT160" s="395">
        <v>0</v>
      </c>
      <c r="BU160" s="395">
        <v>0</v>
      </c>
      <c r="BV160" s="395">
        <v>0</v>
      </c>
      <c r="BW160" s="395">
        <v>0</v>
      </c>
    </row>
    <row r="161" spans="1:75" ht="93" customHeight="1">
      <c r="A161" s="62">
        <v>602</v>
      </c>
      <c r="B161" s="143" t="s">
        <v>493</v>
      </c>
      <c r="C161" s="23">
        <v>401000003</v>
      </c>
      <c r="D161" s="54" t="s">
        <v>494</v>
      </c>
      <c r="E161" s="20" t="s">
        <v>595</v>
      </c>
      <c r="F161" s="204"/>
      <c r="G161" s="204"/>
      <c r="H161" s="195" t="s">
        <v>47</v>
      </c>
      <c r="I161" s="204"/>
      <c r="J161" s="195" t="s">
        <v>596</v>
      </c>
      <c r="K161" s="195" t="s">
        <v>597</v>
      </c>
      <c r="L161" s="195" t="s">
        <v>598</v>
      </c>
      <c r="M161" s="195"/>
      <c r="N161" s="195"/>
      <c r="O161" s="195"/>
      <c r="P161" s="196" t="s">
        <v>109</v>
      </c>
      <c r="Q161" s="21" t="s">
        <v>98</v>
      </c>
      <c r="R161" s="195"/>
      <c r="S161" s="195"/>
      <c r="T161" s="195">
        <v>3</v>
      </c>
      <c r="U161" s="195"/>
      <c r="V161" s="195" t="s">
        <v>46</v>
      </c>
      <c r="W161" s="195" t="s">
        <v>45</v>
      </c>
      <c r="X161" s="195" t="s">
        <v>47</v>
      </c>
      <c r="Y161" s="195"/>
      <c r="Z161" s="195"/>
      <c r="AA161" s="195"/>
      <c r="AB161" s="196" t="s">
        <v>110</v>
      </c>
      <c r="AC161" s="21" t="s">
        <v>496</v>
      </c>
      <c r="AD161" s="196"/>
      <c r="AE161" s="196"/>
      <c r="AF161" s="196"/>
      <c r="AG161" s="196"/>
      <c r="AH161" s="196"/>
      <c r="AI161" s="196"/>
      <c r="AJ161" s="196"/>
      <c r="AK161" s="196"/>
      <c r="AL161" s="196"/>
      <c r="AM161" s="196" t="s">
        <v>497</v>
      </c>
      <c r="AN161" s="196" t="s">
        <v>498</v>
      </c>
      <c r="AO161" s="354" t="s">
        <v>53</v>
      </c>
      <c r="AP161" s="354" t="s">
        <v>54</v>
      </c>
      <c r="AQ161" s="354" t="s">
        <v>636</v>
      </c>
      <c r="AR161" s="26" t="s">
        <v>637</v>
      </c>
      <c r="AS161" s="25" t="s">
        <v>55</v>
      </c>
      <c r="AT161" s="395">
        <v>68316.38</v>
      </c>
      <c r="AU161" s="395">
        <v>68316.38</v>
      </c>
      <c r="AV161" s="395">
        <v>0</v>
      </c>
      <c r="AW161" s="395">
        <v>0</v>
      </c>
      <c r="AX161" s="395">
        <v>0</v>
      </c>
      <c r="AY161" s="395">
        <v>0</v>
      </c>
      <c r="AZ161" s="395">
        <v>0</v>
      </c>
      <c r="BA161" s="395">
        <v>0</v>
      </c>
      <c r="BB161" s="395">
        <v>68316.38</v>
      </c>
      <c r="BC161" s="395">
        <v>68316.38</v>
      </c>
      <c r="BD161" s="395">
        <v>0</v>
      </c>
      <c r="BE161" s="395">
        <v>0</v>
      </c>
      <c r="BF161" s="395">
        <v>0</v>
      </c>
      <c r="BG161" s="395">
        <v>0</v>
      </c>
      <c r="BH161" s="395">
        <v>0</v>
      </c>
      <c r="BI161" s="395">
        <v>0</v>
      </c>
      <c r="BJ161" s="395">
        <v>0</v>
      </c>
      <c r="BK161" s="395">
        <v>0</v>
      </c>
      <c r="BL161" s="395">
        <v>0</v>
      </c>
      <c r="BM161" s="395">
        <v>0</v>
      </c>
      <c r="BN161" s="395">
        <v>0</v>
      </c>
      <c r="BO161" s="395">
        <v>0</v>
      </c>
      <c r="BP161" s="395">
        <v>0</v>
      </c>
      <c r="BQ161" s="395">
        <v>0</v>
      </c>
      <c r="BR161" s="395">
        <v>0</v>
      </c>
      <c r="BS161" s="395">
        <v>0</v>
      </c>
      <c r="BT161" s="395">
        <v>0</v>
      </c>
      <c r="BU161" s="395">
        <v>0</v>
      </c>
      <c r="BV161" s="395">
        <v>0</v>
      </c>
      <c r="BW161" s="395">
        <v>0</v>
      </c>
    </row>
    <row r="162" spans="1:75" ht="129.75" customHeight="1">
      <c r="A162" s="62">
        <v>602</v>
      </c>
      <c r="B162" s="143" t="s">
        <v>493</v>
      </c>
      <c r="C162" s="23">
        <v>402000002</v>
      </c>
      <c r="D162" s="27" t="s">
        <v>51</v>
      </c>
      <c r="E162" s="20" t="s">
        <v>638</v>
      </c>
      <c r="F162" s="204"/>
      <c r="G162" s="204"/>
      <c r="H162" s="195"/>
      <c r="I162" s="204"/>
      <c r="J162" s="195"/>
      <c r="K162" s="195"/>
      <c r="L162" s="195"/>
      <c r="M162" s="195"/>
      <c r="N162" s="195"/>
      <c r="O162" s="195"/>
      <c r="P162" s="196" t="s">
        <v>639</v>
      </c>
      <c r="Q162" s="21" t="s">
        <v>640</v>
      </c>
      <c r="R162" s="195"/>
      <c r="S162" s="195"/>
      <c r="T162" s="195"/>
      <c r="U162" s="195"/>
      <c r="V162" s="195"/>
      <c r="W162" s="195"/>
      <c r="X162" s="195" t="s">
        <v>223</v>
      </c>
      <c r="Y162" s="195"/>
      <c r="Z162" s="195"/>
      <c r="AA162" s="195"/>
      <c r="AB162" s="196" t="s">
        <v>641</v>
      </c>
      <c r="AC162" s="21" t="s">
        <v>642</v>
      </c>
      <c r="AD162" s="196"/>
      <c r="AE162" s="196"/>
      <c r="AF162" s="196"/>
      <c r="AG162" s="196"/>
      <c r="AH162" s="196"/>
      <c r="AI162" s="196"/>
      <c r="AJ162" s="198">
        <v>1</v>
      </c>
      <c r="AK162" s="196"/>
      <c r="AL162" s="196"/>
      <c r="AM162" s="216"/>
      <c r="AN162" s="196" t="s">
        <v>643</v>
      </c>
      <c r="AO162" s="354" t="s">
        <v>53</v>
      </c>
      <c r="AP162" s="354" t="s">
        <v>54</v>
      </c>
      <c r="AQ162" s="354" t="s">
        <v>215</v>
      </c>
      <c r="AR162" s="26" t="s">
        <v>250</v>
      </c>
      <c r="AS162" s="25" t="s">
        <v>62</v>
      </c>
      <c r="AT162" s="396">
        <v>0</v>
      </c>
      <c r="AU162" s="396">
        <v>0</v>
      </c>
      <c r="AV162" s="395">
        <v>0</v>
      </c>
      <c r="AW162" s="395">
        <v>0</v>
      </c>
      <c r="AX162" s="395">
        <v>0</v>
      </c>
      <c r="AY162" s="395">
        <v>0</v>
      </c>
      <c r="AZ162" s="395">
        <v>0</v>
      </c>
      <c r="BA162" s="395">
        <v>0</v>
      </c>
      <c r="BB162" s="395">
        <v>0</v>
      </c>
      <c r="BC162" s="395">
        <v>0</v>
      </c>
      <c r="BD162" s="395">
        <v>693032.55</v>
      </c>
      <c r="BE162" s="396">
        <v>693032.55</v>
      </c>
      <c r="BF162" s="395">
        <v>0</v>
      </c>
      <c r="BG162" s="395">
        <v>0</v>
      </c>
      <c r="BH162" s="395">
        <v>0</v>
      </c>
      <c r="BI162" s="395">
        <v>0</v>
      </c>
      <c r="BJ162" s="395">
        <v>0</v>
      </c>
      <c r="BK162" s="395">
        <v>0</v>
      </c>
      <c r="BL162" s="395">
        <v>0</v>
      </c>
      <c r="BM162" s="395">
        <v>0</v>
      </c>
      <c r="BN162" s="395">
        <v>0</v>
      </c>
      <c r="BO162" s="395">
        <v>0</v>
      </c>
      <c r="BP162" s="395">
        <v>0</v>
      </c>
      <c r="BQ162" s="395">
        <v>0</v>
      </c>
      <c r="BR162" s="395">
        <v>0</v>
      </c>
      <c r="BS162" s="395">
        <v>0</v>
      </c>
      <c r="BT162" s="395">
        <v>0</v>
      </c>
      <c r="BU162" s="395">
        <v>0</v>
      </c>
      <c r="BV162" s="395">
        <v>0</v>
      </c>
      <c r="BW162" s="395">
        <v>0</v>
      </c>
    </row>
    <row r="163" spans="1:75" ht="129.75" customHeight="1">
      <c r="A163" s="62">
        <v>602</v>
      </c>
      <c r="B163" s="143" t="s">
        <v>493</v>
      </c>
      <c r="C163" s="23">
        <v>402000001</v>
      </c>
      <c r="D163" s="27" t="s">
        <v>48</v>
      </c>
      <c r="E163" s="20" t="s">
        <v>638</v>
      </c>
      <c r="F163" s="204"/>
      <c r="G163" s="204"/>
      <c r="H163" s="195"/>
      <c r="I163" s="204"/>
      <c r="J163" s="195"/>
      <c r="K163" s="195"/>
      <c r="L163" s="195"/>
      <c r="M163" s="195"/>
      <c r="N163" s="195"/>
      <c r="O163" s="195"/>
      <c r="P163" s="196" t="s">
        <v>639</v>
      </c>
      <c r="Q163" s="21" t="s">
        <v>640</v>
      </c>
      <c r="R163" s="195"/>
      <c r="S163" s="195"/>
      <c r="T163" s="195"/>
      <c r="U163" s="195"/>
      <c r="V163" s="195"/>
      <c r="W163" s="195"/>
      <c r="X163" s="195" t="s">
        <v>223</v>
      </c>
      <c r="Y163" s="195"/>
      <c r="Z163" s="195"/>
      <c r="AA163" s="195"/>
      <c r="AB163" s="196" t="s">
        <v>641</v>
      </c>
      <c r="AC163" s="21" t="s">
        <v>642</v>
      </c>
      <c r="AD163" s="196"/>
      <c r="AE163" s="196"/>
      <c r="AF163" s="196"/>
      <c r="AG163" s="196"/>
      <c r="AH163" s="196"/>
      <c r="AI163" s="196"/>
      <c r="AJ163" s="198">
        <v>1</v>
      </c>
      <c r="AK163" s="196"/>
      <c r="AL163" s="196"/>
      <c r="AM163" s="216"/>
      <c r="AN163" s="196" t="s">
        <v>643</v>
      </c>
      <c r="AO163" s="354" t="s">
        <v>53</v>
      </c>
      <c r="AP163" s="354" t="s">
        <v>54</v>
      </c>
      <c r="AQ163" s="354" t="s">
        <v>215</v>
      </c>
      <c r="AR163" s="26" t="s">
        <v>250</v>
      </c>
      <c r="AS163" s="25" t="s">
        <v>59</v>
      </c>
      <c r="AT163" s="396">
        <v>0</v>
      </c>
      <c r="AU163" s="396">
        <v>0</v>
      </c>
      <c r="AV163" s="395">
        <v>0</v>
      </c>
      <c r="AW163" s="395">
        <v>0</v>
      </c>
      <c r="AX163" s="395">
        <v>0</v>
      </c>
      <c r="AY163" s="395">
        <v>0</v>
      </c>
      <c r="AZ163" s="395">
        <v>0</v>
      </c>
      <c r="BA163" s="395">
        <v>0</v>
      </c>
      <c r="BB163" s="395">
        <v>0</v>
      </c>
      <c r="BC163" s="395">
        <v>0</v>
      </c>
      <c r="BD163" s="395">
        <v>209295.83</v>
      </c>
      <c r="BE163" s="396">
        <v>209295.83</v>
      </c>
      <c r="BF163" s="395">
        <v>0</v>
      </c>
      <c r="BG163" s="395">
        <v>0</v>
      </c>
      <c r="BH163" s="395">
        <v>0</v>
      </c>
      <c r="BI163" s="395">
        <v>0</v>
      </c>
      <c r="BJ163" s="395">
        <v>0</v>
      </c>
      <c r="BK163" s="395">
        <v>0</v>
      </c>
      <c r="BL163" s="395">
        <v>0</v>
      </c>
      <c r="BM163" s="395">
        <v>0</v>
      </c>
      <c r="BN163" s="395">
        <v>0</v>
      </c>
      <c r="BO163" s="395">
        <v>0</v>
      </c>
      <c r="BP163" s="395">
        <v>0</v>
      </c>
      <c r="BQ163" s="395">
        <v>0</v>
      </c>
      <c r="BR163" s="395">
        <v>0</v>
      </c>
      <c r="BS163" s="395">
        <v>0</v>
      </c>
      <c r="BT163" s="395">
        <v>0</v>
      </c>
      <c r="BU163" s="395">
        <v>0</v>
      </c>
      <c r="BV163" s="395">
        <v>0</v>
      </c>
      <c r="BW163" s="395">
        <v>0</v>
      </c>
    </row>
    <row r="164" spans="1:75" ht="129.75" customHeight="1">
      <c r="A164" s="62">
        <v>602</v>
      </c>
      <c r="B164" s="143" t="s">
        <v>493</v>
      </c>
      <c r="C164" s="23">
        <v>402000001</v>
      </c>
      <c r="D164" s="27" t="s">
        <v>48</v>
      </c>
      <c r="E164" s="20" t="s">
        <v>625</v>
      </c>
      <c r="F164" s="204"/>
      <c r="G164" s="204"/>
      <c r="H164" s="195">
        <v>7</v>
      </c>
      <c r="I164" s="204"/>
      <c r="J164" s="195">
        <v>26</v>
      </c>
      <c r="K164" s="195"/>
      <c r="L164" s="195"/>
      <c r="M164" s="195"/>
      <c r="N164" s="195"/>
      <c r="O164" s="195"/>
      <c r="P164" s="196" t="s">
        <v>103</v>
      </c>
      <c r="Q164" s="21" t="s">
        <v>626</v>
      </c>
      <c r="R164" s="195"/>
      <c r="S164" s="195"/>
      <c r="T164" s="195"/>
      <c r="U164" s="195"/>
      <c r="V164" s="195">
        <v>13</v>
      </c>
      <c r="W164" s="195" t="s">
        <v>67</v>
      </c>
      <c r="X164" s="195"/>
      <c r="Y164" s="195"/>
      <c r="Z164" s="195"/>
      <c r="AA164" s="195"/>
      <c r="AB164" s="196" t="s">
        <v>105</v>
      </c>
      <c r="AC164" s="21" t="s">
        <v>644</v>
      </c>
      <c r="AD164" s="196"/>
      <c r="AE164" s="196"/>
      <c r="AF164" s="196"/>
      <c r="AG164" s="196"/>
      <c r="AH164" s="196"/>
      <c r="AI164" s="196"/>
      <c r="AJ164" s="198"/>
      <c r="AK164" s="196"/>
      <c r="AL164" s="196"/>
      <c r="AM164" s="216" t="s">
        <v>628</v>
      </c>
      <c r="AN164" s="196" t="s">
        <v>629</v>
      </c>
      <c r="AO164" s="354" t="s">
        <v>53</v>
      </c>
      <c r="AP164" s="354" t="s">
        <v>54</v>
      </c>
      <c r="AQ164" s="354" t="s">
        <v>630</v>
      </c>
      <c r="AR164" s="26" t="s">
        <v>68</v>
      </c>
      <c r="AS164" s="25" t="s">
        <v>62</v>
      </c>
      <c r="AT164" s="395">
        <v>0</v>
      </c>
      <c r="AU164" s="395">
        <v>0</v>
      </c>
      <c r="AV164" s="395">
        <v>0</v>
      </c>
      <c r="AW164" s="395">
        <v>0</v>
      </c>
      <c r="AX164" s="395">
        <v>0</v>
      </c>
      <c r="AY164" s="395">
        <v>0</v>
      </c>
      <c r="AZ164" s="395">
        <v>0</v>
      </c>
      <c r="BA164" s="395">
        <v>0</v>
      </c>
      <c r="BB164" s="395">
        <v>0</v>
      </c>
      <c r="BC164" s="395">
        <v>0</v>
      </c>
      <c r="BD164" s="395">
        <v>393075</v>
      </c>
      <c r="BE164" s="395">
        <v>0</v>
      </c>
      <c r="BF164" s="395">
        <v>0</v>
      </c>
      <c r="BG164" s="395">
        <v>0</v>
      </c>
      <c r="BH164" s="395">
        <v>393075</v>
      </c>
      <c r="BI164" s="395">
        <v>0</v>
      </c>
      <c r="BJ164" s="395">
        <v>0</v>
      </c>
      <c r="BK164" s="395">
        <v>0</v>
      </c>
      <c r="BL164" s="395">
        <v>0</v>
      </c>
      <c r="BM164" s="395">
        <v>0</v>
      </c>
      <c r="BN164" s="395">
        <v>0</v>
      </c>
      <c r="BO164" s="395">
        <v>0</v>
      </c>
      <c r="BP164" s="395">
        <v>0</v>
      </c>
      <c r="BQ164" s="395">
        <v>0</v>
      </c>
      <c r="BR164" s="395">
        <v>0</v>
      </c>
      <c r="BS164" s="395">
        <v>0</v>
      </c>
      <c r="BT164" s="395">
        <v>0</v>
      </c>
      <c r="BU164" s="395">
        <v>0</v>
      </c>
      <c r="BV164" s="395">
        <v>0</v>
      </c>
      <c r="BW164" s="395">
        <v>0</v>
      </c>
    </row>
    <row r="165" spans="1:75" ht="129.75" customHeight="1">
      <c r="A165" s="62">
        <v>602</v>
      </c>
      <c r="B165" s="143" t="s">
        <v>493</v>
      </c>
      <c r="C165" s="23">
        <v>402000002</v>
      </c>
      <c r="D165" s="54" t="s">
        <v>51</v>
      </c>
      <c r="E165" s="20" t="s">
        <v>612</v>
      </c>
      <c r="F165" s="204"/>
      <c r="G165" s="204"/>
      <c r="H165" s="195" t="s">
        <v>613</v>
      </c>
      <c r="I165" s="204"/>
      <c r="J165" s="195" t="s">
        <v>614</v>
      </c>
      <c r="K165" s="195" t="s">
        <v>615</v>
      </c>
      <c r="L165" s="195" t="s">
        <v>616</v>
      </c>
      <c r="M165" s="195"/>
      <c r="N165" s="195"/>
      <c r="O165" s="195"/>
      <c r="P165" s="196" t="s">
        <v>617</v>
      </c>
      <c r="Q165" s="21" t="s">
        <v>618</v>
      </c>
      <c r="R165" s="195"/>
      <c r="S165" s="195"/>
      <c r="T165" s="195" t="s">
        <v>49</v>
      </c>
      <c r="U165" s="195"/>
      <c r="V165" s="195" t="s">
        <v>619</v>
      </c>
      <c r="W165" s="195" t="s">
        <v>50</v>
      </c>
      <c r="X165" s="195"/>
      <c r="Y165" s="195"/>
      <c r="Z165" s="195"/>
      <c r="AA165" s="195"/>
      <c r="AB165" s="196" t="s">
        <v>620</v>
      </c>
      <c r="AC165" s="144" t="s">
        <v>3230</v>
      </c>
      <c r="AD165" s="273"/>
      <c r="AE165" s="273"/>
      <c r="AF165" s="273"/>
      <c r="AG165" s="273"/>
      <c r="AH165" s="273"/>
      <c r="AI165" s="273"/>
      <c r="AJ165" s="273" t="s">
        <v>3309</v>
      </c>
      <c r="AK165" s="273"/>
      <c r="AL165" s="273"/>
      <c r="AM165" s="273"/>
      <c r="AN165" s="273" t="s">
        <v>3310</v>
      </c>
      <c r="AO165" s="354" t="s">
        <v>53</v>
      </c>
      <c r="AP165" s="354" t="s">
        <v>54</v>
      </c>
      <c r="AQ165" s="354" t="s">
        <v>624</v>
      </c>
      <c r="AR165" s="26" t="s">
        <v>79</v>
      </c>
      <c r="AS165" s="25">
        <v>121</v>
      </c>
      <c r="AT165" s="395">
        <v>56888832.32</v>
      </c>
      <c r="AU165" s="395">
        <v>56888832.32</v>
      </c>
      <c r="AV165" s="395">
        <v>0</v>
      </c>
      <c r="AW165" s="395">
        <v>0</v>
      </c>
      <c r="AX165" s="395">
        <v>0</v>
      </c>
      <c r="AY165" s="395">
        <v>0</v>
      </c>
      <c r="AZ165" s="395">
        <v>0</v>
      </c>
      <c r="BA165" s="395">
        <v>0</v>
      </c>
      <c r="BB165" s="395">
        <v>56888832.32</v>
      </c>
      <c r="BC165" s="395">
        <v>56888832.32</v>
      </c>
      <c r="BD165" s="395">
        <v>56010840.960000001</v>
      </c>
      <c r="BE165" s="395">
        <v>0</v>
      </c>
      <c r="BF165" s="395">
        <v>0</v>
      </c>
      <c r="BG165" s="395">
        <v>0</v>
      </c>
      <c r="BH165" s="395">
        <v>56010840.960000001</v>
      </c>
      <c r="BI165" s="395">
        <v>55911234.07</v>
      </c>
      <c r="BJ165" s="395">
        <v>0</v>
      </c>
      <c r="BK165" s="395">
        <v>0</v>
      </c>
      <c r="BL165" s="395">
        <v>0</v>
      </c>
      <c r="BM165" s="395">
        <v>55911234.07</v>
      </c>
      <c r="BN165" s="395">
        <v>55911234.07</v>
      </c>
      <c r="BO165" s="395">
        <v>0</v>
      </c>
      <c r="BP165" s="395">
        <v>0</v>
      </c>
      <c r="BQ165" s="395">
        <v>0</v>
      </c>
      <c r="BR165" s="395">
        <v>55911234.07</v>
      </c>
      <c r="BS165" s="395">
        <v>55911234.07</v>
      </c>
      <c r="BT165" s="395">
        <v>0</v>
      </c>
      <c r="BU165" s="395">
        <v>0</v>
      </c>
      <c r="BV165" s="395">
        <v>0</v>
      </c>
      <c r="BW165" s="395">
        <v>55911234.07</v>
      </c>
    </row>
    <row r="166" spans="1:75" ht="129.75" customHeight="1">
      <c r="A166" s="62">
        <v>602</v>
      </c>
      <c r="B166" s="143" t="s">
        <v>493</v>
      </c>
      <c r="C166" s="23">
        <v>401000003</v>
      </c>
      <c r="D166" s="54" t="s">
        <v>494</v>
      </c>
      <c r="E166" s="20" t="s">
        <v>495</v>
      </c>
      <c r="F166" s="204"/>
      <c r="G166" s="204"/>
      <c r="H166" s="195" t="s">
        <v>47</v>
      </c>
      <c r="I166" s="204"/>
      <c r="J166" s="195">
        <v>16</v>
      </c>
      <c r="K166" s="195">
        <v>1</v>
      </c>
      <c r="L166" s="195" t="s">
        <v>47</v>
      </c>
      <c r="M166" s="195"/>
      <c r="N166" s="195"/>
      <c r="O166" s="195"/>
      <c r="P166" s="196" t="s">
        <v>109</v>
      </c>
      <c r="Q166" s="21" t="s">
        <v>92</v>
      </c>
      <c r="R166" s="195"/>
      <c r="S166" s="195"/>
      <c r="T166" s="195" t="s">
        <v>47</v>
      </c>
      <c r="U166" s="195"/>
      <c r="V166" s="195">
        <v>9</v>
      </c>
      <c r="W166" s="195" t="s">
        <v>45</v>
      </c>
      <c r="X166" s="195"/>
      <c r="Y166" s="195"/>
      <c r="Z166" s="195"/>
      <c r="AA166" s="195"/>
      <c r="AB166" s="196" t="s">
        <v>110</v>
      </c>
      <c r="AC166" s="21" t="s">
        <v>496</v>
      </c>
      <c r="AD166" s="196"/>
      <c r="AE166" s="196"/>
      <c r="AF166" s="196"/>
      <c r="AG166" s="196"/>
      <c r="AH166" s="196"/>
      <c r="AI166" s="196"/>
      <c r="AJ166" s="196"/>
      <c r="AK166" s="196"/>
      <c r="AL166" s="196"/>
      <c r="AM166" s="196" t="s">
        <v>497</v>
      </c>
      <c r="AN166" s="196" t="s">
        <v>498</v>
      </c>
      <c r="AO166" s="354" t="s">
        <v>72</v>
      </c>
      <c r="AP166" s="354" t="s">
        <v>53</v>
      </c>
      <c r="AQ166" s="354" t="s">
        <v>645</v>
      </c>
      <c r="AR166" s="26" t="s">
        <v>646</v>
      </c>
      <c r="AS166" s="25" t="s">
        <v>55</v>
      </c>
      <c r="AT166" s="395">
        <v>646768</v>
      </c>
      <c r="AU166" s="395">
        <v>646768</v>
      </c>
      <c r="AV166" s="395">
        <v>0</v>
      </c>
      <c r="AW166" s="395">
        <v>0</v>
      </c>
      <c r="AX166" s="395">
        <v>0</v>
      </c>
      <c r="AY166" s="395">
        <v>0</v>
      </c>
      <c r="AZ166" s="395">
        <v>0</v>
      </c>
      <c r="BA166" s="395">
        <v>0</v>
      </c>
      <c r="BB166" s="395">
        <v>646768</v>
      </c>
      <c r="BC166" s="395">
        <v>646768</v>
      </c>
      <c r="BD166" s="395">
        <v>160000</v>
      </c>
      <c r="BE166" s="395">
        <v>0</v>
      </c>
      <c r="BF166" s="395">
        <v>0</v>
      </c>
      <c r="BG166" s="395">
        <v>0</v>
      </c>
      <c r="BH166" s="395">
        <v>160000</v>
      </c>
      <c r="BI166" s="395">
        <v>0</v>
      </c>
      <c r="BJ166" s="395">
        <v>0</v>
      </c>
      <c r="BK166" s="395">
        <v>0</v>
      </c>
      <c r="BL166" s="395">
        <v>0</v>
      </c>
      <c r="BM166" s="395">
        <v>0</v>
      </c>
      <c r="BN166" s="395">
        <v>0</v>
      </c>
      <c r="BO166" s="395">
        <v>0</v>
      </c>
      <c r="BP166" s="395">
        <v>0</v>
      </c>
      <c r="BQ166" s="395">
        <v>0</v>
      </c>
      <c r="BR166" s="395">
        <v>0</v>
      </c>
      <c r="BS166" s="395">
        <v>0</v>
      </c>
      <c r="BT166" s="395">
        <v>0</v>
      </c>
      <c r="BU166" s="395">
        <v>0</v>
      </c>
      <c r="BV166" s="395">
        <v>0</v>
      </c>
      <c r="BW166" s="395">
        <v>0</v>
      </c>
    </row>
    <row r="167" spans="1:75" ht="129.75" customHeight="1">
      <c r="A167" s="62">
        <v>602</v>
      </c>
      <c r="B167" s="143" t="s">
        <v>493</v>
      </c>
      <c r="C167" s="23">
        <v>401000003</v>
      </c>
      <c r="D167" s="54" t="s">
        <v>494</v>
      </c>
      <c r="E167" s="20" t="s">
        <v>495</v>
      </c>
      <c r="F167" s="204"/>
      <c r="G167" s="204"/>
      <c r="H167" s="195" t="s">
        <v>47</v>
      </c>
      <c r="I167" s="204"/>
      <c r="J167" s="195">
        <v>16</v>
      </c>
      <c r="K167" s="195">
        <v>1</v>
      </c>
      <c r="L167" s="195" t="s">
        <v>47</v>
      </c>
      <c r="M167" s="195"/>
      <c r="N167" s="195"/>
      <c r="O167" s="195"/>
      <c r="P167" s="196" t="s">
        <v>109</v>
      </c>
      <c r="Q167" s="21" t="s">
        <v>92</v>
      </c>
      <c r="R167" s="195"/>
      <c r="S167" s="195"/>
      <c r="T167" s="195" t="s">
        <v>47</v>
      </c>
      <c r="U167" s="195"/>
      <c r="V167" s="195">
        <v>9</v>
      </c>
      <c r="W167" s="195" t="s">
        <v>45</v>
      </c>
      <c r="X167" s="195"/>
      <c r="Y167" s="195"/>
      <c r="Z167" s="195"/>
      <c r="AA167" s="195"/>
      <c r="AB167" s="196" t="s">
        <v>110</v>
      </c>
      <c r="AC167" s="21" t="s">
        <v>496</v>
      </c>
      <c r="AD167" s="196"/>
      <c r="AE167" s="196"/>
      <c r="AF167" s="196"/>
      <c r="AG167" s="196"/>
      <c r="AH167" s="196"/>
      <c r="AI167" s="196"/>
      <c r="AJ167" s="196"/>
      <c r="AK167" s="196"/>
      <c r="AL167" s="196"/>
      <c r="AM167" s="196" t="s">
        <v>497</v>
      </c>
      <c r="AN167" s="196" t="s">
        <v>498</v>
      </c>
      <c r="AO167" s="354" t="s">
        <v>72</v>
      </c>
      <c r="AP167" s="354" t="s">
        <v>53</v>
      </c>
      <c r="AQ167" s="354" t="s">
        <v>647</v>
      </c>
      <c r="AR167" s="26" t="s">
        <v>648</v>
      </c>
      <c r="AS167" s="25" t="s">
        <v>55</v>
      </c>
      <c r="AT167" s="395">
        <v>0</v>
      </c>
      <c r="AU167" s="395">
        <v>0</v>
      </c>
      <c r="AV167" s="395">
        <v>0</v>
      </c>
      <c r="AW167" s="395">
        <v>0</v>
      </c>
      <c r="AX167" s="395">
        <v>0</v>
      </c>
      <c r="AY167" s="395">
        <v>0</v>
      </c>
      <c r="AZ167" s="395">
        <v>0</v>
      </c>
      <c r="BA167" s="395">
        <v>0</v>
      </c>
      <c r="BB167" s="395">
        <v>0</v>
      </c>
      <c r="BC167" s="395">
        <v>0</v>
      </c>
      <c r="BD167" s="395">
        <v>4881377</v>
      </c>
      <c r="BE167" s="395">
        <v>0</v>
      </c>
      <c r="BF167" s="395">
        <v>0</v>
      </c>
      <c r="BG167" s="395">
        <v>0</v>
      </c>
      <c r="BH167" s="395">
        <v>4881377</v>
      </c>
      <c r="BI167" s="395">
        <v>270000</v>
      </c>
      <c r="BJ167" s="395">
        <v>0</v>
      </c>
      <c r="BK167" s="395">
        <v>0</v>
      </c>
      <c r="BL167" s="395">
        <v>0</v>
      </c>
      <c r="BM167" s="395">
        <v>270000</v>
      </c>
      <c r="BN167" s="395">
        <v>0</v>
      </c>
      <c r="BO167" s="395">
        <v>0</v>
      </c>
      <c r="BP167" s="395">
        <v>0</v>
      </c>
      <c r="BQ167" s="395">
        <v>0</v>
      </c>
      <c r="BR167" s="395">
        <v>0</v>
      </c>
      <c r="BS167" s="395">
        <v>0</v>
      </c>
      <c r="BT167" s="395">
        <v>0</v>
      </c>
      <c r="BU167" s="395">
        <v>0</v>
      </c>
      <c r="BV167" s="395">
        <v>0</v>
      </c>
      <c r="BW167" s="395">
        <v>0</v>
      </c>
    </row>
    <row r="168" spans="1:75" ht="129.75" customHeight="1">
      <c r="A168" s="62">
        <v>602</v>
      </c>
      <c r="B168" s="143" t="s">
        <v>493</v>
      </c>
      <c r="C168" s="23">
        <v>401000007</v>
      </c>
      <c r="D168" s="54" t="s">
        <v>519</v>
      </c>
      <c r="E168" s="20" t="s">
        <v>495</v>
      </c>
      <c r="F168" s="204"/>
      <c r="G168" s="204"/>
      <c r="H168" s="195" t="s">
        <v>47</v>
      </c>
      <c r="I168" s="204"/>
      <c r="J168" s="195">
        <v>16</v>
      </c>
      <c r="K168" s="195">
        <v>1</v>
      </c>
      <c r="L168" s="195" t="s">
        <v>520</v>
      </c>
      <c r="M168" s="195"/>
      <c r="N168" s="195"/>
      <c r="O168" s="195"/>
      <c r="P168" s="196" t="s">
        <v>109</v>
      </c>
      <c r="Q168" s="21" t="s">
        <v>649</v>
      </c>
      <c r="R168" s="195" t="s">
        <v>650</v>
      </c>
      <c r="S168" s="195"/>
      <c r="T168" s="195" t="s">
        <v>49</v>
      </c>
      <c r="U168" s="195"/>
      <c r="V168" s="195" t="s">
        <v>540</v>
      </c>
      <c r="W168" s="195" t="s">
        <v>50</v>
      </c>
      <c r="X168" s="195"/>
      <c r="Y168" s="195" t="s">
        <v>651</v>
      </c>
      <c r="Z168" s="195"/>
      <c r="AA168" s="195"/>
      <c r="AB168" s="196" t="s">
        <v>652</v>
      </c>
      <c r="AC168" s="91" t="s">
        <v>524</v>
      </c>
      <c r="AD168" s="216"/>
      <c r="AE168" s="216"/>
      <c r="AF168" s="216"/>
      <c r="AG168" s="216"/>
      <c r="AH168" s="216"/>
      <c r="AI168" s="216"/>
      <c r="AJ168" s="268"/>
      <c r="AK168" s="216"/>
      <c r="AL168" s="216"/>
      <c r="AM168" s="216" t="s">
        <v>535</v>
      </c>
      <c r="AN168" s="216" t="s">
        <v>526</v>
      </c>
      <c r="AO168" s="354" t="s">
        <v>95</v>
      </c>
      <c r="AP168" s="354" t="s">
        <v>69</v>
      </c>
      <c r="AQ168" s="354" t="s">
        <v>653</v>
      </c>
      <c r="AR168" s="26" t="s">
        <v>654</v>
      </c>
      <c r="AS168" s="25">
        <v>322</v>
      </c>
      <c r="AT168" s="395">
        <v>509631.57</v>
      </c>
      <c r="AU168" s="395">
        <v>451937.43</v>
      </c>
      <c r="AV168" s="395">
        <v>0</v>
      </c>
      <c r="AW168" s="395">
        <v>0</v>
      </c>
      <c r="AX168" s="395">
        <v>0</v>
      </c>
      <c r="AY168" s="395">
        <v>0</v>
      </c>
      <c r="AZ168" s="395">
        <v>0</v>
      </c>
      <c r="BA168" s="395">
        <v>0</v>
      </c>
      <c r="BB168" s="395">
        <v>509631.57</v>
      </c>
      <c r="BC168" s="395">
        <v>451937.43</v>
      </c>
      <c r="BD168" s="395">
        <v>0</v>
      </c>
      <c r="BE168" s="395">
        <v>0</v>
      </c>
      <c r="BF168" s="395">
        <v>0</v>
      </c>
      <c r="BG168" s="395">
        <v>0</v>
      </c>
      <c r="BH168" s="395">
        <v>0</v>
      </c>
      <c r="BI168" s="395">
        <v>0</v>
      </c>
      <c r="BJ168" s="395">
        <v>0</v>
      </c>
      <c r="BK168" s="395">
        <v>0</v>
      </c>
      <c r="BL168" s="395">
        <v>0</v>
      </c>
      <c r="BM168" s="395">
        <v>0</v>
      </c>
      <c r="BN168" s="395">
        <v>0</v>
      </c>
      <c r="BO168" s="395">
        <v>0</v>
      </c>
      <c r="BP168" s="395">
        <v>0</v>
      </c>
      <c r="BQ168" s="395">
        <v>0</v>
      </c>
      <c r="BR168" s="395">
        <v>0</v>
      </c>
      <c r="BS168" s="395">
        <v>0</v>
      </c>
      <c r="BT168" s="395">
        <v>0</v>
      </c>
      <c r="BU168" s="395">
        <v>0</v>
      </c>
      <c r="BV168" s="395">
        <v>0</v>
      </c>
      <c r="BW168" s="395">
        <v>0</v>
      </c>
    </row>
    <row r="169" spans="1:75" ht="129.75" customHeight="1">
      <c r="A169" s="62">
        <v>602</v>
      </c>
      <c r="B169" s="143" t="s">
        <v>493</v>
      </c>
      <c r="C169" s="23">
        <v>401000007</v>
      </c>
      <c r="D169" s="54" t="s">
        <v>519</v>
      </c>
      <c r="E169" s="20" t="s">
        <v>495</v>
      </c>
      <c r="F169" s="204"/>
      <c r="G169" s="204"/>
      <c r="H169" s="195" t="s">
        <v>47</v>
      </c>
      <c r="I169" s="204"/>
      <c r="J169" s="195">
        <v>16</v>
      </c>
      <c r="K169" s="195">
        <v>1</v>
      </c>
      <c r="L169" s="195" t="s">
        <v>520</v>
      </c>
      <c r="M169" s="195"/>
      <c r="N169" s="195"/>
      <c r="O169" s="195"/>
      <c r="P169" s="196" t="s">
        <v>109</v>
      </c>
      <c r="Q169" s="21" t="s">
        <v>649</v>
      </c>
      <c r="R169" s="195" t="s">
        <v>655</v>
      </c>
      <c r="S169" s="195"/>
      <c r="T169" s="195" t="s">
        <v>49</v>
      </c>
      <c r="U169" s="195"/>
      <c r="V169" s="195" t="s">
        <v>540</v>
      </c>
      <c r="W169" s="195" t="s">
        <v>50</v>
      </c>
      <c r="X169" s="195"/>
      <c r="Y169" s="195" t="s">
        <v>656</v>
      </c>
      <c r="Z169" s="195"/>
      <c r="AA169" s="195"/>
      <c r="AB169" s="196" t="s">
        <v>657</v>
      </c>
      <c r="AC169" s="91" t="s">
        <v>524</v>
      </c>
      <c r="AD169" s="216"/>
      <c r="AE169" s="216"/>
      <c r="AF169" s="216"/>
      <c r="AG169" s="216"/>
      <c r="AH169" s="216"/>
      <c r="AI169" s="216"/>
      <c r="AJ169" s="268"/>
      <c r="AK169" s="216"/>
      <c r="AL169" s="216"/>
      <c r="AM169" s="216" t="s">
        <v>535</v>
      </c>
      <c r="AN169" s="216" t="s">
        <v>526</v>
      </c>
      <c r="AO169" s="354" t="s">
        <v>95</v>
      </c>
      <c r="AP169" s="354" t="s">
        <v>69</v>
      </c>
      <c r="AQ169" s="354" t="s">
        <v>653</v>
      </c>
      <c r="AR169" s="26" t="s">
        <v>658</v>
      </c>
      <c r="AS169" s="25">
        <v>322</v>
      </c>
      <c r="AT169" s="395">
        <v>9682999.8300000001</v>
      </c>
      <c r="AU169" s="395">
        <v>8586811.1699999999</v>
      </c>
      <c r="AV169" s="395">
        <v>0</v>
      </c>
      <c r="AW169" s="395">
        <v>0</v>
      </c>
      <c r="AX169" s="395">
        <v>9682999.8300000001</v>
      </c>
      <c r="AY169" s="395">
        <v>8586811.1699999999</v>
      </c>
      <c r="AZ169" s="395">
        <v>0</v>
      </c>
      <c r="BA169" s="395">
        <v>0</v>
      </c>
      <c r="BB169" s="395">
        <v>0</v>
      </c>
      <c r="BC169" s="395">
        <v>0</v>
      </c>
      <c r="BD169" s="395">
        <v>0</v>
      </c>
      <c r="BE169" s="395">
        <v>0</v>
      </c>
      <c r="BF169" s="395">
        <v>0</v>
      </c>
      <c r="BG169" s="395">
        <v>0</v>
      </c>
      <c r="BH169" s="395">
        <v>0</v>
      </c>
      <c r="BI169" s="395">
        <v>0</v>
      </c>
      <c r="BJ169" s="395">
        <v>0</v>
      </c>
      <c r="BK169" s="395">
        <v>0</v>
      </c>
      <c r="BL169" s="395">
        <v>0</v>
      </c>
      <c r="BM169" s="395">
        <v>0</v>
      </c>
      <c r="BN169" s="395">
        <v>0</v>
      </c>
      <c r="BO169" s="395">
        <v>0</v>
      </c>
      <c r="BP169" s="395">
        <v>0</v>
      </c>
      <c r="BQ169" s="395">
        <v>0</v>
      </c>
      <c r="BR169" s="395">
        <v>0</v>
      </c>
      <c r="BS169" s="395">
        <v>0</v>
      </c>
      <c r="BT169" s="395">
        <v>0</v>
      </c>
      <c r="BU169" s="395">
        <v>0</v>
      </c>
      <c r="BV169" s="395">
        <v>0</v>
      </c>
      <c r="BW169" s="395">
        <v>0</v>
      </c>
    </row>
    <row r="170" spans="1:75" ht="129.75" customHeight="1">
      <c r="A170" s="62">
        <v>602</v>
      </c>
      <c r="B170" s="143" t="s">
        <v>493</v>
      </c>
      <c r="C170" s="23">
        <v>401000007</v>
      </c>
      <c r="D170" s="54" t="s">
        <v>519</v>
      </c>
      <c r="E170" s="20" t="s">
        <v>495</v>
      </c>
      <c r="F170" s="204"/>
      <c r="G170" s="204"/>
      <c r="H170" s="195" t="s">
        <v>47</v>
      </c>
      <c r="I170" s="204"/>
      <c r="J170" s="195">
        <v>16</v>
      </c>
      <c r="K170" s="195">
        <v>1</v>
      </c>
      <c r="L170" s="195" t="s">
        <v>520</v>
      </c>
      <c r="M170" s="195"/>
      <c r="N170" s="195"/>
      <c r="O170" s="195"/>
      <c r="P170" s="196" t="s">
        <v>109</v>
      </c>
      <c r="Q170" s="21" t="s">
        <v>659</v>
      </c>
      <c r="R170" s="195" t="s">
        <v>539</v>
      </c>
      <c r="S170" s="195"/>
      <c r="T170" s="195" t="s">
        <v>49</v>
      </c>
      <c r="U170" s="195"/>
      <c r="V170" s="195" t="s">
        <v>540</v>
      </c>
      <c r="W170" s="195" t="s">
        <v>50</v>
      </c>
      <c r="X170" s="195" t="s">
        <v>660</v>
      </c>
      <c r="Y170" s="195"/>
      <c r="Z170" s="195"/>
      <c r="AA170" s="195"/>
      <c r="AB170" s="196" t="s">
        <v>661</v>
      </c>
      <c r="AC170" s="21" t="s">
        <v>524</v>
      </c>
      <c r="AD170" s="196"/>
      <c r="AE170" s="196"/>
      <c r="AF170" s="196"/>
      <c r="AG170" s="196"/>
      <c r="AH170" s="196"/>
      <c r="AI170" s="196"/>
      <c r="AJ170" s="198"/>
      <c r="AK170" s="196"/>
      <c r="AL170" s="196"/>
      <c r="AM170" s="196" t="s">
        <v>564</v>
      </c>
      <c r="AN170" s="196" t="s">
        <v>526</v>
      </c>
      <c r="AO170" s="354" t="s">
        <v>95</v>
      </c>
      <c r="AP170" s="354" t="s">
        <v>69</v>
      </c>
      <c r="AQ170" s="354" t="s">
        <v>662</v>
      </c>
      <c r="AR170" s="26" t="s">
        <v>663</v>
      </c>
      <c r="AS170" s="25">
        <v>322</v>
      </c>
      <c r="AT170" s="395">
        <v>846180.72</v>
      </c>
      <c r="AU170" s="395">
        <v>846180.72</v>
      </c>
      <c r="AV170" s="395">
        <v>0</v>
      </c>
      <c r="AW170" s="395">
        <v>0</v>
      </c>
      <c r="AX170" s="395">
        <v>0</v>
      </c>
      <c r="AY170" s="395">
        <v>0</v>
      </c>
      <c r="AZ170" s="395">
        <v>0</v>
      </c>
      <c r="BA170" s="395">
        <v>0</v>
      </c>
      <c r="BB170" s="395">
        <v>846180.72</v>
      </c>
      <c r="BC170" s="395">
        <v>846180.72</v>
      </c>
      <c r="BD170" s="395">
        <v>0</v>
      </c>
      <c r="BE170" s="395">
        <v>0</v>
      </c>
      <c r="BF170" s="395">
        <v>0</v>
      </c>
      <c r="BG170" s="395">
        <v>0</v>
      </c>
      <c r="BH170" s="395">
        <v>0</v>
      </c>
      <c r="BI170" s="395">
        <v>0</v>
      </c>
      <c r="BJ170" s="395">
        <v>0</v>
      </c>
      <c r="BK170" s="395">
        <v>0</v>
      </c>
      <c r="BL170" s="395">
        <v>0</v>
      </c>
      <c r="BM170" s="395">
        <v>0</v>
      </c>
      <c r="BN170" s="395">
        <v>0</v>
      </c>
      <c r="BO170" s="395">
        <v>0</v>
      </c>
      <c r="BP170" s="395">
        <v>0</v>
      </c>
      <c r="BQ170" s="395">
        <v>0</v>
      </c>
      <c r="BR170" s="395">
        <v>0</v>
      </c>
      <c r="BS170" s="395">
        <v>0</v>
      </c>
      <c r="BT170" s="395">
        <v>0</v>
      </c>
      <c r="BU170" s="395">
        <v>0</v>
      </c>
      <c r="BV170" s="395">
        <v>0</v>
      </c>
      <c r="BW170" s="395">
        <v>0</v>
      </c>
    </row>
    <row r="171" spans="1:75" ht="129.75" customHeight="1">
      <c r="A171" s="62">
        <v>602</v>
      </c>
      <c r="B171" s="143" t="s">
        <v>493</v>
      </c>
      <c r="C171" s="23">
        <v>401000007</v>
      </c>
      <c r="D171" s="54" t="s">
        <v>519</v>
      </c>
      <c r="E171" s="20" t="s">
        <v>495</v>
      </c>
      <c r="F171" s="204"/>
      <c r="G171" s="204"/>
      <c r="H171" s="195" t="s">
        <v>47</v>
      </c>
      <c r="I171" s="204"/>
      <c r="J171" s="195">
        <v>16</v>
      </c>
      <c r="K171" s="195">
        <v>1</v>
      </c>
      <c r="L171" s="195" t="s">
        <v>520</v>
      </c>
      <c r="M171" s="195"/>
      <c r="N171" s="195"/>
      <c r="O171" s="195"/>
      <c r="P171" s="196" t="s">
        <v>109</v>
      </c>
      <c r="Q171" s="21" t="s">
        <v>659</v>
      </c>
      <c r="R171" s="195" t="s">
        <v>539</v>
      </c>
      <c r="S171" s="195"/>
      <c r="T171" s="195" t="s">
        <v>49</v>
      </c>
      <c r="U171" s="195"/>
      <c r="V171" s="195" t="s">
        <v>540</v>
      </c>
      <c r="W171" s="195" t="s">
        <v>50</v>
      </c>
      <c r="X171" s="195" t="s">
        <v>660</v>
      </c>
      <c r="Y171" s="195"/>
      <c r="Z171" s="195"/>
      <c r="AA171" s="195"/>
      <c r="AB171" s="196" t="s">
        <v>661</v>
      </c>
      <c r="AC171" s="21" t="s">
        <v>524</v>
      </c>
      <c r="AD171" s="196"/>
      <c r="AE171" s="196"/>
      <c r="AF171" s="196"/>
      <c r="AG171" s="196"/>
      <c r="AH171" s="196"/>
      <c r="AI171" s="196"/>
      <c r="AJ171" s="198"/>
      <c r="AK171" s="196"/>
      <c r="AL171" s="196"/>
      <c r="AM171" s="196" t="s">
        <v>564</v>
      </c>
      <c r="AN171" s="196" t="s">
        <v>526</v>
      </c>
      <c r="AO171" s="354" t="s">
        <v>95</v>
      </c>
      <c r="AP171" s="354" t="s">
        <v>69</v>
      </c>
      <c r="AQ171" s="354" t="s">
        <v>662</v>
      </c>
      <c r="AR171" s="26" t="s">
        <v>663</v>
      </c>
      <c r="AS171" s="25">
        <v>322</v>
      </c>
      <c r="AT171" s="395">
        <v>16077433.68</v>
      </c>
      <c r="AU171" s="395">
        <v>16077433.68</v>
      </c>
      <c r="AV171" s="395">
        <v>0</v>
      </c>
      <c r="AW171" s="395">
        <v>0</v>
      </c>
      <c r="AX171" s="395">
        <v>16077433.68</v>
      </c>
      <c r="AY171" s="395">
        <v>16077433.68</v>
      </c>
      <c r="AZ171" s="395">
        <v>0</v>
      </c>
      <c r="BA171" s="395">
        <v>0</v>
      </c>
      <c r="BB171" s="395">
        <v>0</v>
      </c>
      <c r="BC171" s="395">
        <v>0</v>
      </c>
      <c r="BD171" s="395">
        <v>0</v>
      </c>
      <c r="BE171" s="395">
        <v>0</v>
      </c>
      <c r="BF171" s="395">
        <v>0</v>
      </c>
      <c r="BG171" s="395">
        <v>0</v>
      </c>
      <c r="BH171" s="395">
        <v>0</v>
      </c>
      <c r="BI171" s="395">
        <v>0</v>
      </c>
      <c r="BJ171" s="395">
        <v>0</v>
      </c>
      <c r="BK171" s="395">
        <v>0</v>
      </c>
      <c r="BL171" s="395">
        <v>0</v>
      </c>
      <c r="BM171" s="395">
        <v>0</v>
      </c>
      <c r="BN171" s="395">
        <v>0</v>
      </c>
      <c r="BO171" s="395">
        <v>0</v>
      </c>
      <c r="BP171" s="395">
        <v>0</v>
      </c>
      <c r="BQ171" s="395">
        <v>0</v>
      </c>
      <c r="BR171" s="395">
        <v>0</v>
      </c>
      <c r="BS171" s="395">
        <v>0</v>
      </c>
      <c r="BT171" s="395">
        <v>0</v>
      </c>
      <c r="BU171" s="395">
        <v>0</v>
      </c>
      <c r="BV171" s="395">
        <v>0</v>
      </c>
      <c r="BW171" s="395">
        <v>0</v>
      </c>
    </row>
    <row r="172" spans="1:75" ht="129.75" customHeight="1">
      <c r="A172" s="62">
        <v>602</v>
      </c>
      <c r="B172" s="143" t="s">
        <v>493</v>
      </c>
      <c r="C172" s="23">
        <v>401000007</v>
      </c>
      <c r="D172" s="54" t="s">
        <v>519</v>
      </c>
      <c r="E172" s="20" t="s">
        <v>495</v>
      </c>
      <c r="F172" s="204"/>
      <c r="G172" s="204"/>
      <c r="H172" s="195" t="s">
        <v>47</v>
      </c>
      <c r="I172" s="204"/>
      <c r="J172" s="195">
        <v>16</v>
      </c>
      <c r="K172" s="195">
        <v>1</v>
      </c>
      <c r="L172" s="195" t="s">
        <v>520</v>
      </c>
      <c r="M172" s="195"/>
      <c r="N172" s="195"/>
      <c r="O172" s="195"/>
      <c r="P172" s="196" t="s">
        <v>109</v>
      </c>
      <c r="Q172" s="21" t="s">
        <v>664</v>
      </c>
      <c r="R172" s="195" t="s">
        <v>665</v>
      </c>
      <c r="S172" s="195"/>
      <c r="T172" s="195" t="s">
        <v>49</v>
      </c>
      <c r="U172" s="195"/>
      <c r="V172" s="195" t="s">
        <v>540</v>
      </c>
      <c r="W172" s="195" t="s">
        <v>50</v>
      </c>
      <c r="X172" s="195" t="s">
        <v>666</v>
      </c>
      <c r="Y172" s="195"/>
      <c r="Z172" s="195"/>
      <c r="AA172" s="195"/>
      <c r="AB172" s="196" t="s">
        <v>667</v>
      </c>
      <c r="AC172" s="21" t="s">
        <v>507</v>
      </c>
      <c r="AD172" s="196"/>
      <c r="AE172" s="196"/>
      <c r="AF172" s="196"/>
      <c r="AG172" s="196"/>
      <c r="AH172" s="196"/>
      <c r="AI172" s="196"/>
      <c r="AJ172" s="196"/>
      <c r="AK172" s="196"/>
      <c r="AL172" s="196"/>
      <c r="AM172" s="196" t="s">
        <v>508</v>
      </c>
      <c r="AN172" s="196" t="s">
        <v>668</v>
      </c>
      <c r="AO172" s="354" t="s">
        <v>87</v>
      </c>
      <c r="AP172" s="354" t="s">
        <v>53</v>
      </c>
      <c r="AQ172" s="354" t="s">
        <v>669</v>
      </c>
      <c r="AR172" s="26" t="s">
        <v>670</v>
      </c>
      <c r="AS172" s="25" t="s">
        <v>534</v>
      </c>
      <c r="AT172" s="395">
        <v>992.1</v>
      </c>
      <c r="AU172" s="395">
        <v>992.1</v>
      </c>
      <c r="AV172" s="395">
        <v>0</v>
      </c>
      <c r="AW172" s="395">
        <v>0</v>
      </c>
      <c r="AX172" s="395">
        <v>0</v>
      </c>
      <c r="AY172" s="395">
        <v>0</v>
      </c>
      <c r="AZ172" s="395">
        <v>0</v>
      </c>
      <c r="BA172" s="395">
        <v>0</v>
      </c>
      <c r="BB172" s="395">
        <v>992.1</v>
      </c>
      <c r="BC172" s="395">
        <v>992.1</v>
      </c>
      <c r="BD172" s="395">
        <v>0</v>
      </c>
      <c r="BE172" s="395">
        <v>0</v>
      </c>
      <c r="BF172" s="395">
        <v>0</v>
      </c>
      <c r="BG172" s="395">
        <v>0</v>
      </c>
      <c r="BH172" s="395">
        <v>0</v>
      </c>
      <c r="BI172" s="395">
        <v>0</v>
      </c>
      <c r="BJ172" s="395">
        <v>0</v>
      </c>
      <c r="BK172" s="395">
        <v>0</v>
      </c>
      <c r="BL172" s="395">
        <v>0</v>
      </c>
      <c r="BM172" s="395">
        <v>0</v>
      </c>
      <c r="BN172" s="395">
        <v>0</v>
      </c>
      <c r="BO172" s="395">
        <v>0</v>
      </c>
      <c r="BP172" s="395">
        <v>0</v>
      </c>
      <c r="BQ172" s="395">
        <v>0</v>
      </c>
      <c r="BR172" s="395">
        <v>0</v>
      </c>
      <c r="BS172" s="395">
        <v>0</v>
      </c>
      <c r="BT172" s="395">
        <v>0</v>
      </c>
      <c r="BU172" s="395">
        <v>0</v>
      </c>
      <c r="BV172" s="395">
        <v>0</v>
      </c>
      <c r="BW172" s="395">
        <v>0</v>
      </c>
    </row>
    <row r="173" spans="1:75" ht="129.75" customHeight="1">
      <c r="A173" s="62">
        <v>602</v>
      </c>
      <c r="B173" s="143" t="s">
        <v>493</v>
      </c>
      <c r="C173" s="23">
        <v>401000007</v>
      </c>
      <c r="D173" s="54" t="s">
        <v>519</v>
      </c>
      <c r="E173" s="20" t="s">
        <v>495</v>
      </c>
      <c r="F173" s="204"/>
      <c r="G173" s="204"/>
      <c r="H173" s="195" t="s">
        <v>47</v>
      </c>
      <c r="I173" s="204"/>
      <c r="J173" s="195">
        <v>16</v>
      </c>
      <c r="K173" s="195">
        <v>1</v>
      </c>
      <c r="L173" s="195" t="s">
        <v>520</v>
      </c>
      <c r="M173" s="195"/>
      <c r="N173" s="195"/>
      <c r="O173" s="195"/>
      <c r="P173" s="196" t="s">
        <v>109</v>
      </c>
      <c r="Q173" s="21" t="s">
        <v>664</v>
      </c>
      <c r="R173" s="195" t="s">
        <v>665</v>
      </c>
      <c r="S173" s="195"/>
      <c r="T173" s="195" t="s">
        <v>47</v>
      </c>
      <c r="U173" s="195"/>
      <c r="V173" s="195">
        <v>9</v>
      </c>
      <c r="W173" s="195" t="s">
        <v>45</v>
      </c>
      <c r="X173" s="206" t="s">
        <v>541</v>
      </c>
      <c r="Y173" s="195"/>
      <c r="Z173" s="195"/>
      <c r="AA173" s="195"/>
      <c r="AB173" s="196" t="s">
        <v>671</v>
      </c>
      <c r="AC173" s="21" t="s">
        <v>507</v>
      </c>
      <c r="AD173" s="196"/>
      <c r="AE173" s="196"/>
      <c r="AF173" s="196"/>
      <c r="AG173" s="196"/>
      <c r="AH173" s="196"/>
      <c r="AI173" s="196"/>
      <c r="AJ173" s="196"/>
      <c r="AK173" s="196"/>
      <c r="AL173" s="196"/>
      <c r="AM173" s="196" t="s">
        <v>508</v>
      </c>
      <c r="AN173" s="196" t="s">
        <v>668</v>
      </c>
      <c r="AO173" s="354" t="s">
        <v>87</v>
      </c>
      <c r="AP173" s="354" t="s">
        <v>53</v>
      </c>
      <c r="AQ173" s="354" t="s">
        <v>672</v>
      </c>
      <c r="AR173" s="26" t="s">
        <v>673</v>
      </c>
      <c r="AS173" s="25" t="s">
        <v>534</v>
      </c>
      <c r="AT173" s="395">
        <v>5952.57</v>
      </c>
      <c r="AU173" s="395">
        <v>5952.57</v>
      </c>
      <c r="AV173" s="395">
        <v>0</v>
      </c>
      <c r="AW173" s="395">
        <v>0</v>
      </c>
      <c r="AX173" s="395">
        <v>0</v>
      </c>
      <c r="AY173" s="395">
        <v>0</v>
      </c>
      <c r="AZ173" s="395">
        <v>0</v>
      </c>
      <c r="BA173" s="395">
        <v>0</v>
      </c>
      <c r="BB173" s="395">
        <v>5952.57</v>
      </c>
      <c r="BC173" s="395">
        <v>5952.57</v>
      </c>
      <c r="BD173" s="395">
        <v>0</v>
      </c>
      <c r="BE173" s="395">
        <v>0</v>
      </c>
      <c r="BF173" s="395">
        <v>0</v>
      </c>
      <c r="BG173" s="395">
        <v>0</v>
      </c>
      <c r="BH173" s="395">
        <v>0</v>
      </c>
      <c r="BI173" s="395">
        <v>0</v>
      </c>
      <c r="BJ173" s="395">
        <v>0</v>
      </c>
      <c r="BK173" s="395">
        <v>0</v>
      </c>
      <c r="BL173" s="395">
        <v>0</v>
      </c>
      <c r="BM173" s="395">
        <v>0</v>
      </c>
      <c r="BN173" s="395">
        <v>0</v>
      </c>
      <c r="BO173" s="395">
        <v>0</v>
      </c>
      <c r="BP173" s="395">
        <v>0</v>
      </c>
      <c r="BQ173" s="395">
        <v>0</v>
      </c>
      <c r="BR173" s="395">
        <v>0</v>
      </c>
      <c r="BS173" s="395">
        <v>0</v>
      </c>
      <c r="BT173" s="395">
        <v>0</v>
      </c>
      <c r="BU173" s="395">
        <v>0</v>
      </c>
      <c r="BV173" s="395">
        <v>0</v>
      </c>
      <c r="BW173" s="395">
        <v>0</v>
      </c>
    </row>
    <row r="174" spans="1:75" ht="129.75" customHeight="1">
      <c r="A174" s="62">
        <v>602</v>
      </c>
      <c r="B174" s="143" t="s">
        <v>493</v>
      </c>
      <c r="C174" s="23">
        <v>401000007</v>
      </c>
      <c r="D174" s="54" t="s">
        <v>519</v>
      </c>
      <c r="E174" s="20" t="s">
        <v>495</v>
      </c>
      <c r="F174" s="204"/>
      <c r="G174" s="204"/>
      <c r="H174" s="195" t="s">
        <v>47</v>
      </c>
      <c r="I174" s="204"/>
      <c r="J174" s="195">
        <v>16</v>
      </c>
      <c r="K174" s="195">
        <v>1</v>
      </c>
      <c r="L174" s="195" t="s">
        <v>520</v>
      </c>
      <c r="M174" s="195"/>
      <c r="N174" s="195"/>
      <c r="O174" s="195"/>
      <c r="P174" s="196" t="s">
        <v>109</v>
      </c>
      <c r="Q174" s="21" t="s">
        <v>674</v>
      </c>
      <c r="R174" s="195" t="s">
        <v>665</v>
      </c>
      <c r="S174" s="195"/>
      <c r="T174" s="195" t="s">
        <v>49</v>
      </c>
      <c r="U174" s="195"/>
      <c r="V174" s="195" t="s">
        <v>540</v>
      </c>
      <c r="W174" s="195" t="s">
        <v>675</v>
      </c>
      <c r="X174" s="195" t="s">
        <v>676</v>
      </c>
      <c r="Y174" s="195"/>
      <c r="Z174" s="195"/>
      <c r="AA174" s="195"/>
      <c r="AB174" s="196" t="s">
        <v>677</v>
      </c>
      <c r="AC174" s="21" t="s">
        <v>678</v>
      </c>
      <c r="AD174" s="196"/>
      <c r="AE174" s="196"/>
      <c r="AF174" s="196"/>
      <c r="AG174" s="196"/>
      <c r="AH174" s="196"/>
      <c r="AI174" s="196"/>
      <c r="AJ174" s="196"/>
      <c r="AK174" s="196"/>
      <c r="AL174" s="196"/>
      <c r="AM174" s="196" t="s">
        <v>513</v>
      </c>
      <c r="AN174" s="196" t="s">
        <v>498</v>
      </c>
      <c r="AO174" s="354" t="s">
        <v>87</v>
      </c>
      <c r="AP174" s="354" t="s">
        <v>53</v>
      </c>
      <c r="AQ174" s="354" t="s">
        <v>679</v>
      </c>
      <c r="AR174" s="26" t="s">
        <v>680</v>
      </c>
      <c r="AS174" s="25" t="s">
        <v>534</v>
      </c>
      <c r="AT174" s="395">
        <v>982174.05</v>
      </c>
      <c r="AU174" s="395">
        <v>982174.05</v>
      </c>
      <c r="AV174" s="395">
        <v>0</v>
      </c>
      <c r="AW174" s="395">
        <v>0</v>
      </c>
      <c r="AX174" s="395">
        <v>982174.05</v>
      </c>
      <c r="AY174" s="395">
        <v>982174.05</v>
      </c>
      <c r="AZ174" s="395">
        <v>0</v>
      </c>
      <c r="BA174" s="395">
        <v>0</v>
      </c>
      <c r="BB174" s="395">
        <v>0</v>
      </c>
      <c r="BC174" s="395">
        <v>0</v>
      </c>
      <c r="BD174" s="395">
        <v>0</v>
      </c>
      <c r="BE174" s="395">
        <v>0</v>
      </c>
      <c r="BF174" s="395">
        <v>0</v>
      </c>
      <c r="BG174" s="395">
        <v>0</v>
      </c>
      <c r="BH174" s="395">
        <v>0</v>
      </c>
      <c r="BI174" s="395">
        <v>0</v>
      </c>
      <c r="BJ174" s="395">
        <v>0</v>
      </c>
      <c r="BK174" s="395">
        <v>0</v>
      </c>
      <c r="BL174" s="395">
        <v>0</v>
      </c>
      <c r="BM174" s="395">
        <v>0</v>
      </c>
      <c r="BN174" s="395">
        <v>0</v>
      </c>
      <c r="BO174" s="395">
        <v>0</v>
      </c>
      <c r="BP174" s="395">
        <v>0</v>
      </c>
      <c r="BQ174" s="395">
        <v>0</v>
      </c>
      <c r="BR174" s="395">
        <v>0</v>
      </c>
      <c r="BS174" s="395">
        <v>0</v>
      </c>
      <c r="BT174" s="395">
        <v>0</v>
      </c>
      <c r="BU174" s="395">
        <v>0</v>
      </c>
      <c r="BV174" s="395">
        <v>0</v>
      </c>
      <c r="BW174" s="395">
        <v>0</v>
      </c>
    </row>
    <row r="175" spans="1:75" ht="129.75" customHeight="1">
      <c r="A175" s="62">
        <v>602</v>
      </c>
      <c r="B175" s="143" t="s">
        <v>493</v>
      </c>
      <c r="C175" s="23">
        <v>401000007</v>
      </c>
      <c r="D175" s="54" t="s">
        <v>519</v>
      </c>
      <c r="E175" s="20" t="s">
        <v>495</v>
      </c>
      <c r="F175" s="204"/>
      <c r="G175" s="204"/>
      <c r="H175" s="195" t="s">
        <v>47</v>
      </c>
      <c r="I175" s="204"/>
      <c r="J175" s="195">
        <v>16</v>
      </c>
      <c r="K175" s="195">
        <v>1</v>
      </c>
      <c r="L175" s="195" t="s">
        <v>520</v>
      </c>
      <c r="M175" s="195"/>
      <c r="N175" s="195"/>
      <c r="O175" s="195"/>
      <c r="P175" s="196" t="s">
        <v>109</v>
      </c>
      <c r="Q175" s="21" t="s">
        <v>664</v>
      </c>
      <c r="R175" s="195" t="s">
        <v>681</v>
      </c>
      <c r="S175" s="195"/>
      <c r="T175" s="195" t="s">
        <v>47</v>
      </c>
      <c r="U175" s="195"/>
      <c r="V175" s="195">
        <v>9</v>
      </c>
      <c r="W175" s="195" t="s">
        <v>45</v>
      </c>
      <c r="X175" s="195" t="s">
        <v>676</v>
      </c>
      <c r="Y175" s="195"/>
      <c r="Z175" s="195"/>
      <c r="AA175" s="195"/>
      <c r="AB175" s="196" t="s">
        <v>677</v>
      </c>
      <c r="AC175" s="21" t="s">
        <v>682</v>
      </c>
      <c r="AD175" s="196"/>
      <c r="AE175" s="196"/>
      <c r="AF175" s="196"/>
      <c r="AG175" s="196"/>
      <c r="AH175" s="196"/>
      <c r="AI175" s="196"/>
      <c r="AJ175" s="196"/>
      <c r="AK175" s="196"/>
      <c r="AL175" s="196"/>
      <c r="AM175" s="196" t="s">
        <v>530</v>
      </c>
      <c r="AN175" s="196" t="s">
        <v>531</v>
      </c>
      <c r="AO175" s="354" t="s">
        <v>87</v>
      </c>
      <c r="AP175" s="354" t="s">
        <v>53</v>
      </c>
      <c r="AQ175" s="354" t="s">
        <v>672</v>
      </c>
      <c r="AR175" s="26" t="s">
        <v>683</v>
      </c>
      <c r="AS175" s="25" t="s">
        <v>534</v>
      </c>
      <c r="AT175" s="395">
        <v>589304.43000000005</v>
      </c>
      <c r="AU175" s="395">
        <v>589304.43000000005</v>
      </c>
      <c r="AV175" s="395">
        <v>0</v>
      </c>
      <c r="AW175" s="395">
        <v>0</v>
      </c>
      <c r="AX175" s="395">
        <v>589304.43000000005</v>
      </c>
      <c r="AY175" s="395">
        <v>589304.43000000005</v>
      </c>
      <c r="AZ175" s="395">
        <v>0</v>
      </c>
      <c r="BA175" s="395">
        <v>0</v>
      </c>
      <c r="BB175" s="395">
        <v>0</v>
      </c>
      <c r="BC175" s="395">
        <v>0</v>
      </c>
      <c r="BD175" s="395">
        <v>0</v>
      </c>
      <c r="BE175" s="395">
        <v>0</v>
      </c>
      <c r="BF175" s="395">
        <v>0</v>
      </c>
      <c r="BG175" s="395">
        <v>0</v>
      </c>
      <c r="BH175" s="395">
        <v>0</v>
      </c>
      <c r="BI175" s="395">
        <v>0</v>
      </c>
      <c r="BJ175" s="395">
        <v>0</v>
      </c>
      <c r="BK175" s="395">
        <v>0</v>
      </c>
      <c r="BL175" s="395">
        <v>0</v>
      </c>
      <c r="BM175" s="395">
        <v>0</v>
      </c>
      <c r="BN175" s="395">
        <v>0</v>
      </c>
      <c r="BO175" s="395">
        <v>0</v>
      </c>
      <c r="BP175" s="395">
        <v>0</v>
      </c>
      <c r="BQ175" s="395">
        <v>0</v>
      </c>
      <c r="BR175" s="395">
        <v>0</v>
      </c>
      <c r="BS175" s="395">
        <v>0</v>
      </c>
      <c r="BT175" s="395">
        <v>0</v>
      </c>
      <c r="BU175" s="395">
        <v>0</v>
      </c>
      <c r="BV175" s="395">
        <v>0</v>
      </c>
      <c r="BW175" s="395">
        <v>0</v>
      </c>
    </row>
    <row r="176" spans="1:75" ht="129.75" customHeight="1">
      <c r="A176" s="62">
        <v>602</v>
      </c>
      <c r="B176" s="143" t="s">
        <v>493</v>
      </c>
      <c r="C176" s="23">
        <v>401000007</v>
      </c>
      <c r="D176" s="54" t="s">
        <v>519</v>
      </c>
      <c r="E176" s="20" t="s">
        <v>495</v>
      </c>
      <c r="F176" s="204"/>
      <c r="G176" s="204"/>
      <c r="H176" s="195" t="s">
        <v>47</v>
      </c>
      <c r="I176" s="204"/>
      <c r="J176" s="195">
        <v>16</v>
      </c>
      <c r="K176" s="195">
        <v>1</v>
      </c>
      <c r="L176" s="195" t="s">
        <v>520</v>
      </c>
      <c r="M176" s="195"/>
      <c r="N176" s="195"/>
      <c r="O176" s="195"/>
      <c r="P176" s="196" t="s">
        <v>109</v>
      </c>
      <c r="Q176" s="21" t="s">
        <v>664</v>
      </c>
      <c r="R176" s="195" t="s">
        <v>665</v>
      </c>
      <c r="S176" s="195"/>
      <c r="T176" s="195" t="s">
        <v>49</v>
      </c>
      <c r="U176" s="195"/>
      <c r="V176" s="195" t="s">
        <v>540</v>
      </c>
      <c r="W176" s="195" t="s">
        <v>50</v>
      </c>
      <c r="X176" s="195" t="s">
        <v>684</v>
      </c>
      <c r="Y176" s="195"/>
      <c r="Z176" s="195"/>
      <c r="AA176" s="195"/>
      <c r="AB176" s="196" t="s">
        <v>685</v>
      </c>
      <c r="AC176" s="21" t="s">
        <v>686</v>
      </c>
      <c r="AD176" s="196"/>
      <c r="AE176" s="196"/>
      <c r="AF176" s="196"/>
      <c r="AG176" s="196"/>
      <c r="AH176" s="196"/>
      <c r="AI176" s="196"/>
      <c r="AJ176" s="196"/>
      <c r="AK176" s="196"/>
      <c r="AL176" s="196"/>
      <c r="AM176" s="196" t="s">
        <v>513</v>
      </c>
      <c r="AN176" s="196" t="s">
        <v>498</v>
      </c>
      <c r="AO176" s="354" t="s">
        <v>87</v>
      </c>
      <c r="AP176" s="354" t="s">
        <v>53</v>
      </c>
      <c r="AQ176" s="354" t="s">
        <v>687</v>
      </c>
      <c r="AR176" s="26" t="s">
        <v>688</v>
      </c>
      <c r="AS176" s="25" t="s">
        <v>534</v>
      </c>
      <c r="AT176" s="395">
        <v>8928.85</v>
      </c>
      <c r="AU176" s="395">
        <v>8928.85</v>
      </c>
      <c r="AV176" s="395">
        <v>0</v>
      </c>
      <c r="AW176" s="395">
        <v>0</v>
      </c>
      <c r="AX176" s="395">
        <v>8928.85</v>
      </c>
      <c r="AY176" s="395">
        <v>8928.85</v>
      </c>
      <c r="AZ176" s="395">
        <v>0</v>
      </c>
      <c r="BA176" s="395">
        <v>0</v>
      </c>
      <c r="BB176" s="395">
        <v>0</v>
      </c>
      <c r="BC176" s="395">
        <v>0</v>
      </c>
      <c r="BD176" s="395">
        <v>0</v>
      </c>
      <c r="BE176" s="395">
        <v>0</v>
      </c>
      <c r="BF176" s="395">
        <v>0</v>
      </c>
      <c r="BG176" s="395">
        <v>0</v>
      </c>
      <c r="BH176" s="395">
        <v>0</v>
      </c>
      <c r="BI176" s="395">
        <v>0</v>
      </c>
      <c r="BJ176" s="395">
        <v>0</v>
      </c>
      <c r="BK176" s="395">
        <v>0</v>
      </c>
      <c r="BL176" s="395">
        <v>0</v>
      </c>
      <c r="BM176" s="395">
        <v>0</v>
      </c>
      <c r="BN176" s="395">
        <v>0</v>
      </c>
      <c r="BO176" s="395">
        <v>0</v>
      </c>
      <c r="BP176" s="395">
        <v>0</v>
      </c>
      <c r="BQ176" s="395">
        <v>0</v>
      </c>
      <c r="BR176" s="395">
        <v>0</v>
      </c>
      <c r="BS176" s="395">
        <v>0</v>
      </c>
      <c r="BT176" s="395">
        <v>0</v>
      </c>
      <c r="BU176" s="395">
        <v>0</v>
      </c>
      <c r="BV176" s="395">
        <v>0</v>
      </c>
      <c r="BW176" s="395">
        <v>0</v>
      </c>
    </row>
    <row r="177" spans="1:16384" ht="129.75" customHeight="1">
      <c r="A177" s="62">
        <v>602</v>
      </c>
      <c r="B177" s="143" t="s">
        <v>493</v>
      </c>
      <c r="C177" s="23">
        <v>401000007</v>
      </c>
      <c r="D177" s="54" t="s">
        <v>519</v>
      </c>
      <c r="E177" s="20" t="s">
        <v>495</v>
      </c>
      <c r="F177" s="204"/>
      <c r="G177" s="204"/>
      <c r="H177" s="195" t="s">
        <v>47</v>
      </c>
      <c r="I177" s="204"/>
      <c r="J177" s="195">
        <v>16</v>
      </c>
      <c r="K177" s="195">
        <v>1</v>
      </c>
      <c r="L177" s="195" t="s">
        <v>520</v>
      </c>
      <c r="M177" s="195"/>
      <c r="N177" s="195"/>
      <c r="O177" s="195"/>
      <c r="P177" s="196" t="s">
        <v>109</v>
      </c>
      <c r="Q177" s="21" t="s">
        <v>689</v>
      </c>
      <c r="R177" s="195" t="s">
        <v>690</v>
      </c>
      <c r="S177" s="195"/>
      <c r="T177" s="195" t="s">
        <v>49</v>
      </c>
      <c r="U177" s="195"/>
      <c r="V177" s="195" t="s">
        <v>540</v>
      </c>
      <c r="W177" s="195" t="s">
        <v>50</v>
      </c>
      <c r="X177" s="195" t="s">
        <v>660</v>
      </c>
      <c r="Y177" s="195" t="s">
        <v>691</v>
      </c>
      <c r="Z177" s="195"/>
      <c r="AA177" s="195"/>
      <c r="AB177" s="196" t="s">
        <v>692</v>
      </c>
      <c r="AC177" s="21" t="s">
        <v>524</v>
      </c>
      <c r="AD177" s="196"/>
      <c r="AE177" s="196"/>
      <c r="AF177" s="196"/>
      <c r="AG177" s="196"/>
      <c r="AH177" s="196"/>
      <c r="AI177" s="196"/>
      <c r="AJ177" s="198"/>
      <c r="AK177" s="196"/>
      <c r="AL177" s="196"/>
      <c r="AM177" s="196" t="s">
        <v>535</v>
      </c>
      <c r="AN177" s="196" t="s">
        <v>526</v>
      </c>
      <c r="AO177" s="354" t="s">
        <v>95</v>
      </c>
      <c r="AP177" s="354" t="s">
        <v>69</v>
      </c>
      <c r="AQ177" s="354" t="s">
        <v>693</v>
      </c>
      <c r="AR177" s="26" t="s">
        <v>694</v>
      </c>
      <c r="AS177" s="25" t="s">
        <v>559</v>
      </c>
      <c r="AT177" s="395">
        <v>3653962.2</v>
      </c>
      <c r="AU177" s="395">
        <v>3653962.2</v>
      </c>
      <c r="AV177" s="395">
        <v>0</v>
      </c>
      <c r="AW177" s="395">
        <v>0</v>
      </c>
      <c r="AX177" s="395">
        <v>3653962.2</v>
      </c>
      <c r="AY177" s="395">
        <v>3653962.2</v>
      </c>
      <c r="AZ177" s="395">
        <v>0</v>
      </c>
      <c r="BA177" s="395">
        <v>0</v>
      </c>
      <c r="BB177" s="395">
        <v>0</v>
      </c>
      <c r="BC177" s="395">
        <v>0</v>
      </c>
      <c r="BD177" s="395">
        <v>0</v>
      </c>
      <c r="BE177" s="395">
        <v>0</v>
      </c>
      <c r="BF177" s="395">
        <v>0</v>
      </c>
      <c r="BG177" s="395">
        <v>0</v>
      </c>
      <c r="BH177" s="395">
        <v>0</v>
      </c>
      <c r="BI177" s="395">
        <v>0</v>
      </c>
      <c r="BJ177" s="395">
        <v>0</v>
      </c>
      <c r="BK177" s="395">
        <v>0</v>
      </c>
      <c r="BL177" s="395">
        <v>0</v>
      </c>
      <c r="BM177" s="395">
        <v>0</v>
      </c>
      <c r="BN177" s="395">
        <v>0</v>
      </c>
      <c r="BO177" s="395">
        <v>0</v>
      </c>
      <c r="BP177" s="395">
        <v>0</v>
      </c>
      <c r="BQ177" s="395">
        <v>0</v>
      </c>
      <c r="BR177" s="395">
        <v>0</v>
      </c>
      <c r="BS177" s="395">
        <v>0</v>
      </c>
      <c r="BT177" s="395">
        <v>0</v>
      </c>
      <c r="BU177" s="395">
        <v>0</v>
      </c>
      <c r="BV177" s="395">
        <v>0</v>
      </c>
      <c r="BW177" s="395">
        <v>0</v>
      </c>
    </row>
    <row r="178" spans="1:16384" ht="129.75" customHeight="1">
      <c r="A178" s="62">
        <v>602</v>
      </c>
      <c r="B178" s="143" t="s">
        <v>493</v>
      </c>
      <c r="C178" s="23">
        <v>401000007</v>
      </c>
      <c r="D178" s="54" t="s">
        <v>519</v>
      </c>
      <c r="E178" s="20" t="s">
        <v>495</v>
      </c>
      <c r="F178" s="204"/>
      <c r="G178" s="204"/>
      <c r="H178" s="195" t="s">
        <v>47</v>
      </c>
      <c r="I178" s="204"/>
      <c r="J178" s="195">
        <v>16</v>
      </c>
      <c r="K178" s="195">
        <v>1</v>
      </c>
      <c r="L178" s="195" t="s">
        <v>520</v>
      </c>
      <c r="M178" s="195"/>
      <c r="N178" s="195"/>
      <c r="O178" s="195"/>
      <c r="P178" s="196" t="s">
        <v>109</v>
      </c>
      <c r="Q178" s="21" t="s">
        <v>689</v>
      </c>
      <c r="R178" s="195" t="s">
        <v>690</v>
      </c>
      <c r="S178" s="195"/>
      <c r="T178" s="195" t="s">
        <v>49</v>
      </c>
      <c r="U178" s="195"/>
      <c r="V178" s="195" t="s">
        <v>540</v>
      </c>
      <c r="W178" s="195" t="s">
        <v>50</v>
      </c>
      <c r="X178" s="195" t="s">
        <v>660</v>
      </c>
      <c r="Y178" s="195" t="s">
        <v>691</v>
      </c>
      <c r="Z178" s="195"/>
      <c r="AA178" s="195"/>
      <c r="AB178" s="196" t="s">
        <v>692</v>
      </c>
      <c r="AC178" s="21" t="s">
        <v>524</v>
      </c>
      <c r="AD178" s="196"/>
      <c r="AE178" s="196"/>
      <c r="AF178" s="196"/>
      <c r="AG178" s="196"/>
      <c r="AH178" s="196"/>
      <c r="AI178" s="196"/>
      <c r="AJ178" s="198"/>
      <c r="AK178" s="196"/>
      <c r="AL178" s="196"/>
      <c r="AM178" s="196" t="s">
        <v>535</v>
      </c>
      <c r="AN178" s="196" t="s">
        <v>526</v>
      </c>
      <c r="AO178" s="354" t="s">
        <v>95</v>
      </c>
      <c r="AP178" s="354" t="s">
        <v>69</v>
      </c>
      <c r="AQ178" s="354" t="s">
        <v>693</v>
      </c>
      <c r="AR178" s="26" t="s">
        <v>694</v>
      </c>
      <c r="AS178" s="25" t="s">
        <v>559</v>
      </c>
      <c r="AT178" s="395">
        <v>192313.8</v>
      </c>
      <c r="AU178" s="395">
        <v>192313.8</v>
      </c>
      <c r="AV178" s="395">
        <v>0</v>
      </c>
      <c r="AW178" s="395">
        <v>0</v>
      </c>
      <c r="AX178" s="395">
        <v>0</v>
      </c>
      <c r="AY178" s="395">
        <v>0</v>
      </c>
      <c r="AZ178" s="395">
        <v>0</v>
      </c>
      <c r="BA178" s="395">
        <v>0</v>
      </c>
      <c r="BB178" s="395">
        <v>192313.8</v>
      </c>
      <c r="BC178" s="395">
        <v>192313.8</v>
      </c>
      <c r="BD178" s="395">
        <v>0</v>
      </c>
      <c r="BE178" s="395">
        <v>0</v>
      </c>
      <c r="BF178" s="395">
        <v>0</v>
      </c>
      <c r="BG178" s="395">
        <v>0</v>
      </c>
      <c r="BH178" s="395">
        <v>0</v>
      </c>
      <c r="BI178" s="395">
        <v>0</v>
      </c>
      <c r="BJ178" s="395">
        <v>0</v>
      </c>
      <c r="BK178" s="395">
        <v>0</v>
      </c>
      <c r="BL178" s="395">
        <v>0</v>
      </c>
      <c r="BM178" s="395">
        <v>0</v>
      </c>
      <c r="BN178" s="395">
        <v>0</v>
      </c>
      <c r="BO178" s="395">
        <v>0</v>
      </c>
      <c r="BP178" s="395">
        <v>0</v>
      </c>
      <c r="BQ178" s="395">
        <v>0</v>
      </c>
      <c r="BR178" s="395">
        <v>0</v>
      </c>
      <c r="BS178" s="395">
        <v>0</v>
      </c>
      <c r="BT178" s="395">
        <v>0</v>
      </c>
      <c r="BU178" s="395">
        <v>0</v>
      </c>
      <c r="BV178" s="395">
        <v>0</v>
      </c>
      <c r="BW178" s="395">
        <v>0</v>
      </c>
    </row>
    <row r="179" spans="1:16384" ht="129.75" customHeight="1">
      <c r="A179" s="62">
        <v>602</v>
      </c>
      <c r="B179" s="143" t="s">
        <v>493</v>
      </c>
      <c r="C179" s="23">
        <v>401000007</v>
      </c>
      <c r="D179" s="54" t="s">
        <v>519</v>
      </c>
      <c r="E179" s="20" t="s">
        <v>495</v>
      </c>
      <c r="F179" s="204"/>
      <c r="G179" s="204"/>
      <c r="H179" s="195" t="s">
        <v>47</v>
      </c>
      <c r="I179" s="204"/>
      <c r="J179" s="195">
        <v>16</v>
      </c>
      <c r="K179" s="195">
        <v>1</v>
      </c>
      <c r="L179" s="195" t="s">
        <v>520</v>
      </c>
      <c r="M179" s="195"/>
      <c r="N179" s="195"/>
      <c r="O179" s="195"/>
      <c r="P179" s="196" t="s">
        <v>109</v>
      </c>
      <c r="Q179" s="21" t="s">
        <v>695</v>
      </c>
      <c r="R179" s="195" t="s">
        <v>696</v>
      </c>
      <c r="S179" s="195"/>
      <c r="T179" s="195" t="s">
        <v>49</v>
      </c>
      <c r="U179" s="195"/>
      <c r="V179" s="195" t="s">
        <v>540</v>
      </c>
      <c r="W179" s="195" t="s">
        <v>50</v>
      </c>
      <c r="X179" s="195" t="s">
        <v>697</v>
      </c>
      <c r="Y179" s="195" t="s">
        <v>691</v>
      </c>
      <c r="Z179" s="195"/>
      <c r="AA179" s="195"/>
      <c r="AB179" s="196" t="s">
        <v>698</v>
      </c>
      <c r="AC179" s="21" t="s">
        <v>524</v>
      </c>
      <c r="AD179" s="196"/>
      <c r="AE179" s="196"/>
      <c r="AF179" s="196"/>
      <c r="AG179" s="196"/>
      <c r="AH179" s="196"/>
      <c r="AI179" s="196"/>
      <c r="AJ179" s="196"/>
      <c r="AK179" s="196"/>
      <c r="AL179" s="196"/>
      <c r="AM179" s="196" t="s">
        <v>699</v>
      </c>
      <c r="AN179" s="196" t="s">
        <v>700</v>
      </c>
      <c r="AO179" s="354" t="s">
        <v>95</v>
      </c>
      <c r="AP179" s="354" t="s">
        <v>69</v>
      </c>
      <c r="AQ179" s="354" t="s">
        <v>701</v>
      </c>
      <c r="AR179" s="26" t="s">
        <v>702</v>
      </c>
      <c r="AS179" s="25" t="s">
        <v>559</v>
      </c>
      <c r="AT179" s="395">
        <v>730792.44</v>
      </c>
      <c r="AU179" s="395">
        <v>730792.44</v>
      </c>
      <c r="AV179" s="395">
        <v>0</v>
      </c>
      <c r="AW179" s="395">
        <v>0</v>
      </c>
      <c r="AX179" s="395">
        <v>730792.44</v>
      </c>
      <c r="AY179" s="395">
        <v>730792.44</v>
      </c>
      <c r="AZ179" s="395">
        <v>0</v>
      </c>
      <c r="BA179" s="395">
        <v>0</v>
      </c>
      <c r="BB179" s="395">
        <v>0</v>
      </c>
      <c r="BC179" s="395">
        <v>0</v>
      </c>
      <c r="BD179" s="395">
        <v>0</v>
      </c>
      <c r="BE179" s="395">
        <v>0</v>
      </c>
      <c r="BF179" s="395">
        <v>0</v>
      </c>
      <c r="BG179" s="395">
        <v>0</v>
      </c>
      <c r="BH179" s="395">
        <v>0</v>
      </c>
      <c r="BI179" s="395">
        <v>0</v>
      </c>
      <c r="BJ179" s="395">
        <v>0</v>
      </c>
      <c r="BK179" s="395">
        <v>0</v>
      </c>
      <c r="BL179" s="395">
        <v>0</v>
      </c>
      <c r="BM179" s="395">
        <v>0</v>
      </c>
      <c r="BN179" s="395">
        <v>0</v>
      </c>
      <c r="BO179" s="395">
        <v>0</v>
      </c>
      <c r="BP179" s="395">
        <v>0</v>
      </c>
      <c r="BQ179" s="395">
        <v>0</v>
      </c>
      <c r="BR179" s="395">
        <v>0</v>
      </c>
      <c r="BS179" s="395">
        <v>0</v>
      </c>
      <c r="BT179" s="395">
        <v>0</v>
      </c>
      <c r="BU179" s="395">
        <v>0</v>
      </c>
      <c r="BV179" s="395">
        <v>0</v>
      </c>
      <c r="BW179" s="395">
        <v>0</v>
      </c>
    </row>
    <row r="180" spans="1:16384" ht="129.75" customHeight="1">
      <c r="A180" s="62">
        <v>602</v>
      </c>
      <c r="B180" s="143" t="s">
        <v>493</v>
      </c>
      <c r="C180" s="23">
        <v>401000007</v>
      </c>
      <c r="D180" s="54" t="s">
        <v>519</v>
      </c>
      <c r="E180" s="20" t="s">
        <v>495</v>
      </c>
      <c r="F180" s="204"/>
      <c r="G180" s="204"/>
      <c r="H180" s="195" t="s">
        <v>47</v>
      </c>
      <c r="I180" s="204"/>
      <c r="J180" s="195">
        <v>16</v>
      </c>
      <c r="K180" s="195">
        <v>1</v>
      </c>
      <c r="L180" s="195" t="s">
        <v>520</v>
      </c>
      <c r="M180" s="195"/>
      <c r="N180" s="195"/>
      <c r="O180" s="195"/>
      <c r="P180" s="196" t="s">
        <v>109</v>
      </c>
      <c r="Q180" s="21" t="s">
        <v>695</v>
      </c>
      <c r="R180" s="195" t="s">
        <v>696</v>
      </c>
      <c r="S180" s="195"/>
      <c r="T180" s="195" t="s">
        <v>49</v>
      </c>
      <c r="U180" s="195"/>
      <c r="V180" s="195" t="s">
        <v>540</v>
      </c>
      <c r="W180" s="195" t="s">
        <v>50</v>
      </c>
      <c r="X180" s="195" t="s">
        <v>697</v>
      </c>
      <c r="Y180" s="195" t="s">
        <v>691</v>
      </c>
      <c r="Z180" s="195"/>
      <c r="AA180" s="195"/>
      <c r="AB180" s="196" t="s">
        <v>698</v>
      </c>
      <c r="AC180" s="21" t="s">
        <v>524</v>
      </c>
      <c r="AD180" s="196"/>
      <c r="AE180" s="196"/>
      <c r="AF180" s="196"/>
      <c r="AG180" s="196"/>
      <c r="AH180" s="196"/>
      <c r="AI180" s="196"/>
      <c r="AJ180" s="196"/>
      <c r="AK180" s="196"/>
      <c r="AL180" s="196"/>
      <c r="AM180" s="196" t="s">
        <v>699</v>
      </c>
      <c r="AN180" s="196" t="s">
        <v>700</v>
      </c>
      <c r="AO180" s="354" t="s">
        <v>95</v>
      </c>
      <c r="AP180" s="354" t="s">
        <v>69</v>
      </c>
      <c r="AQ180" s="354" t="s">
        <v>701</v>
      </c>
      <c r="AR180" s="26" t="s">
        <v>702</v>
      </c>
      <c r="AS180" s="25" t="s">
        <v>559</v>
      </c>
      <c r="AT180" s="395">
        <v>38462.76</v>
      </c>
      <c r="AU180" s="395">
        <v>38462.76</v>
      </c>
      <c r="AV180" s="395">
        <v>0</v>
      </c>
      <c r="AW180" s="395">
        <v>0</v>
      </c>
      <c r="AX180" s="395">
        <v>0</v>
      </c>
      <c r="AY180" s="395">
        <v>0</v>
      </c>
      <c r="AZ180" s="395">
        <v>0</v>
      </c>
      <c r="BA180" s="395">
        <v>0</v>
      </c>
      <c r="BB180" s="395">
        <v>38462.76</v>
      </c>
      <c r="BC180" s="395">
        <v>38462.76</v>
      </c>
      <c r="BD180" s="395">
        <v>0</v>
      </c>
      <c r="BE180" s="395">
        <v>0</v>
      </c>
      <c r="BF180" s="395">
        <v>0</v>
      </c>
      <c r="BG180" s="395">
        <v>0</v>
      </c>
      <c r="BH180" s="395">
        <v>0</v>
      </c>
      <c r="BI180" s="395">
        <v>0</v>
      </c>
      <c r="BJ180" s="395">
        <v>0</v>
      </c>
      <c r="BK180" s="395">
        <v>0</v>
      </c>
      <c r="BL180" s="395">
        <v>0</v>
      </c>
      <c r="BM180" s="395">
        <v>0</v>
      </c>
      <c r="BN180" s="395">
        <v>0</v>
      </c>
      <c r="BO180" s="395">
        <v>0</v>
      </c>
      <c r="BP180" s="395">
        <v>0</v>
      </c>
      <c r="BQ180" s="395">
        <v>0</v>
      </c>
      <c r="BR180" s="395">
        <v>0</v>
      </c>
      <c r="BS180" s="395">
        <v>0</v>
      </c>
      <c r="BT180" s="395">
        <v>0</v>
      </c>
      <c r="BU180" s="395">
        <v>0</v>
      </c>
      <c r="BV180" s="395">
        <v>0</v>
      </c>
      <c r="BW180" s="395">
        <v>0</v>
      </c>
    </row>
    <row r="181" spans="1:16384" ht="85.5" customHeight="1">
      <c r="A181" s="56">
        <v>602</v>
      </c>
      <c r="B181" s="61" t="s">
        <v>493</v>
      </c>
      <c r="C181" s="28">
        <v>402000001</v>
      </c>
      <c r="D181" s="54" t="s">
        <v>48</v>
      </c>
      <c r="E181" s="20" t="s">
        <v>595</v>
      </c>
      <c r="F181" s="204"/>
      <c r="G181" s="204"/>
      <c r="H181" s="195" t="s">
        <v>47</v>
      </c>
      <c r="I181" s="204"/>
      <c r="J181" s="195" t="s">
        <v>596</v>
      </c>
      <c r="K181" s="195" t="s">
        <v>597</v>
      </c>
      <c r="L181" s="195" t="s">
        <v>598</v>
      </c>
      <c r="M181" s="195"/>
      <c r="N181" s="195"/>
      <c r="O181" s="195"/>
      <c r="P181" s="196" t="s">
        <v>109</v>
      </c>
      <c r="Q181" s="21" t="s">
        <v>98</v>
      </c>
      <c r="R181" s="195"/>
      <c r="S181" s="195"/>
      <c r="T181" s="195">
        <v>3</v>
      </c>
      <c r="U181" s="195"/>
      <c r="V181" s="195" t="s">
        <v>46</v>
      </c>
      <c r="W181" s="195" t="s">
        <v>45</v>
      </c>
      <c r="X181" s="195" t="s">
        <v>47</v>
      </c>
      <c r="Y181" s="195"/>
      <c r="Z181" s="195"/>
      <c r="AA181" s="195"/>
      <c r="AB181" s="196" t="s">
        <v>110</v>
      </c>
      <c r="AC181" s="21" t="s">
        <v>342</v>
      </c>
      <c r="AD181" s="196"/>
      <c r="AE181" s="196"/>
      <c r="AF181" s="196"/>
      <c r="AG181" s="196"/>
      <c r="AH181" s="196"/>
      <c r="AI181" s="196"/>
      <c r="AJ181" s="196"/>
      <c r="AK181" s="196"/>
      <c r="AL181" s="196"/>
      <c r="AM181" s="196" t="s">
        <v>703</v>
      </c>
      <c r="AN181" s="196" t="s">
        <v>600</v>
      </c>
      <c r="AO181" s="354" t="s">
        <v>53</v>
      </c>
      <c r="AP181" s="354" t="s">
        <v>54</v>
      </c>
      <c r="AQ181" s="354" t="s">
        <v>704</v>
      </c>
      <c r="AR181" s="26" t="s">
        <v>346</v>
      </c>
      <c r="AS181" s="25">
        <v>244</v>
      </c>
      <c r="AT181" s="395">
        <v>0</v>
      </c>
      <c r="AU181" s="395">
        <v>0</v>
      </c>
      <c r="AV181" s="395">
        <v>0</v>
      </c>
      <c r="AW181" s="395">
        <v>0</v>
      </c>
      <c r="AX181" s="395">
        <v>0</v>
      </c>
      <c r="AY181" s="395">
        <v>0</v>
      </c>
      <c r="AZ181" s="395">
        <v>0</v>
      </c>
      <c r="BA181" s="395">
        <v>0</v>
      </c>
      <c r="BB181" s="395">
        <v>0</v>
      </c>
      <c r="BC181" s="395">
        <v>0</v>
      </c>
      <c r="BD181" s="395">
        <v>1393000</v>
      </c>
      <c r="BE181" s="395">
        <v>0</v>
      </c>
      <c r="BF181" s="395">
        <v>0</v>
      </c>
      <c r="BG181" s="395">
        <v>0</v>
      </c>
      <c r="BH181" s="395">
        <v>1393000</v>
      </c>
      <c r="BI181" s="395">
        <v>0</v>
      </c>
      <c r="BJ181" s="395">
        <v>0</v>
      </c>
      <c r="BK181" s="395">
        <v>0</v>
      </c>
      <c r="BL181" s="395">
        <v>0</v>
      </c>
      <c r="BM181" s="395">
        <v>0</v>
      </c>
      <c r="BN181" s="395">
        <v>0</v>
      </c>
      <c r="BO181" s="395">
        <v>0</v>
      </c>
      <c r="BP181" s="395">
        <v>0</v>
      </c>
      <c r="BQ181" s="395">
        <v>0</v>
      </c>
      <c r="BR181" s="395">
        <v>0</v>
      </c>
      <c r="BS181" s="395">
        <v>0</v>
      </c>
      <c r="BT181" s="395">
        <v>0</v>
      </c>
      <c r="BU181" s="395">
        <v>0</v>
      </c>
      <c r="BV181" s="395">
        <v>0</v>
      </c>
      <c r="BW181" s="395">
        <v>0</v>
      </c>
    </row>
    <row r="182" spans="1:16384" ht="85.5" customHeight="1">
      <c r="A182" s="56">
        <v>602</v>
      </c>
      <c r="B182" s="61" t="s">
        <v>493</v>
      </c>
      <c r="C182" s="28">
        <v>402000001</v>
      </c>
      <c r="D182" s="54" t="s">
        <v>48</v>
      </c>
      <c r="E182" s="20" t="s">
        <v>595</v>
      </c>
      <c r="F182" s="204"/>
      <c r="G182" s="204"/>
      <c r="H182" s="195" t="s">
        <v>47</v>
      </c>
      <c r="I182" s="204"/>
      <c r="J182" s="195" t="s">
        <v>596</v>
      </c>
      <c r="K182" s="195" t="s">
        <v>597</v>
      </c>
      <c r="L182" s="195" t="s">
        <v>598</v>
      </c>
      <c r="M182" s="195"/>
      <c r="N182" s="195"/>
      <c r="O182" s="195"/>
      <c r="P182" s="196" t="s">
        <v>109</v>
      </c>
      <c r="Q182" s="21" t="s">
        <v>98</v>
      </c>
      <c r="R182" s="195"/>
      <c r="S182" s="195"/>
      <c r="T182" s="195">
        <v>3</v>
      </c>
      <c r="U182" s="195"/>
      <c r="V182" s="195" t="s">
        <v>46</v>
      </c>
      <c r="W182" s="195" t="s">
        <v>45</v>
      </c>
      <c r="X182" s="195" t="s">
        <v>47</v>
      </c>
      <c r="Y182" s="195"/>
      <c r="Z182" s="195"/>
      <c r="AA182" s="195"/>
      <c r="AB182" s="196" t="s">
        <v>110</v>
      </c>
      <c r="AC182" s="21" t="s">
        <v>342</v>
      </c>
      <c r="AD182" s="196"/>
      <c r="AE182" s="196"/>
      <c r="AF182" s="196"/>
      <c r="AG182" s="196"/>
      <c r="AH182" s="196"/>
      <c r="AI182" s="196"/>
      <c r="AJ182" s="196"/>
      <c r="AK182" s="196"/>
      <c r="AL182" s="196"/>
      <c r="AM182" s="196" t="s">
        <v>703</v>
      </c>
      <c r="AN182" s="196" t="s">
        <v>600</v>
      </c>
      <c r="AO182" s="354" t="s">
        <v>53</v>
      </c>
      <c r="AP182" s="354" t="s">
        <v>54</v>
      </c>
      <c r="AQ182" s="354" t="s">
        <v>705</v>
      </c>
      <c r="AR182" s="26" t="s">
        <v>346</v>
      </c>
      <c r="AS182" s="25">
        <v>244</v>
      </c>
      <c r="AT182" s="395">
        <v>0</v>
      </c>
      <c r="AU182" s="395">
        <v>0</v>
      </c>
      <c r="AV182" s="395">
        <v>0</v>
      </c>
      <c r="AW182" s="395">
        <v>0</v>
      </c>
      <c r="AX182" s="395">
        <v>0</v>
      </c>
      <c r="AY182" s="395">
        <v>0</v>
      </c>
      <c r="AZ182" s="395">
        <v>0</v>
      </c>
      <c r="BA182" s="395">
        <v>0</v>
      </c>
      <c r="BB182" s="395">
        <v>0</v>
      </c>
      <c r="BC182" s="395">
        <v>0</v>
      </c>
      <c r="BD182" s="395">
        <v>86700</v>
      </c>
      <c r="BE182" s="395">
        <v>0</v>
      </c>
      <c r="BF182" s="395">
        <v>0</v>
      </c>
      <c r="BG182" s="395">
        <v>0</v>
      </c>
      <c r="BH182" s="395">
        <v>86700</v>
      </c>
      <c r="BI182" s="395">
        <v>0</v>
      </c>
      <c r="BJ182" s="395">
        <v>0</v>
      </c>
      <c r="BK182" s="395">
        <v>0</v>
      </c>
      <c r="BL182" s="395">
        <v>0</v>
      </c>
      <c r="BM182" s="395">
        <v>0</v>
      </c>
      <c r="BN182" s="395">
        <v>0</v>
      </c>
      <c r="BO182" s="395">
        <v>0</v>
      </c>
      <c r="BP182" s="395">
        <v>0</v>
      </c>
      <c r="BQ182" s="395">
        <v>0</v>
      </c>
      <c r="BR182" s="395">
        <v>0</v>
      </c>
      <c r="BS182" s="395">
        <v>0</v>
      </c>
      <c r="BT182" s="395">
        <v>0</v>
      </c>
      <c r="BU182" s="395">
        <v>0</v>
      </c>
      <c r="BV182" s="395">
        <v>0</v>
      </c>
      <c r="BW182" s="395">
        <v>0</v>
      </c>
    </row>
    <row r="183" spans="1:16384" ht="85.5" customHeight="1">
      <c r="A183" s="56">
        <v>602</v>
      </c>
      <c r="B183" s="61" t="s">
        <v>493</v>
      </c>
      <c r="C183" s="23">
        <v>401000003</v>
      </c>
      <c r="D183" s="54" t="s">
        <v>494</v>
      </c>
      <c r="E183" s="20" t="s">
        <v>495</v>
      </c>
      <c r="F183" s="204"/>
      <c r="G183" s="204"/>
      <c r="H183" s="195" t="s">
        <v>47</v>
      </c>
      <c r="I183" s="204"/>
      <c r="J183" s="195">
        <v>16</v>
      </c>
      <c r="K183" s="195">
        <v>1</v>
      </c>
      <c r="L183" s="195" t="s">
        <v>47</v>
      </c>
      <c r="M183" s="195"/>
      <c r="N183" s="195"/>
      <c r="O183" s="195"/>
      <c r="P183" s="196" t="s">
        <v>109</v>
      </c>
      <c r="Q183" s="21" t="s">
        <v>92</v>
      </c>
      <c r="R183" s="195"/>
      <c r="S183" s="195"/>
      <c r="T183" s="195" t="s">
        <v>47</v>
      </c>
      <c r="U183" s="195"/>
      <c r="V183" s="195">
        <v>9</v>
      </c>
      <c r="W183" s="195" t="s">
        <v>45</v>
      </c>
      <c r="X183" s="195"/>
      <c r="Y183" s="195"/>
      <c r="Z183" s="195"/>
      <c r="AA183" s="195"/>
      <c r="AB183" s="196" t="s">
        <v>110</v>
      </c>
      <c r="AC183" s="21" t="s">
        <v>342</v>
      </c>
      <c r="AD183" s="196"/>
      <c r="AE183" s="196"/>
      <c r="AF183" s="196"/>
      <c r="AG183" s="196"/>
      <c r="AH183" s="196"/>
      <c r="AI183" s="196"/>
      <c r="AJ183" s="196"/>
      <c r="AK183" s="196"/>
      <c r="AL183" s="196"/>
      <c r="AM183" s="196" t="s">
        <v>703</v>
      </c>
      <c r="AN183" s="196" t="s">
        <v>600</v>
      </c>
      <c r="AO183" s="354" t="s">
        <v>53</v>
      </c>
      <c r="AP183" s="354" t="s">
        <v>54</v>
      </c>
      <c r="AQ183" s="354" t="s">
        <v>706</v>
      </c>
      <c r="AR183" s="26" t="s">
        <v>364</v>
      </c>
      <c r="AS183" s="25">
        <v>244</v>
      </c>
      <c r="AT183" s="396">
        <v>0</v>
      </c>
      <c r="AU183" s="396">
        <v>0</v>
      </c>
      <c r="AV183" s="395">
        <v>0</v>
      </c>
      <c r="AW183" s="395">
        <v>0</v>
      </c>
      <c r="AX183" s="395">
        <v>0</v>
      </c>
      <c r="AY183" s="395">
        <v>0</v>
      </c>
      <c r="AZ183" s="395">
        <v>0</v>
      </c>
      <c r="BA183" s="395">
        <v>0</v>
      </c>
      <c r="BB183" s="395">
        <v>0</v>
      </c>
      <c r="BC183" s="395">
        <v>0</v>
      </c>
      <c r="BD183" s="396">
        <v>2278400</v>
      </c>
      <c r="BE183" s="395">
        <v>0</v>
      </c>
      <c r="BF183" s="395">
        <v>0</v>
      </c>
      <c r="BG183" s="395">
        <v>0</v>
      </c>
      <c r="BH183" s="396">
        <v>2278400</v>
      </c>
      <c r="BI183" s="396">
        <v>0</v>
      </c>
      <c r="BJ183" s="395">
        <v>0</v>
      </c>
      <c r="BK183" s="395">
        <v>0</v>
      </c>
      <c r="BL183" s="395">
        <v>0</v>
      </c>
      <c r="BM183" s="395">
        <v>0</v>
      </c>
      <c r="BN183" s="396">
        <v>0</v>
      </c>
      <c r="BO183" s="395">
        <v>0</v>
      </c>
      <c r="BP183" s="395">
        <v>0</v>
      </c>
      <c r="BQ183" s="395">
        <v>0</v>
      </c>
      <c r="BR183" s="395">
        <v>0</v>
      </c>
      <c r="BS183" s="396">
        <v>0</v>
      </c>
      <c r="BT183" s="395">
        <v>0</v>
      </c>
      <c r="BU183" s="395">
        <v>0</v>
      </c>
      <c r="BV183" s="395">
        <v>0</v>
      </c>
      <c r="BW183" s="395">
        <v>0</v>
      </c>
    </row>
    <row r="184" spans="1:16384" s="162" customFormat="1" ht="15.75">
      <c r="A184" s="463" t="s">
        <v>3326</v>
      </c>
      <c r="B184" s="464"/>
      <c r="C184" s="465"/>
      <c r="D184" s="465"/>
      <c r="E184" s="465"/>
      <c r="F184" s="465"/>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465"/>
      <c r="AK184" s="465"/>
      <c r="AL184" s="465"/>
      <c r="AM184" s="465"/>
      <c r="AN184" s="465"/>
      <c r="AO184" s="465"/>
      <c r="AP184" s="465"/>
      <c r="AQ184" s="465"/>
      <c r="AR184" s="465"/>
      <c r="AS184" s="466"/>
      <c r="AT184" s="174">
        <v>158566369.55000001</v>
      </c>
      <c r="AU184" s="174">
        <v>155777362.96000001</v>
      </c>
      <c r="AV184" s="174">
        <v>4484572.34</v>
      </c>
      <c r="AW184" s="174">
        <v>4484572.34</v>
      </c>
      <c r="AX184" s="174">
        <v>51308074.119999997</v>
      </c>
      <c r="AY184" s="174">
        <v>50211885.460000001</v>
      </c>
      <c r="AZ184" s="174">
        <v>0</v>
      </c>
      <c r="BA184" s="174">
        <v>0</v>
      </c>
      <c r="BB184" s="174">
        <v>102773723.08999997</v>
      </c>
      <c r="BC184" s="174">
        <v>101080905.16</v>
      </c>
      <c r="BD184" s="174">
        <v>146835856.54999998</v>
      </c>
      <c r="BE184" s="174">
        <v>13474529.290000001</v>
      </c>
      <c r="BF184" s="174">
        <v>804589.3</v>
      </c>
      <c r="BG184" s="174">
        <v>0</v>
      </c>
      <c r="BH184" s="174">
        <v>132556737.96000001</v>
      </c>
      <c r="BI184" s="174">
        <v>103328611.93000001</v>
      </c>
      <c r="BJ184" s="174">
        <v>3794317.03</v>
      </c>
      <c r="BK184" s="174">
        <v>199700.9</v>
      </c>
      <c r="BL184" s="174">
        <v>0</v>
      </c>
      <c r="BM184" s="174">
        <v>99334594</v>
      </c>
      <c r="BN184" s="174">
        <v>103087831.93000001</v>
      </c>
      <c r="BO184" s="174">
        <v>3794317.03</v>
      </c>
      <c r="BP184" s="174">
        <v>199700.9</v>
      </c>
      <c r="BQ184" s="174">
        <v>0</v>
      </c>
      <c r="BR184" s="174">
        <v>99093814</v>
      </c>
      <c r="BS184" s="174">
        <v>103087831.93000001</v>
      </c>
      <c r="BT184" s="174">
        <v>3794317.03</v>
      </c>
      <c r="BU184" s="174">
        <v>199700.9</v>
      </c>
      <c r="BV184" s="174">
        <v>0</v>
      </c>
      <c r="BW184" s="174">
        <v>99093814</v>
      </c>
      <c r="BX184" s="154"/>
      <c r="BY184" s="154"/>
      <c r="BZ184" s="154"/>
      <c r="CA184" s="154"/>
      <c r="CB184" s="154"/>
      <c r="CC184" s="154"/>
      <c r="CD184" s="154"/>
      <c r="CE184" s="154"/>
      <c r="CF184" s="154"/>
      <c r="CG184" s="154"/>
      <c r="CH184" s="154"/>
      <c r="CI184" s="154"/>
      <c r="CJ184" s="154"/>
      <c r="CK184" s="154"/>
      <c r="CL184" s="154"/>
      <c r="CM184" s="454"/>
      <c r="CN184" s="451"/>
      <c r="CO184" s="451"/>
      <c r="CP184" s="451"/>
      <c r="CQ184" s="451"/>
      <c r="CR184" s="451"/>
      <c r="CS184" s="451"/>
      <c r="CT184" s="451"/>
      <c r="CU184" s="451"/>
      <c r="CV184" s="451"/>
      <c r="CW184" s="451"/>
      <c r="CX184" s="451"/>
      <c r="CY184" s="451"/>
      <c r="CZ184" s="451"/>
      <c r="DA184" s="451"/>
      <c r="DB184" s="451"/>
      <c r="DC184" s="451"/>
      <c r="DD184" s="451"/>
      <c r="DE184" s="451"/>
      <c r="DF184" s="451"/>
      <c r="DG184" s="451"/>
      <c r="DH184" s="451"/>
      <c r="DI184" s="451"/>
      <c r="DJ184" s="451"/>
      <c r="DK184" s="451"/>
      <c r="DL184" s="451"/>
      <c r="DM184" s="451"/>
      <c r="DN184" s="451"/>
      <c r="DO184" s="451"/>
      <c r="DP184" s="451"/>
      <c r="DQ184" s="451"/>
      <c r="DR184" s="451"/>
      <c r="DS184" s="451"/>
      <c r="DT184" s="451"/>
      <c r="DU184" s="451"/>
      <c r="DV184" s="451"/>
      <c r="DW184" s="451"/>
      <c r="DX184" s="451"/>
      <c r="DY184" s="451"/>
      <c r="DZ184" s="451"/>
      <c r="EA184" s="451"/>
      <c r="EB184" s="451"/>
      <c r="EC184" s="451"/>
      <c r="ED184" s="451"/>
      <c r="EE184" s="455"/>
      <c r="EF184" s="454"/>
      <c r="EG184" s="451"/>
      <c r="EH184" s="451"/>
      <c r="EI184" s="451"/>
      <c r="EJ184" s="451"/>
      <c r="EK184" s="451"/>
      <c r="EL184" s="451"/>
      <c r="EM184" s="451"/>
      <c r="EN184" s="451"/>
      <c r="EO184" s="451"/>
      <c r="EP184" s="451"/>
      <c r="EQ184" s="451"/>
      <c r="ER184" s="451"/>
      <c r="ES184" s="451"/>
      <c r="ET184" s="451"/>
      <c r="EU184" s="451"/>
      <c r="EV184" s="451"/>
      <c r="EW184" s="451"/>
      <c r="EX184" s="451"/>
      <c r="EY184" s="451"/>
      <c r="EZ184" s="451"/>
      <c r="FA184" s="451"/>
      <c r="FB184" s="451"/>
      <c r="FC184" s="451"/>
      <c r="FD184" s="451"/>
      <c r="FE184" s="451"/>
      <c r="FF184" s="451"/>
      <c r="FG184" s="451"/>
      <c r="FH184" s="451"/>
      <c r="FI184" s="451"/>
      <c r="FJ184" s="451"/>
      <c r="FK184" s="451"/>
      <c r="FL184" s="451"/>
      <c r="FM184" s="451"/>
      <c r="FN184" s="451"/>
      <c r="FO184" s="451"/>
      <c r="FP184" s="451"/>
      <c r="FQ184" s="451"/>
      <c r="FR184" s="451"/>
      <c r="FS184" s="451"/>
      <c r="FT184" s="451"/>
      <c r="FU184" s="451"/>
      <c r="FV184" s="451"/>
      <c r="FW184" s="451"/>
      <c r="FX184" s="455"/>
      <c r="FY184" s="454"/>
      <c r="FZ184" s="451"/>
      <c r="GA184" s="451"/>
      <c r="GB184" s="451"/>
      <c r="GC184" s="451"/>
      <c r="GD184" s="451"/>
      <c r="GE184" s="451"/>
      <c r="GF184" s="451"/>
      <c r="GG184" s="451"/>
      <c r="GH184" s="451"/>
      <c r="GI184" s="451"/>
      <c r="GJ184" s="451"/>
      <c r="GK184" s="451"/>
      <c r="GL184" s="451"/>
      <c r="GM184" s="451"/>
      <c r="GN184" s="451"/>
      <c r="GO184" s="451"/>
      <c r="GP184" s="451"/>
      <c r="GQ184" s="451"/>
      <c r="GR184" s="451"/>
      <c r="GS184" s="451"/>
      <c r="GT184" s="451"/>
      <c r="GU184" s="451"/>
      <c r="GV184" s="451"/>
      <c r="GW184" s="451"/>
      <c r="GX184" s="451"/>
      <c r="GY184" s="451"/>
      <c r="GZ184" s="451"/>
      <c r="HA184" s="451"/>
      <c r="HB184" s="451"/>
      <c r="HC184" s="451"/>
      <c r="HD184" s="451"/>
      <c r="HE184" s="451"/>
      <c r="HF184" s="451"/>
      <c r="HG184" s="451"/>
      <c r="HH184" s="451"/>
      <c r="HI184" s="451"/>
      <c r="HJ184" s="451"/>
      <c r="HK184" s="451"/>
      <c r="HL184" s="451"/>
      <c r="HM184" s="451"/>
      <c r="HN184" s="451"/>
      <c r="HO184" s="451"/>
      <c r="HP184" s="451"/>
      <c r="HQ184" s="455"/>
      <c r="HR184" s="454"/>
      <c r="HS184" s="451"/>
      <c r="HT184" s="451"/>
      <c r="HU184" s="451"/>
      <c r="HV184" s="451"/>
      <c r="HW184" s="451"/>
      <c r="HX184" s="451"/>
      <c r="HY184" s="451"/>
      <c r="HZ184" s="451"/>
      <c r="IA184" s="451"/>
      <c r="IB184" s="451"/>
      <c r="IC184" s="451"/>
      <c r="ID184" s="451"/>
      <c r="IE184" s="451"/>
      <c r="IF184" s="451"/>
      <c r="IG184" s="451"/>
      <c r="IH184" s="451"/>
      <c r="II184" s="451"/>
      <c r="IJ184" s="451"/>
      <c r="IK184" s="451"/>
      <c r="IL184" s="451"/>
      <c r="IM184" s="451"/>
      <c r="IN184" s="451"/>
      <c r="IO184" s="451"/>
      <c r="IP184" s="451"/>
      <c r="IQ184" s="451"/>
      <c r="IR184" s="451"/>
      <c r="IS184" s="451"/>
      <c r="IT184" s="451"/>
      <c r="IU184" s="451"/>
      <c r="IV184" s="451"/>
      <c r="IW184" s="451"/>
      <c r="IX184" s="451"/>
      <c r="IY184" s="451"/>
      <c r="IZ184" s="451"/>
      <c r="JA184" s="451"/>
      <c r="JB184" s="451"/>
      <c r="JC184" s="451"/>
      <c r="JD184" s="451"/>
      <c r="JE184" s="451"/>
      <c r="JF184" s="451"/>
      <c r="JG184" s="451"/>
      <c r="JH184" s="451"/>
      <c r="JI184" s="451"/>
      <c r="JJ184" s="455"/>
      <c r="JK184" s="454"/>
      <c r="JL184" s="451"/>
      <c r="JM184" s="451"/>
      <c r="JN184" s="451"/>
      <c r="JO184" s="451"/>
      <c r="JP184" s="451"/>
      <c r="JQ184" s="451"/>
      <c r="JR184" s="451"/>
      <c r="JS184" s="451"/>
      <c r="JT184" s="451"/>
      <c r="JU184" s="451"/>
      <c r="JV184" s="451"/>
      <c r="JW184" s="451"/>
      <c r="JX184" s="451"/>
      <c r="JY184" s="451"/>
      <c r="JZ184" s="451"/>
      <c r="KA184" s="451"/>
      <c r="KB184" s="451"/>
      <c r="KC184" s="451"/>
      <c r="KD184" s="451"/>
      <c r="KE184" s="451"/>
      <c r="KF184" s="451"/>
      <c r="KG184" s="451"/>
      <c r="KH184" s="451"/>
      <c r="KI184" s="451"/>
      <c r="KJ184" s="451"/>
      <c r="KK184" s="451"/>
      <c r="KL184" s="451"/>
      <c r="KM184" s="451"/>
      <c r="KN184" s="451"/>
      <c r="KO184" s="451"/>
      <c r="KP184" s="451"/>
      <c r="KQ184" s="451"/>
      <c r="KR184" s="451"/>
      <c r="KS184" s="451"/>
      <c r="KT184" s="451"/>
      <c r="KU184" s="451"/>
      <c r="KV184" s="451"/>
      <c r="KW184" s="451"/>
      <c r="KX184" s="451"/>
      <c r="KY184" s="451"/>
      <c r="KZ184" s="451"/>
      <c r="LA184" s="451"/>
      <c r="LB184" s="451"/>
      <c r="LC184" s="455"/>
      <c r="LD184" s="454"/>
      <c r="LE184" s="451"/>
      <c r="LF184" s="451"/>
      <c r="LG184" s="451"/>
      <c r="LH184" s="451"/>
      <c r="LI184" s="451"/>
      <c r="LJ184" s="451"/>
      <c r="LK184" s="451"/>
      <c r="LL184" s="451"/>
      <c r="LM184" s="451"/>
      <c r="LN184" s="451"/>
      <c r="LO184" s="451"/>
      <c r="LP184" s="451"/>
      <c r="LQ184" s="451"/>
      <c r="LR184" s="451"/>
      <c r="LS184" s="451"/>
      <c r="LT184" s="451"/>
      <c r="LU184" s="451"/>
      <c r="LV184" s="451"/>
      <c r="LW184" s="451"/>
      <c r="LX184" s="451"/>
      <c r="LY184" s="451"/>
      <c r="LZ184" s="451"/>
      <c r="MA184" s="451"/>
      <c r="MB184" s="451"/>
      <c r="MC184" s="451"/>
      <c r="MD184" s="451"/>
      <c r="ME184" s="451"/>
      <c r="MF184" s="451"/>
      <c r="MG184" s="451"/>
      <c r="MH184" s="451"/>
      <c r="MI184" s="451"/>
      <c r="MJ184" s="451"/>
      <c r="MK184" s="451"/>
      <c r="ML184" s="451"/>
      <c r="MM184" s="451"/>
      <c r="MN184" s="451"/>
      <c r="MO184" s="451"/>
      <c r="MP184" s="451"/>
      <c r="MQ184" s="451"/>
      <c r="MR184" s="451"/>
      <c r="MS184" s="451"/>
      <c r="MT184" s="451"/>
      <c r="MU184" s="451"/>
      <c r="MV184" s="455"/>
      <c r="MW184" s="454"/>
      <c r="MX184" s="451"/>
      <c r="MY184" s="451"/>
      <c r="MZ184" s="451"/>
      <c r="NA184" s="451"/>
      <c r="NB184" s="451"/>
      <c r="NC184" s="451"/>
      <c r="ND184" s="451"/>
      <c r="NE184" s="451"/>
      <c r="NF184" s="451"/>
      <c r="NG184" s="451"/>
      <c r="NH184" s="451"/>
      <c r="NI184" s="451"/>
      <c r="NJ184" s="451"/>
      <c r="NK184" s="451"/>
      <c r="NL184" s="451"/>
      <c r="NM184" s="451"/>
      <c r="NN184" s="451"/>
      <c r="NO184" s="451"/>
      <c r="NP184" s="451"/>
      <c r="NQ184" s="451"/>
      <c r="NR184" s="451"/>
      <c r="NS184" s="451"/>
      <c r="NT184" s="451"/>
      <c r="NU184" s="451"/>
      <c r="NV184" s="451"/>
      <c r="NW184" s="451"/>
      <c r="NX184" s="451"/>
      <c r="NY184" s="451"/>
      <c r="NZ184" s="451"/>
      <c r="OA184" s="451"/>
      <c r="OB184" s="451"/>
      <c r="OC184" s="451"/>
      <c r="OD184" s="451"/>
      <c r="OE184" s="451"/>
      <c r="OF184" s="451"/>
      <c r="OG184" s="451"/>
      <c r="OH184" s="451"/>
      <c r="OI184" s="451"/>
      <c r="OJ184" s="451"/>
      <c r="OK184" s="451"/>
      <c r="OL184" s="451"/>
      <c r="OM184" s="451"/>
      <c r="ON184" s="451"/>
      <c r="OO184" s="455"/>
      <c r="OP184" s="454"/>
      <c r="OQ184" s="451"/>
      <c r="OR184" s="451"/>
      <c r="OS184" s="451"/>
      <c r="OT184" s="451"/>
      <c r="OU184" s="451"/>
      <c r="OV184" s="451"/>
      <c r="OW184" s="451"/>
      <c r="OX184" s="451"/>
      <c r="OY184" s="451"/>
      <c r="OZ184" s="451"/>
      <c r="PA184" s="451"/>
      <c r="PB184" s="451"/>
      <c r="PC184" s="451"/>
      <c r="PD184" s="451"/>
      <c r="PE184" s="451"/>
      <c r="PF184" s="451"/>
      <c r="PG184" s="451"/>
      <c r="PH184" s="451"/>
      <c r="PI184" s="451"/>
      <c r="PJ184" s="451"/>
      <c r="PK184" s="451"/>
      <c r="PL184" s="451"/>
      <c r="PM184" s="451"/>
      <c r="PN184" s="451"/>
      <c r="PO184" s="451"/>
      <c r="PP184" s="451"/>
      <c r="PQ184" s="451"/>
      <c r="PR184" s="451"/>
      <c r="PS184" s="451"/>
      <c r="PT184" s="451"/>
      <c r="PU184" s="451"/>
      <c r="PV184" s="451"/>
      <c r="PW184" s="451"/>
      <c r="PX184" s="451"/>
      <c r="PY184" s="451"/>
      <c r="PZ184" s="451"/>
      <c r="QA184" s="451"/>
      <c r="QB184" s="451"/>
      <c r="QC184" s="451"/>
      <c r="QD184" s="451"/>
      <c r="QE184" s="451"/>
      <c r="QF184" s="451"/>
      <c r="QG184" s="451"/>
      <c r="QH184" s="455"/>
      <c r="QI184" s="454"/>
      <c r="QJ184" s="451"/>
      <c r="QK184" s="451"/>
      <c r="QL184" s="451"/>
      <c r="QM184" s="451"/>
      <c r="QN184" s="451"/>
      <c r="QO184" s="451"/>
      <c r="QP184" s="451"/>
      <c r="QQ184" s="451"/>
      <c r="QR184" s="451"/>
      <c r="QS184" s="451"/>
      <c r="QT184" s="451"/>
      <c r="QU184" s="451"/>
      <c r="QV184" s="451"/>
      <c r="QW184" s="451"/>
      <c r="QX184" s="451"/>
      <c r="QY184" s="451"/>
      <c r="QZ184" s="451"/>
      <c r="RA184" s="451"/>
      <c r="RB184" s="451"/>
      <c r="RC184" s="451"/>
      <c r="RD184" s="451"/>
      <c r="RE184" s="451"/>
      <c r="RF184" s="451"/>
      <c r="RG184" s="451"/>
      <c r="RH184" s="451"/>
      <c r="RI184" s="451"/>
      <c r="RJ184" s="451"/>
      <c r="RK184" s="451"/>
      <c r="RL184" s="451"/>
      <c r="RM184" s="451"/>
      <c r="RN184" s="451"/>
      <c r="RO184" s="451"/>
      <c r="RP184" s="451"/>
      <c r="RQ184" s="451"/>
      <c r="RR184" s="451"/>
      <c r="RS184" s="451"/>
      <c r="RT184" s="451"/>
      <c r="RU184" s="451"/>
      <c r="RV184" s="451"/>
      <c r="RW184" s="451"/>
      <c r="RX184" s="451"/>
      <c r="RY184" s="451"/>
      <c r="RZ184" s="451"/>
      <c r="SA184" s="455"/>
      <c r="SB184" s="454"/>
      <c r="SC184" s="451"/>
      <c r="SD184" s="451"/>
      <c r="SE184" s="451"/>
      <c r="SF184" s="451"/>
      <c r="SG184" s="451"/>
      <c r="SH184" s="451"/>
      <c r="SI184" s="451"/>
      <c r="SJ184" s="451"/>
      <c r="SK184" s="451"/>
      <c r="SL184" s="451"/>
      <c r="SM184" s="451"/>
      <c r="SN184" s="451"/>
      <c r="SO184" s="451"/>
      <c r="SP184" s="451"/>
      <c r="SQ184" s="451"/>
      <c r="SR184" s="451"/>
      <c r="SS184" s="451"/>
      <c r="ST184" s="451"/>
      <c r="SU184" s="451"/>
      <c r="SV184" s="451"/>
      <c r="SW184" s="451"/>
      <c r="SX184" s="451"/>
      <c r="SY184" s="451"/>
      <c r="SZ184" s="451"/>
      <c r="TA184" s="451"/>
      <c r="TB184" s="451"/>
      <c r="TC184" s="451"/>
      <c r="TD184" s="451"/>
      <c r="TE184" s="451"/>
      <c r="TF184" s="451"/>
      <c r="TG184" s="451"/>
      <c r="TH184" s="451"/>
      <c r="TI184" s="451"/>
      <c r="TJ184" s="451"/>
      <c r="TK184" s="451"/>
      <c r="TL184" s="451"/>
      <c r="TM184" s="451"/>
      <c r="TN184" s="451"/>
      <c r="TO184" s="451"/>
      <c r="TP184" s="451"/>
      <c r="TQ184" s="451"/>
      <c r="TR184" s="451"/>
      <c r="TS184" s="451"/>
      <c r="TT184" s="455"/>
      <c r="TU184" s="454"/>
      <c r="TV184" s="451"/>
      <c r="TW184" s="451"/>
      <c r="TX184" s="451"/>
      <c r="TY184" s="451"/>
      <c r="TZ184" s="451"/>
      <c r="UA184" s="451"/>
      <c r="UB184" s="451"/>
      <c r="UC184" s="451"/>
      <c r="UD184" s="451"/>
      <c r="UE184" s="451"/>
      <c r="UF184" s="451"/>
      <c r="UG184" s="451"/>
      <c r="UH184" s="451"/>
      <c r="UI184" s="451"/>
      <c r="UJ184" s="451"/>
      <c r="UK184" s="451"/>
      <c r="UL184" s="451"/>
      <c r="UM184" s="451"/>
      <c r="UN184" s="451"/>
      <c r="UO184" s="451"/>
      <c r="UP184" s="451"/>
      <c r="UQ184" s="451"/>
      <c r="UR184" s="451"/>
      <c r="US184" s="451"/>
      <c r="UT184" s="451"/>
      <c r="UU184" s="451"/>
      <c r="UV184" s="451"/>
      <c r="UW184" s="451"/>
      <c r="UX184" s="451"/>
      <c r="UY184" s="451"/>
      <c r="UZ184" s="451"/>
      <c r="VA184" s="451"/>
      <c r="VB184" s="451"/>
      <c r="VC184" s="451"/>
      <c r="VD184" s="451"/>
      <c r="VE184" s="451"/>
      <c r="VF184" s="451"/>
      <c r="VG184" s="451"/>
      <c r="VH184" s="451"/>
      <c r="VI184" s="451"/>
      <c r="VJ184" s="451"/>
      <c r="VK184" s="451"/>
      <c r="VL184" s="451"/>
      <c r="VM184" s="455"/>
      <c r="VN184" s="454"/>
      <c r="VO184" s="451"/>
      <c r="VP184" s="451"/>
      <c r="VQ184" s="451"/>
      <c r="VR184" s="451"/>
      <c r="VS184" s="451"/>
      <c r="VT184" s="451"/>
      <c r="VU184" s="451"/>
      <c r="VV184" s="451"/>
      <c r="VW184" s="451"/>
      <c r="VX184" s="451"/>
      <c r="VY184" s="451"/>
      <c r="VZ184" s="451"/>
      <c r="WA184" s="451"/>
      <c r="WB184" s="451"/>
      <c r="WC184" s="451"/>
      <c r="WD184" s="451"/>
      <c r="WE184" s="451"/>
      <c r="WF184" s="451"/>
      <c r="WG184" s="451"/>
      <c r="WH184" s="451"/>
      <c r="WI184" s="451"/>
      <c r="WJ184" s="451"/>
      <c r="WK184" s="451"/>
      <c r="WL184" s="451"/>
      <c r="WM184" s="451"/>
      <c r="WN184" s="451"/>
      <c r="WO184" s="451"/>
      <c r="WP184" s="451"/>
      <c r="WQ184" s="451"/>
      <c r="WR184" s="451"/>
      <c r="WS184" s="451"/>
      <c r="WT184" s="451"/>
      <c r="WU184" s="451"/>
      <c r="WV184" s="451"/>
      <c r="WW184" s="451"/>
      <c r="WX184" s="451"/>
      <c r="WY184" s="451"/>
      <c r="WZ184" s="451"/>
      <c r="XA184" s="451"/>
      <c r="XB184" s="451"/>
      <c r="XC184" s="451"/>
      <c r="XD184" s="451"/>
      <c r="XE184" s="451"/>
      <c r="XF184" s="455"/>
      <c r="XG184" s="454"/>
      <c r="XH184" s="451"/>
      <c r="XI184" s="451"/>
      <c r="XJ184" s="451"/>
      <c r="XK184" s="451"/>
      <c r="XL184" s="451"/>
      <c r="XM184" s="451"/>
      <c r="XN184" s="451"/>
      <c r="XO184" s="451"/>
      <c r="XP184" s="451"/>
      <c r="XQ184" s="451"/>
      <c r="XR184" s="451"/>
      <c r="XS184" s="451"/>
      <c r="XT184" s="451"/>
      <c r="XU184" s="451"/>
      <c r="XV184" s="451"/>
      <c r="XW184" s="451"/>
      <c r="XX184" s="451"/>
      <c r="XY184" s="451"/>
      <c r="XZ184" s="451"/>
      <c r="YA184" s="451"/>
      <c r="YB184" s="451"/>
      <c r="YC184" s="451"/>
      <c r="YD184" s="451"/>
      <c r="YE184" s="451"/>
      <c r="YF184" s="451"/>
      <c r="YG184" s="451"/>
      <c r="YH184" s="451"/>
      <c r="YI184" s="451"/>
      <c r="YJ184" s="451"/>
      <c r="YK184" s="451"/>
      <c r="YL184" s="451"/>
      <c r="YM184" s="451"/>
      <c r="YN184" s="451"/>
      <c r="YO184" s="451"/>
      <c r="YP184" s="451"/>
      <c r="YQ184" s="451"/>
      <c r="YR184" s="451"/>
      <c r="YS184" s="451"/>
      <c r="YT184" s="451"/>
      <c r="YU184" s="451"/>
      <c r="YV184" s="451"/>
      <c r="YW184" s="451"/>
      <c r="YX184" s="451"/>
      <c r="YY184" s="455"/>
      <c r="YZ184" s="454"/>
      <c r="ZA184" s="451"/>
      <c r="ZB184" s="451"/>
      <c r="ZC184" s="451"/>
      <c r="ZD184" s="451"/>
      <c r="ZE184" s="451"/>
      <c r="ZF184" s="451"/>
      <c r="ZG184" s="451"/>
      <c r="ZH184" s="451"/>
      <c r="ZI184" s="451"/>
      <c r="ZJ184" s="451"/>
      <c r="ZK184" s="451"/>
      <c r="ZL184" s="451"/>
      <c r="ZM184" s="451"/>
      <c r="ZN184" s="451"/>
      <c r="ZO184" s="451"/>
      <c r="ZP184" s="451"/>
      <c r="ZQ184" s="451"/>
      <c r="ZR184" s="451"/>
      <c r="ZS184" s="451"/>
      <c r="ZT184" s="451"/>
      <c r="ZU184" s="451"/>
      <c r="ZV184" s="451"/>
      <c r="ZW184" s="451"/>
      <c r="ZX184" s="451"/>
      <c r="ZY184" s="451"/>
      <c r="ZZ184" s="451"/>
      <c r="AAA184" s="451"/>
      <c r="AAB184" s="451"/>
      <c r="AAC184" s="451"/>
      <c r="AAD184" s="451"/>
      <c r="AAE184" s="451"/>
      <c r="AAF184" s="451"/>
      <c r="AAG184" s="451"/>
      <c r="AAH184" s="451"/>
      <c r="AAI184" s="451"/>
      <c r="AAJ184" s="451"/>
      <c r="AAK184" s="451"/>
      <c r="AAL184" s="451"/>
      <c r="AAM184" s="451"/>
      <c r="AAN184" s="451"/>
      <c r="AAO184" s="451"/>
      <c r="AAP184" s="451"/>
      <c r="AAQ184" s="451"/>
      <c r="AAR184" s="455"/>
      <c r="AAS184" s="454"/>
      <c r="AAT184" s="451"/>
      <c r="AAU184" s="451"/>
      <c r="AAV184" s="451"/>
      <c r="AAW184" s="451"/>
      <c r="AAX184" s="451"/>
      <c r="AAY184" s="451"/>
      <c r="AAZ184" s="451"/>
      <c r="ABA184" s="451"/>
      <c r="ABB184" s="451"/>
      <c r="ABC184" s="451"/>
      <c r="ABD184" s="451"/>
      <c r="ABE184" s="451"/>
      <c r="ABF184" s="451"/>
      <c r="ABG184" s="451"/>
      <c r="ABH184" s="451"/>
      <c r="ABI184" s="451"/>
      <c r="ABJ184" s="451"/>
      <c r="ABK184" s="451"/>
      <c r="ABL184" s="451"/>
      <c r="ABM184" s="451"/>
      <c r="ABN184" s="451"/>
      <c r="ABO184" s="451"/>
      <c r="ABP184" s="451"/>
      <c r="ABQ184" s="451"/>
      <c r="ABR184" s="451"/>
      <c r="ABS184" s="451"/>
      <c r="ABT184" s="451"/>
      <c r="ABU184" s="451"/>
      <c r="ABV184" s="451"/>
      <c r="ABW184" s="451"/>
      <c r="ABX184" s="451"/>
      <c r="ABY184" s="451"/>
      <c r="ABZ184" s="451"/>
      <c r="ACA184" s="451"/>
      <c r="ACB184" s="451"/>
      <c r="ACC184" s="451"/>
      <c r="ACD184" s="451"/>
      <c r="ACE184" s="451"/>
      <c r="ACF184" s="451"/>
      <c r="ACG184" s="451"/>
      <c r="ACH184" s="451"/>
      <c r="ACI184" s="451"/>
      <c r="ACJ184" s="451"/>
      <c r="ACK184" s="455"/>
      <c r="ACL184" s="454"/>
      <c r="ACM184" s="451"/>
      <c r="ACN184" s="451"/>
      <c r="ACO184" s="451"/>
      <c r="ACP184" s="451"/>
      <c r="ACQ184" s="451"/>
      <c r="ACR184" s="451"/>
      <c r="ACS184" s="451"/>
      <c r="ACT184" s="451"/>
      <c r="ACU184" s="451"/>
      <c r="ACV184" s="451"/>
      <c r="ACW184" s="451"/>
      <c r="ACX184" s="451"/>
      <c r="ACY184" s="451"/>
      <c r="ACZ184" s="451"/>
      <c r="ADA184" s="451"/>
      <c r="ADB184" s="451"/>
      <c r="ADC184" s="451"/>
      <c r="ADD184" s="451"/>
      <c r="ADE184" s="451"/>
      <c r="ADF184" s="451"/>
      <c r="ADG184" s="451"/>
      <c r="ADH184" s="451"/>
      <c r="ADI184" s="451"/>
      <c r="ADJ184" s="451"/>
      <c r="ADK184" s="451"/>
      <c r="ADL184" s="451"/>
      <c r="ADM184" s="451"/>
      <c r="ADN184" s="451"/>
      <c r="ADO184" s="451"/>
      <c r="ADP184" s="451"/>
      <c r="ADQ184" s="451"/>
      <c r="ADR184" s="451"/>
      <c r="ADS184" s="451"/>
      <c r="ADT184" s="451"/>
      <c r="ADU184" s="451"/>
      <c r="ADV184" s="451"/>
      <c r="ADW184" s="451"/>
      <c r="ADX184" s="451"/>
      <c r="ADY184" s="451"/>
      <c r="ADZ184" s="451"/>
      <c r="AEA184" s="451"/>
      <c r="AEB184" s="451"/>
      <c r="AEC184" s="451"/>
      <c r="AED184" s="455"/>
      <c r="AEE184" s="454"/>
      <c r="AEF184" s="451"/>
      <c r="AEG184" s="451"/>
      <c r="AEH184" s="451"/>
      <c r="AEI184" s="451"/>
      <c r="AEJ184" s="451"/>
      <c r="AEK184" s="451"/>
      <c r="AEL184" s="451"/>
      <c r="AEM184" s="451"/>
      <c r="AEN184" s="451"/>
      <c r="AEO184" s="451"/>
      <c r="AEP184" s="451"/>
      <c r="AEQ184" s="451"/>
      <c r="AER184" s="451"/>
      <c r="AES184" s="451"/>
      <c r="AET184" s="451"/>
      <c r="AEU184" s="451"/>
      <c r="AEV184" s="451"/>
      <c r="AEW184" s="451"/>
      <c r="AEX184" s="451"/>
      <c r="AEY184" s="451"/>
      <c r="AEZ184" s="451"/>
      <c r="AFA184" s="451"/>
      <c r="AFB184" s="451"/>
      <c r="AFC184" s="451"/>
      <c r="AFD184" s="451"/>
      <c r="AFE184" s="451"/>
      <c r="AFF184" s="451"/>
      <c r="AFG184" s="451"/>
      <c r="AFH184" s="451"/>
      <c r="AFI184" s="451"/>
      <c r="AFJ184" s="451"/>
      <c r="AFK184" s="451"/>
      <c r="AFL184" s="451"/>
      <c r="AFM184" s="451"/>
      <c r="AFN184" s="451"/>
      <c r="AFO184" s="451"/>
      <c r="AFP184" s="451"/>
      <c r="AFQ184" s="451"/>
      <c r="AFR184" s="451"/>
      <c r="AFS184" s="451"/>
      <c r="AFT184" s="451"/>
      <c r="AFU184" s="451"/>
      <c r="AFV184" s="451"/>
      <c r="AFW184" s="455"/>
      <c r="AFX184" s="454"/>
      <c r="AFY184" s="451"/>
      <c r="AFZ184" s="451"/>
      <c r="AGA184" s="451"/>
      <c r="AGB184" s="451"/>
      <c r="AGC184" s="451"/>
      <c r="AGD184" s="451"/>
      <c r="AGE184" s="451"/>
      <c r="AGF184" s="451"/>
      <c r="AGG184" s="451"/>
      <c r="AGH184" s="451"/>
      <c r="AGI184" s="451"/>
      <c r="AGJ184" s="451"/>
      <c r="AGK184" s="451"/>
      <c r="AGL184" s="451"/>
      <c r="AGM184" s="451"/>
      <c r="AGN184" s="451"/>
      <c r="AGO184" s="451"/>
      <c r="AGP184" s="451"/>
      <c r="AGQ184" s="451"/>
      <c r="AGR184" s="451"/>
      <c r="AGS184" s="451"/>
      <c r="AGT184" s="451"/>
      <c r="AGU184" s="451"/>
      <c r="AGV184" s="451"/>
      <c r="AGW184" s="451"/>
      <c r="AGX184" s="451"/>
      <c r="AGY184" s="451"/>
      <c r="AGZ184" s="451"/>
      <c r="AHA184" s="451"/>
      <c r="AHB184" s="451"/>
      <c r="AHC184" s="451"/>
      <c r="AHD184" s="451"/>
      <c r="AHE184" s="451"/>
      <c r="AHF184" s="451"/>
      <c r="AHG184" s="451"/>
      <c r="AHH184" s="451"/>
      <c r="AHI184" s="451"/>
      <c r="AHJ184" s="451"/>
      <c r="AHK184" s="451"/>
      <c r="AHL184" s="451"/>
      <c r="AHM184" s="451"/>
      <c r="AHN184" s="451"/>
      <c r="AHO184" s="451"/>
      <c r="AHP184" s="455"/>
      <c r="AHQ184" s="454"/>
      <c r="AHR184" s="451"/>
      <c r="AHS184" s="451"/>
      <c r="AHT184" s="451"/>
      <c r="AHU184" s="451"/>
      <c r="AHV184" s="451"/>
      <c r="AHW184" s="451"/>
      <c r="AHX184" s="451"/>
      <c r="AHY184" s="451"/>
      <c r="AHZ184" s="451"/>
      <c r="AIA184" s="451"/>
      <c r="AIB184" s="451"/>
      <c r="AIC184" s="451"/>
      <c r="AID184" s="451"/>
      <c r="AIE184" s="451"/>
      <c r="AIF184" s="451"/>
      <c r="AIG184" s="451"/>
      <c r="AIH184" s="451"/>
      <c r="AII184" s="451"/>
      <c r="AIJ184" s="451"/>
      <c r="AIK184" s="451"/>
      <c r="AIL184" s="451"/>
      <c r="AIM184" s="451"/>
      <c r="AIN184" s="451"/>
      <c r="AIO184" s="451"/>
      <c r="AIP184" s="451"/>
      <c r="AIQ184" s="451"/>
      <c r="AIR184" s="451"/>
      <c r="AIS184" s="451"/>
      <c r="AIT184" s="451"/>
      <c r="AIU184" s="451"/>
      <c r="AIV184" s="451"/>
      <c r="AIW184" s="451"/>
      <c r="AIX184" s="451"/>
      <c r="AIY184" s="451"/>
      <c r="AIZ184" s="451"/>
      <c r="AJA184" s="451"/>
      <c r="AJB184" s="451"/>
      <c r="AJC184" s="451"/>
      <c r="AJD184" s="451"/>
      <c r="AJE184" s="451"/>
      <c r="AJF184" s="451"/>
      <c r="AJG184" s="451"/>
      <c r="AJH184" s="451"/>
      <c r="AJI184" s="455"/>
      <c r="AJJ184" s="454"/>
      <c r="AJK184" s="451"/>
      <c r="AJL184" s="451"/>
      <c r="AJM184" s="451"/>
      <c r="AJN184" s="451"/>
      <c r="AJO184" s="451"/>
      <c r="AJP184" s="451"/>
      <c r="AJQ184" s="451"/>
      <c r="AJR184" s="451"/>
      <c r="AJS184" s="451"/>
      <c r="AJT184" s="451"/>
      <c r="AJU184" s="451"/>
      <c r="AJV184" s="451"/>
      <c r="AJW184" s="451"/>
      <c r="AJX184" s="451"/>
      <c r="AJY184" s="451"/>
      <c r="AJZ184" s="451"/>
      <c r="AKA184" s="451"/>
      <c r="AKB184" s="451"/>
      <c r="AKC184" s="451"/>
      <c r="AKD184" s="451"/>
      <c r="AKE184" s="451"/>
      <c r="AKF184" s="451"/>
      <c r="AKG184" s="451"/>
      <c r="AKH184" s="451"/>
      <c r="AKI184" s="451"/>
      <c r="AKJ184" s="451"/>
      <c r="AKK184" s="451"/>
      <c r="AKL184" s="451"/>
      <c r="AKM184" s="451"/>
      <c r="AKN184" s="451"/>
      <c r="AKO184" s="451"/>
      <c r="AKP184" s="451"/>
      <c r="AKQ184" s="451"/>
      <c r="AKR184" s="451"/>
      <c r="AKS184" s="451"/>
      <c r="AKT184" s="451"/>
      <c r="AKU184" s="451"/>
      <c r="AKV184" s="451"/>
      <c r="AKW184" s="451"/>
      <c r="AKX184" s="451"/>
      <c r="AKY184" s="451"/>
      <c r="AKZ184" s="451"/>
      <c r="ALA184" s="451"/>
      <c r="ALB184" s="455"/>
      <c r="ALC184" s="454"/>
      <c r="ALD184" s="451"/>
      <c r="ALE184" s="451"/>
      <c r="ALF184" s="451"/>
      <c r="ALG184" s="451"/>
      <c r="ALH184" s="451"/>
      <c r="ALI184" s="451"/>
      <c r="ALJ184" s="451"/>
      <c r="ALK184" s="451"/>
      <c r="ALL184" s="451"/>
      <c r="ALM184" s="451"/>
      <c r="ALN184" s="451"/>
      <c r="ALO184" s="451"/>
      <c r="ALP184" s="451"/>
      <c r="ALQ184" s="451"/>
      <c r="ALR184" s="451"/>
      <c r="ALS184" s="451"/>
      <c r="ALT184" s="451"/>
      <c r="ALU184" s="451"/>
      <c r="ALV184" s="451"/>
      <c r="ALW184" s="451"/>
      <c r="ALX184" s="451"/>
      <c r="ALY184" s="451"/>
      <c r="ALZ184" s="451"/>
      <c r="AMA184" s="451"/>
      <c r="AMB184" s="451"/>
      <c r="AMC184" s="451"/>
      <c r="AMD184" s="451"/>
      <c r="AME184" s="451"/>
      <c r="AMF184" s="451"/>
      <c r="AMG184" s="451"/>
      <c r="AMH184" s="451"/>
      <c r="AMI184" s="451"/>
      <c r="AMJ184" s="451"/>
      <c r="AMK184" s="451"/>
      <c r="AML184" s="451"/>
      <c r="AMM184" s="451"/>
      <c r="AMN184" s="451"/>
      <c r="AMO184" s="451"/>
      <c r="AMP184" s="451"/>
      <c r="AMQ184" s="451"/>
      <c r="AMR184" s="451"/>
      <c r="AMS184" s="451"/>
      <c r="AMT184" s="451"/>
      <c r="AMU184" s="455"/>
      <c r="AMV184" s="454"/>
      <c r="AMW184" s="451"/>
      <c r="AMX184" s="451"/>
      <c r="AMY184" s="451"/>
      <c r="AMZ184" s="451"/>
      <c r="ANA184" s="451"/>
      <c r="ANB184" s="451"/>
      <c r="ANC184" s="451"/>
      <c r="AND184" s="451"/>
      <c r="ANE184" s="451"/>
      <c r="ANF184" s="451"/>
      <c r="ANG184" s="451"/>
      <c r="ANH184" s="451"/>
      <c r="ANI184" s="451"/>
      <c r="ANJ184" s="451"/>
      <c r="ANK184" s="451"/>
      <c r="ANL184" s="451"/>
      <c r="ANM184" s="451"/>
      <c r="ANN184" s="451"/>
      <c r="ANO184" s="451"/>
      <c r="ANP184" s="451"/>
      <c r="ANQ184" s="451"/>
      <c r="ANR184" s="451"/>
      <c r="ANS184" s="451"/>
      <c r="ANT184" s="451"/>
      <c r="ANU184" s="451"/>
      <c r="ANV184" s="451"/>
      <c r="ANW184" s="451"/>
      <c r="ANX184" s="451"/>
      <c r="ANY184" s="451"/>
      <c r="ANZ184" s="451"/>
      <c r="AOA184" s="451"/>
      <c r="AOB184" s="451"/>
      <c r="AOC184" s="451"/>
      <c r="AOD184" s="451"/>
      <c r="AOE184" s="451"/>
      <c r="AOF184" s="451"/>
      <c r="AOG184" s="451"/>
      <c r="AOH184" s="451"/>
      <c r="AOI184" s="451"/>
      <c r="AOJ184" s="451"/>
      <c r="AOK184" s="451"/>
      <c r="AOL184" s="451"/>
      <c r="AOM184" s="451"/>
      <c r="AON184" s="455"/>
      <c r="AOO184" s="454"/>
      <c r="AOP184" s="451"/>
      <c r="AOQ184" s="451"/>
      <c r="AOR184" s="451"/>
      <c r="AOS184" s="451"/>
      <c r="AOT184" s="451"/>
      <c r="AOU184" s="451"/>
      <c r="AOV184" s="451"/>
      <c r="AOW184" s="451"/>
      <c r="AOX184" s="451"/>
      <c r="AOY184" s="451"/>
      <c r="AOZ184" s="451"/>
      <c r="APA184" s="451"/>
      <c r="APB184" s="451"/>
      <c r="APC184" s="451"/>
      <c r="APD184" s="451"/>
      <c r="APE184" s="451"/>
      <c r="APF184" s="451"/>
      <c r="APG184" s="451"/>
      <c r="APH184" s="451"/>
      <c r="API184" s="451"/>
      <c r="APJ184" s="451"/>
      <c r="APK184" s="451"/>
      <c r="APL184" s="451"/>
      <c r="APM184" s="451"/>
      <c r="APN184" s="451"/>
      <c r="APO184" s="451"/>
      <c r="APP184" s="451"/>
      <c r="APQ184" s="451"/>
      <c r="APR184" s="451"/>
      <c r="APS184" s="451"/>
      <c r="APT184" s="451"/>
      <c r="APU184" s="451"/>
      <c r="APV184" s="451"/>
      <c r="APW184" s="451"/>
      <c r="APX184" s="451"/>
      <c r="APY184" s="451"/>
      <c r="APZ184" s="451"/>
      <c r="AQA184" s="451"/>
      <c r="AQB184" s="451"/>
      <c r="AQC184" s="451"/>
      <c r="AQD184" s="451"/>
      <c r="AQE184" s="451"/>
      <c r="AQF184" s="451"/>
      <c r="AQG184" s="455"/>
      <c r="AQH184" s="454"/>
      <c r="AQI184" s="451"/>
      <c r="AQJ184" s="451"/>
      <c r="AQK184" s="451"/>
      <c r="AQL184" s="451"/>
      <c r="AQM184" s="451"/>
      <c r="AQN184" s="451"/>
      <c r="AQO184" s="451"/>
      <c r="AQP184" s="451"/>
      <c r="AQQ184" s="451"/>
      <c r="AQR184" s="451"/>
      <c r="AQS184" s="451"/>
      <c r="AQT184" s="451"/>
      <c r="AQU184" s="451"/>
      <c r="AQV184" s="451"/>
      <c r="AQW184" s="451"/>
      <c r="AQX184" s="451"/>
      <c r="AQY184" s="451"/>
      <c r="AQZ184" s="451"/>
      <c r="ARA184" s="451"/>
      <c r="ARB184" s="451"/>
      <c r="ARC184" s="451"/>
      <c r="ARD184" s="451"/>
      <c r="ARE184" s="451"/>
      <c r="ARF184" s="451"/>
      <c r="ARG184" s="451"/>
      <c r="ARH184" s="451"/>
      <c r="ARI184" s="451"/>
      <c r="ARJ184" s="451"/>
      <c r="ARK184" s="451"/>
      <c r="ARL184" s="451"/>
      <c r="ARM184" s="451"/>
      <c r="ARN184" s="451"/>
      <c r="ARO184" s="451"/>
      <c r="ARP184" s="451"/>
      <c r="ARQ184" s="451"/>
      <c r="ARR184" s="451"/>
      <c r="ARS184" s="451"/>
      <c r="ART184" s="451"/>
      <c r="ARU184" s="451"/>
      <c r="ARV184" s="451"/>
      <c r="ARW184" s="451"/>
      <c r="ARX184" s="451"/>
      <c r="ARY184" s="451"/>
      <c r="ARZ184" s="455"/>
      <c r="ASA184" s="454"/>
      <c r="ASB184" s="451"/>
      <c r="ASC184" s="451"/>
      <c r="ASD184" s="451"/>
      <c r="ASE184" s="451"/>
      <c r="ASF184" s="451"/>
      <c r="ASG184" s="451"/>
      <c r="ASH184" s="451"/>
      <c r="ASI184" s="451"/>
      <c r="ASJ184" s="451"/>
      <c r="ASK184" s="451"/>
      <c r="ASL184" s="451"/>
      <c r="ASM184" s="451"/>
      <c r="ASN184" s="451"/>
      <c r="ASO184" s="451"/>
      <c r="ASP184" s="451"/>
      <c r="ASQ184" s="451"/>
      <c r="ASR184" s="451"/>
      <c r="ASS184" s="451"/>
      <c r="AST184" s="451"/>
      <c r="ASU184" s="451"/>
      <c r="ASV184" s="451"/>
      <c r="ASW184" s="451"/>
      <c r="ASX184" s="451"/>
      <c r="ASY184" s="451"/>
      <c r="ASZ184" s="451"/>
      <c r="ATA184" s="451"/>
      <c r="ATB184" s="451"/>
      <c r="ATC184" s="451"/>
      <c r="ATD184" s="451"/>
      <c r="ATE184" s="451"/>
      <c r="ATF184" s="451"/>
      <c r="ATG184" s="451"/>
      <c r="ATH184" s="451"/>
      <c r="ATI184" s="451"/>
      <c r="ATJ184" s="451"/>
      <c r="ATK184" s="451"/>
      <c r="ATL184" s="451"/>
      <c r="ATM184" s="451"/>
      <c r="ATN184" s="451"/>
      <c r="ATO184" s="451"/>
      <c r="ATP184" s="451"/>
      <c r="ATQ184" s="451"/>
      <c r="ATR184" s="451"/>
      <c r="ATS184" s="455"/>
      <c r="ATT184" s="454"/>
      <c r="ATU184" s="451"/>
      <c r="ATV184" s="451"/>
      <c r="ATW184" s="451"/>
      <c r="ATX184" s="451"/>
      <c r="ATY184" s="451"/>
      <c r="ATZ184" s="451"/>
      <c r="AUA184" s="451"/>
      <c r="AUB184" s="451"/>
      <c r="AUC184" s="451"/>
      <c r="AUD184" s="451"/>
      <c r="AUE184" s="451"/>
      <c r="AUF184" s="451"/>
      <c r="AUG184" s="451"/>
      <c r="AUH184" s="451"/>
      <c r="AUI184" s="451"/>
      <c r="AUJ184" s="451"/>
      <c r="AUK184" s="451"/>
      <c r="AUL184" s="451"/>
      <c r="AUM184" s="451"/>
      <c r="AUN184" s="451"/>
      <c r="AUO184" s="451"/>
      <c r="AUP184" s="451"/>
      <c r="AUQ184" s="451"/>
      <c r="AUR184" s="451"/>
      <c r="AUS184" s="451"/>
      <c r="AUT184" s="451"/>
      <c r="AUU184" s="451"/>
      <c r="AUV184" s="451"/>
      <c r="AUW184" s="451"/>
      <c r="AUX184" s="451"/>
      <c r="AUY184" s="451"/>
      <c r="AUZ184" s="451"/>
      <c r="AVA184" s="451"/>
      <c r="AVB184" s="451"/>
      <c r="AVC184" s="451"/>
      <c r="AVD184" s="451"/>
      <c r="AVE184" s="451"/>
      <c r="AVF184" s="451"/>
      <c r="AVG184" s="451"/>
      <c r="AVH184" s="451"/>
      <c r="AVI184" s="451"/>
      <c r="AVJ184" s="451"/>
      <c r="AVK184" s="451"/>
      <c r="AVL184" s="455"/>
      <c r="AVM184" s="454"/>
      <c r="AVN184" s="451"/>
      <c r="AVO184" s="451"/>
      <c r="AVP184" s="451"/>
      <c r="AVQ184" s="451"/>
      <c r="AVR184" s="451"/>
      <c r="AVS184" s="451"/>
      <c r="AVT184" s="451"/>
      <c r="AVU184" s="451"/>
      <c r="AVV184" s="451"/>
      <c r="AVW184" s="451"/>
      <c r="AVX184" s="451"/>
      <c r="AVY184" s="451"/>
      <c r="AVZ184" s="451"/>
      <c r="AWA184" s="451"/>
      <c r="AWB184" s="451"/>
      <c r="AWC184" s="451"/>
      <c r="AWD184" s="451"/>
      <c r="AWE184" s="451"/>
      <c r="AWF184" s="451"/>
      <c r="AWG184" s="451"/>
      <c r="AWH184" s="451"/>
      <c r="AWI184" s="451"/>
      <c r="AWJ184" s="451"/>
      <c r="AWK184" s="451"/>
      <c r="AWL184" s="451"/>
      <c r="AWM184" s="451"/>
      <c r="AWN184" s="451"/>
      <c r="AWO184" s="451"/>
      <c r="AWP184" s="451"/>
      <c r="AWQ184" s="451"/>
      <c r="AWR184" s="451"/>
      <c r="AWS184" s="451"/>
      <c r="AWT184" s="451"/>
      <c r="AWU184" s="451"/>
      <c r="AWV184" s="451"/>
      <c r="AWW184" s="451"/>
      <c r="AWX184" s="451"/>
      <c r="AWY184" s="451"/>
      <c r="AWZ184" s="451"/>
      <c r="AXA184" s="451"/>
      <c r="AXB184" s="451"/>
      <c r="AXC184" s="451"/>
      <c r="AXD184" s="451"/>
      <c r="AXE184" s="455"/>
      <c r="AXF184" s="454"/>
      <c r="AXG184" s="451"/>
      <c r="AXH184" s="451"/>
      <c r="AXI184" s="451"/>
      <c r="AXJ184" s="451"/>
      <c r="AXK184" s="451"/>
      <c r="AXL184" s="451"/>
      <c r="AXM184" s="451"/>
      <c r="AXN184" s="451"/>
      <c r="AXO184" s="451"/>
      <c r="AXP184" s="451"/>
      <c r="AXQ184" s="451"/>
      <c r="AXR184" s="451"/>
      <c r="AXS184" s="451"/>
      <c r="AXT184" s="451"/>
      <c r="AXU184" s="451"/>
      <c r="AXV184" s="451"/>
      <c r="AXW184" s="451"/>
      <c r="AXX184" s="451"/>
      <c r="AXY184" s="451"/>
      <c r="AXZ184" s="451"/>
      <c r="AYA184" s="451"/>
      <c r="AYB184" s="451"/>
      <c r="AYC184" s="451"/>
      <c r="AYD184" s="451"/>
      <c r="AYE184" s="451"/>
      <c r="AYF184" s="451"/>
      <c r="AYG184" s="451"/>
      <c r="AYH184" s="451"/>
      <c r="AYI184" s="451"/>
      <c r="AYJ184" s="451"/>
      <c r="AYK184" s="451"/>
      <c r="AYL184" s="451"/>
      <c r="AYM184" s="451"/>
      <c r="AYN184" s="451"/>
      <c r="AYO184" s="451"/>
      <c r="AYP184" s="451"/>
      <c r="AYQ184" s="451"/>
      <c r="AYR184" s="451"/>
      <c r="AYS184" s="451"/>
      <c r="AYT184" s="451"/>
      <c r="AYU184" s="451"/>
      <c r="AYV184" s="451"/>
      <c r="AYW184" s="451"/>
      <c r="AYX184" s="455"/>
      <c r="AYY184" s="454"/>
      <c r="AYZ184" s="451"/>
      <c r="AZA184" s="451"/>
      <c r="AZB184" s="451"/>
      <c r="AZC184" s="451"/>
      <c r="AZD184" s="451"/>
      <c r="AZE184" s="451"/>
      <c r="AZF184" s="451"/>
      <c r="AZG184" s="451"/>
      <c r="AZH184" s="451"/>
      <c r="AZI184" s="451"/>
      <c r="AZJ184" s="451"/>
      <c r="AZK184" s="451"/>
      <c r="AZL184" s="451"/>
      <c r="AZM184" s="451"/>
      <c r="AZN184" s="451"/>
      <c r="AZO184" s="451"/>
      <c r="AZP184" s="451"/>
      <c r="AZQ184" s="451"/>
      <c r="AZR184" s="451"/>
      <c r="AZS184" s="451"/>
      <c r="AZT184" s="451"/>
      <c r="AZU184" s="451"/>
      <c r="AZV184" s="451"/>
      <c r="AZW184" s="451"/>
      <c r="AZX184" s="451"/>
      <c r="AZY184" s="451"/>
      <c r="AZZ184" s="451"/>
      <c r="BAA184" s="451"/>
      <c r="BAB184" s="451"/>
      <c r="BAC184" s="451"/>
      <c r="BAD184" s="451"/>
      <c r="BAE184" s="451"/>
      <c r="BAF184" s="451"/>
      <c r="BAG184" s="451"/>
      <c r="BAH184" s="451"/>
      <c r="BAI184" s="451"/>
      <c r="BAJ184" s="451"/>
      <c r="BAK184" s="451"/>
      <c r="BAL184" s="451"/>
      <c r="BAM184" s="451"/>
      <c r="BAN184" s="451"/>
      <c r="BAO184" s="451"/>
      <c r="BAP184" s="451"/>
      <c r="BAQ184" s="455"/>
      <c r="BAR184" s="454"/>
      <c r="BAS184" s="451"/>
      <c r="BAT184" s="451"/>
      <c r="BAU184" s="451"/>
      <c r="BAV184" s="451"/>
      <c r="BAW184" s="451"/>
      <c r="BAX184" s="451"/>
      <c r="BAY184" s="451"/>
      <c r="BAZ184" s="451"/>
      <c r="BBA184" s="451"/>
      <c r="BBB184" s="451"/>
      <c r="BBC184" s="451"/>
      <c r="BBD184" s="451"/>
      <c r="BBE184" s="451"/>
      <c r="BBF184" s="451"/>
      <c r="BBG184" s="451"/>
      <c r="BBH184" s="451"/>
      <c r="BBI184" s="451"/>
      <c r="BBJ184" s="451"/>
      <c r="BBK184" s="451"/>
      <c r="BBL184" s="451"/>
      <c r="BBM184" s="451"/>
      <c r="BBN184" s="451"/>
      <c r="BBO184" s="451"/>
      <c r="BBP184" s="451"/>
      <c r="BBQ184" s="451"/>
      <c r="BBR184" s="451"/>
      <c r="BBS184" s="451"/>
      <c r="BBT184" s="451"/>
      <c r="BBU184" s="451"/>
      <c r="BBV184" s="451"/>
      <c r="BBW184" s="451"/>
      <c r="BBX184" s="451"/>
      <c r="BBY184" s="451"/>
      <c r="BBZ184" s="451"/>
      <c r="BCA184" s="451"/>
      <c r="BCB184" s="451"/>
      <c r="BCC184" s="451"/>
      <c r="BCD184" s="451"/>
      <c r="BCE184" s="451"/>
      <c r="BCF184" s="451"/>
      <c r="BCG184" s="451"/>
      <c r="BCH184" s="451"/>
      <c r="BCI184" s="451"/>
      <c r="BCJ184" s="455"/>
      <c r="BCK184" s="454"/>
      <c r="BCL184" s="451"/>
      <c r="BCM184" s="451"/>
      <c r="BCN184" s="451"/>
      <c r="BCO184" s="451"/>
      <c r="BCP184" s="451"/>
      <c r="BCQ184" s="451"/>
      <c r="BCR184" s="451"/>
      <c r="BCS184" s="451"/>
      <c r="BCT184" s="451"/>
      <c r="BCU184" s="451"/>
      <c r="BCV184" s="451"/>
      <c r="BCW184" s="451"/>
      <c r="BCX184" s="451"/>
      <c r="BCY184" s="451"/>
      <c r="BCZ184" s="451"/>
      <c r="BDA184" s="451"/>
      <c r="BDB184" s="451"/>
      <c r="BDC184" s="451"/>
      <c r="BDD184" s="451"/>
      <c r="BDE184" s="451"/>
      <c r="BDF184" s="451"/>
      <c r="BDG184" s="451"/>
      <c r="BDH184" s="451"/>
      <c r="BDI184" s="451"/>
      <c r="BDJ184" s="451"/>
      <c r="BDK184" s="451"/>
      <c r="BDL184" s="451"/>
      <c r="BDM184" s="451"/>
      <c r="BDN184" s="451"/>
      <c r="BDO184" s="451"/>
      <c r="BDP184" s="451"/>
      <c r="BDQ184" s="451"/>
      <c r="BDR184" s="451"/>
      <c r="BDS184" s="451"/>
      <c r="BDT184" s="451"/>
      <c r="BDU184" s="451"/>
      <c r="BDV184" s="451"/>
      <c r="BDW184" s="451"/>
      <c r="BDX184" s="451"/>
      <c r="BDY184" s="451"/>
      <c r="BDZ184" s="451"/>
      <c r="BEA184" s="451"/>
      <c r="BEB184" s="451"/>
      <c r="BEC184" s="455"/>
      <c r="BED184" s="454"/>
      <c r="BEE184" s="451"/>
      <c r="BEF184" s="451"/>
      <c r="BEG184" s="451"/>
      <c r="BEH184" s="451"/>
      <c r="BEI184" s="451"/>
      <c r="BEJ184" s="451"/>
      <c r="BEK184" s="451"/>
      <c r="BEL184" s="451"/>
      <c r="BEM184" s="451"/>
      <c r="BEN184" s="451"/>
      <c r="BEO184" s="451"/>
      <c r="BEP184" s="451"/>
      <c r="BEQ184" s="451"/>
      <c r="BER184" s="451"/>
      <c r="BES184" s="451"/>
      <c r="BET184" s="451"/>
      <c r="BEU184" s="451"/>
      <c r="BEV184" s="451"/>
      <c r="BEW184" s="451"/>
      <c r="BEX184" s="451"/>
      <c r="BEY184" s="451"/>
      <c r="BEZ184" s="451"/>
      <c r="BFA184" s="451"/>
      <c r="BFB184" s="451"/>
      <c r="BFC184" s="451"/>
      <c r="BFD184" s="451"/>
      <c r="BFE184" s="451"/>
      <c r="BFF184" s="451"/>
      <c r="BFG184" s="451"/>
      <c r="BFH184" s="451"/>
      <c r="BFI184" s="451"/>
      <c r="BFJ184" s="451"/>
      <c r="BFK184" s="451"/>
      <c r="BFL184" s="451"/>
      <c r="BFM184" s="451"/>
      <c r="BFN184" s="451"/>
      <c r="BFO184" s="451"/>
      <c r="BFP184" s="451"/>
      <c r="BFQ184" s="451"/>
      <c r="BFR184" s="451"/>
      <c r="BFS184" s="451"/>
      <c r="BFT184" s="451"/>
      <c r="BFU184" s="451"/>
      <c r="BFV184" s="455"/>
      <c r="BFW184" s="454"/>
      <c r="BFX184" s="451"/>
      <c r="BFY184" s="451"/>
      <c r="BFZ184" s="451"/>
      <c r="BGA184" s="451"/>
      <c r="BGB184" s="451"/>
      <c r="BGC184" s="451"/>
      <c r="BGD184" s="451"/>
      <c r="BGE184" s="451"/>
      <c r="BGF184" s="451"/>
      <c r="BGG184" s="451"/>
      <c r="BGH184" s="451"/>
      <c r="BGI184" s="451"/>
      <c r="BGJ184" s="451"/>
      <c r="BGK184" s="451"/>
      <c r="BGL184" s="451"/>
      <c r="BGM184" s="451"/>
      <c r="BGN184" s="451"/>
      <c r="BGO184" s="451"/>
      <c r="BGP184" s="451"/>
      <c r="BGQ184" s="451"/>
      <c r="BGR184" s="451"/>
      <c r="BGS184" s="451"/>
      <c r="BGT184" s="451"/>
      <c r="BGU184" s="451"/>
      <c r="BGV184" s="451"/>
      <c r="BGW184" s="451"/>
      <c r="BGX184" s="451"/>
      <c r="BGY184" s="451"/>
      <c r="BGZ184" s="451"/>
      <c r="BHA184" s="451"/>
      <c r="BHB184" s="451"/>
      <c r="BHC184" s="451"/>
      <c r="BHD184" s="451"/>
      <c r="BHE184" s="451"/>
      <c r="BHF184" s="451"/>
      <c r="BHG184" s="451"/>
      <c r="BHH184" s="451"/>
      <c r="BHI184" s="451"/>
      <c r="BHJ184" s="451"/>
      <c r="BHK184" s="451"/>
      <c r="BHL184" s="451"/>
      <c r="BHM184" s="451"/>
      <c r="BHN184" s="451"/>
      <c r="BHO184" s="455"/>
      <c r="BHP184" s="454"/>
      <c r="BHQ184" s="451"/>
      <c r="BHR184" s="451"/>
      <c r="BHS184" s="451"/>
      <c r="BHT184" s="451"/>
      <c r="BHU184" s="451"/>
      <c r="BHV184" s="451"/>
      <c r="BHW184" s="451"/>
      <c r="BHX184" s="451"/>
      <c r="BHY184" s="451"/>
      <c r="BHZ184" s="451"/>
      <c r="BIA184" s="451"/>
      <c r="BIB184" s="451"/>
      <c r="BIC184" s="451"/>
      <c r="BID184" s="451"/>
      <c r="BIE184" s="451"/>
      <c r="BIF184" s="451"/>
      <c r="BIG184" s="451"/>
      <c r="BIH184" s="451"/>
      <c r="BII184" s="451"/>
      <c r="BIJ184" s="451"/>
      <c r="BIK184" s="451"/>
      <c r="BIL184" s="451"/>
      <c r="BIM184" s="451"/>
      <c r="BIN184" s="451"/>
      <c r="BIO184" s="451"/>
      <c r="BIP184" s="451"/>
      <c r="BIQ184" s="451"/>
      <c r="BIR184" s="451"/>
      <c r="BIS184" s="451"/>
      <c r="BIT184" s="451"/>
      <c r="BIU184" s="451"/>
      <c r="BIV184" s="451"/>
      <c r="BIW184" s="451"/>
      <c r="BIX184" s="451"/>
      <c r="BIY184" s="451"/>
      <c r="BIZ184" s="451"/>
      <c r="BJA184" s="451"/>
      <c r="BJB184" s="451"/>
      <c r="BJC184" s="451"/>
      <c r="BJD184" s="451"/>
      <c r="BJE184" s="451"/>
      <c r="BJF184" s="451"/>
      <c r="BJG184" s="451"/>
      <c r="BJH184" s="455"/>
      <c r="BJI184" s="454"/>
      <c r="BJJ184" s="451"/>
      <c r="BJK184" s="451"/>
      <c r="BJL184" s="451"/>
      <c r="BJM184" s="451"/>
      <c r="BJN184" s="451"/>
      <c r="BJO184" s="451"/>
      <c r="BJP184" s="451"/>
      <c r="BJQ184" s="451"/>
      <c r="BJR184" s="451"/>
      <c r="BJS184" s="451"/>
      <c r="BJT184" s="451"/>
      <c r="BJU184" s="451"/>
      <c r="BJV184" s="451"/>
      <c r="BJW184" s="451"/>
      <c r="BJX184" s="451"/>
      <c r="BJY184" s="451"/>
      <c r="BJZ184" s="451"/>
      <c r="BKA184" s="451"/>
      <c r="BKB184" s="451"/>
      <c r="BKC184" s="451"/>
      <c r="BKD184" s="451"/>
      <c r="BKE184" s="451"/>
      <c r="BKF184" s="451"/>
      <c r="BKG184" s="451"/>
      <c r="BKH184" s="451"/>
      <c r="BKI184" s="451"/>
      <c r="BKJ184" s="451"/>
      <c r="BKK184" s="451"/>
      <c r="BKL184" s="451"/>
      <c r="BKM184" s="451"/>
      <c r="BKN184" s="451"/>
      <c r="BKO184" s="451"/>
      <c r="BKP184" s="451"/>
      <c r="BKQ184" s="451"/>
      <c r="BKR184" s="451"/>
      <c r="BKS184" s="451"/>
      <c r="BKT184" s="451"/>
      <c r="BKU184" s="451"/>
      <c r="BKV184" s="451"/>
      <c r="BKW184" s="451"/>
      <c r="BKX184" s="451"/>
      <c r="BKY184" s="451"/>
      <c r="BKZ184" s="451"/>
      <c r="BLA184" s="455"/>
      <c r="BLB184" s="454"/>
      <c r="BLC184" s="451"/>
      <c r="BLD184" s="451"/>
      <c r="BLE184" s="451"/>
      <c r="BLF184" s="451"/>
      <c r="BLG184" s="451"/>
      <c r="BLH184" s="451"/>
      <c r="BLI184" s="451"/>
      <c r="BLJ184" s="451"/>
      <c r="BLK184" s="451"/>
      <c r="BLL184" s="451"/>
      <c r="BLM184" s="451"/>
      <c r="BLN184" s="451"/>
      <c r="BLO184" s="451"/>
      <c r="BLP184" s="451"/>
      <c r="BLQ184" s="451"/>
      <c r="BLR184" s="451"/>
      <c r="BLS184" s="451"/>
      <c r="BLT184" s="451"/>
      <c r="BLU184" s="451"/>
      <c r="BLV184" s="451"/>
      <c r="BLW184" s="451"/>
      <c r="BLX184" s="451"/>
      <c r="BLY184" s="451"/>
      <c r="BLZ184" s="451"/>
      <c r="BMA184" s="451"/>
      <c r="BMB184" s="451"/>
      <c r="BMC184" s="451"/>
      <c r="BMD184" s="451"/>
      <c r="BME184" s="451"/>
      <c r="BMF184" s="451"/>
      <c r="BMG184" s="451"/>
      <c r="BMH184" s="451"/>
      <c r="BMI184" s="451"/>
      <c r="BMJ184" s="451"/>
      <c r="BMK184" s="451"/>
      <c r="BML184" s="451"/>
      <c r="BMM184" s="451"/>
      <c r="BMN184" s="451"/>
      <c r="BMO184" s="451"/>
      <c r="BMP184" s="451"/>
      <c r="BMQ184" s="451"/>
      <c r="BMR184" s="451"/>
      <c r="BMS184" s="451"/>
      <c r="BMT184" s="455"/>
      <c r="BMU184" s="454"/>
      <c r="BMV184" s="451"/>
      <c r="BMW184" s="451"/>
      <c r="BMX184" s="451"/>
      <c r="BMY184" s="451"/>
      <c r="BMZ184" s="451"/>
      <c r="BNA184" s="451"/>
      <c r="BNB184" s="451"/>
      <c r="BNC184" s="451"/>
      <c r="BND184" s="451"/>
      <c r="BNE184" s="451"/>
      <c r="BNF184" s="451"/>
      <c r="BNG184" s="451"/>
      <c r="BNH184" s="451"/>
      <c r="BNI184" s="451"/>
      <c r="BNJ184" s="451"/>
      <c r="BNK184" s="451"/>
      <c r="BNL184" s="451"/>
      <c r="BNM184" s="451"/>
      <c r="BNN184" s="451"/>
      <c r="BNO184" s="451"/>
      <c r="BNP184" s="451"/>
      <c r="BNQ184" s="451"/>
      <c r="BNR184" s="451"/>
      <c r="BNS184" s="451"/>
      <c r="BNT184" s="451"/>
      <c r="BNU184" s="451"/>
      <c r="BNV184" s="451"/>
      <c r="BNW184" s="451"/>
      <c r="BNX184" s="451"/>
      <c r="BNY184" s="451"/>
      <c r="BNZ184" s="451"/>
      <c r="BOA184" s="451"/>
      <c r="BOB184" s="451"/>
      <c r="BOC184" s="451"/>
      <c r="BOD184" s="451"/>
      <c r="BOE184" s="451"/>
      <c r="BOF184" s="451"/>
      <c r="BOG184" s="451"/>
      <c r="BOH184" s="451"/>
      <c r="BOI184" s="451"/>
      <c r="BOJ184" s="451"/>
      <c r="BOK184" s="451"/>
      <c r="BOL184" s="451"/>
      <c r="BOM184" s="455"/>
      <c r="BON184" s="454"/>
      <c r="BOO184" s="451"/>
      <c r="BOP184" s="451"/>
      <c r="BOQ184" s="451"/>
      <c r="BOR184" s="451"/>
      <c r="BOS184" s="451"/>
      <c r="BOT184" s="451"/>
      <c r="BOU184" s="451"/>
      <c r="BOV184" s="451"/>
      <c r="BOW184" s="451"/>
      <c r="BOX184" s="451"/>
      <c r="BOY184" s="451"/>
      <c r="BOZ184" s="451"/>
      <c r="BPA184" s="451"/>
      <c r="BPB184" s="451"/>
      <c r="BPC184" s="451"/>
      <c r="BPD184" s="451"/>
      <c r="BPE184" s="451"/>
      <c r="BPF184" s="451"/>
      <c r="BPG184" s="451"/>
      <c r="BPH184" s="451"/>
      <c r="BPI184" s="451"/>
      <c r="BPJ184" s="451"/>
      <c r="BPK184" s="451"/>
      <c r="BPL184" s="451"/>
      <c r="BPM184" s="451"/>
      <c r="BPN184" s="451"/>
      <c r="BPO184" s="451"/>
      <c r="BPP184" s="451"/>
      <c r="BPQ184" s="451"/>
      <c r="BPR184" s="451"/>
      <c r="BPS184" s="451"/>
      <c r="BPT184" s="451"/>
      <c r="BPU184" s="451"/>
      <c r="BPV184" s="451"/>
      <c r="BPW184" s="451"/>
      <c r="BPX184" s="451"/>
      <c r="BPY184" s="451"/>
      <c r="BPZ184" s="451"/>
      <c r="BQA184" s="451"/>
      <c r="BQB184" s="451"/>
      <c r="BQC184" s="451"/>
      <c r="BQD184" s="451"/>
      <c r="BQE184" s="451"/>
      <c r="BQF184" s="455"/>
      <c r="BQG184" s="454"/>
      <c r="BQH184" s="451"/>
      <c r="BQI184" s="451"/>
      <c r="BQJ184" s="451"/>
      <c r="BQK184" s="451"/>
      <c r="BQL184" s="451"/>
      <c r="BQM184" s="451"/>
      <c r="BQN184" s="451"/>
      <c r="BQO184" s="451"/>
      <c r="BQP184" s="451"/>
      <c r="BQQ184" s="451"/>
      <c r="BQR184" s="451"/>
      <c r="BQS184" s="451"/>
      <c r="BQT184" s="451"/>
      <c r="BQU184" s="451"/>
      <c r="BQV184" s="451"/>
      <c r="BQW184" s="451"/>
      <c r="BQX184" s="451"/>
      <c r="BQY184" s="451"/>
      <c r="BQZ184" s="451"/>
      <c r="BRA184" s="451"/>
      <c r="BRB184" s="451"/>
      <c r="BRC184" s="451"/>
      <c r="BRD184" s="451"/>
      <c r="BRE184" s="451"/>
      <c r="BRF184" s="451"/>
      <c r="BRG184" s="451"/>
      <c r="BRH184" s="451"/>
      <c r="BRI184" s="451"/>
      <c r="BRJ184" s="451"/>
      <c r="BRK184" s="451"/>
      <c r="BRL184" s="451"/>
      <c r="BRM184" s="451"/>
      <c r="BRN184" s="451"/>
      <c r="BRO184" s="451"/>
      <c r="BRP184" s="451"/>
      <c r="BRQ184" s="451"/>
      <c r="BRR184" s="451"/>
      <c r="BRS184" s="451"/>
      <c r="BRT184" s="451"/>
      <c r="BRU184" s="451"/>
      <c r="BRV184" s="451"/>
      <c r="BRW184" s="451"/>
      <c r="BRX184" s="451"/>
      <c r="BRY184" s="455"/>
      <c r="BRZ184" s="454"/>
      <c r="BSA184" s="451"/>
      <c r="BSB184" s="451"/>
      <c r="BSC184" s="451"/>
      <c r="BSD184" s="451"/>
      <c r="BSE184" s="451"/>
      <c r="BSF184" s="451"/>
      <c r="BSG184" s="451"/>
      <c r="BSH184" s="451"/>
      <c r="BSI184" s="451"/>
      <c r="BSJ184" s="451"/>
      <c r="BSK184" s="451"/>
      <c r="BSL184" s="451"/>
      <c r="BSM184" s="451"/>
      <c r="BSN184" s="451"/>
      <c r="BSO184" s="451"/>
      <c r="BSP184" s="451"/>
      <c r="BSQ184" s="451"/>
      <c r="BSR184" s="451"/>
      <c r="BSS184" s="451"/>
      <c r="BST184" s="451"/>
      <c r="BSU184" s="451"/>
      <c r="BSV184" s="451"/>
      <c r="BSW184" s="451"/>
      <c r="BSX184" s="451"/>
      <c r="BSY184" s="451"/>
      <c r="BSZ184" s="451"/>
      <c r="BTA184" s="451"/>
      <c r="BTB184" s="451"/>
      <c r="BTC184" s="451"/>
      <c r="BTD184" s="451"/>
      <c r="BTE184" s="451"/>
      <c r="BTF184" s="451"/>
      <c r="BTG184" s="451"/>
      <c r="BTH184" s="451"/>
      <c r="BTI184" s="451"/>
      <c r="BTJ184" s="451"/>
      <c r="BTK184" s="451"/>
      <c r="BTL184" s="451"/>
      <c r="BTM184" s="451"/>
      <c r="BTN184" s="451"/>
      <c r="BTO184" s="451"/>
      <c r="BTP184" s="451"/>
      <c r="BTQ184" s="451"/>
      <c r="BTR184" s="455"/>
      <c r="BTS184" s="454"/>
      <c r="BTT184" s="451"/>
      <c r="BTU184" s="451"/>
      <c r="BTV184" s="451"/>
      <c r="BTW184" s="451"/>
      <c r="BTX184" s="451"/>
      <c r="BTY184" s="451"/>
      <c r="BTZ184" s="451"/>
      <c r="BUA184" s="451"/>
      <c r="BUB184" s="451"/>
      <c r="BUC184" s="451"/>
      <c r="BUD184" s="451"/>
      <c r="BUE184" s="451"/>
      <c r="BUF184" s="451"/>
      <c r="BUG184" s="451"/>
      <c r="BUH184" s="451"/>
      <c r="BUI184" s="451"/>
      <c r="BUJ184" s="451"/>
      <c r="BUK184" s="451"/>
      <c r="BUL184" s="451"/>
      <c r="BUM184" s="451"/>
      <c r="BUN184" s="451"/>
      <c r="BUO184" s="451"/>
      <c r="BUP184" s="451"/>
      <c r="BUQ184" s="451"/>
      <c r="BUR184" s="451"/>
      <c r="BUS184" s="451"/>
      <c r="BUT184" s="451"/>
      <c r="BUU184" s="451"/>
      <c r="BUV184" s="451"/>
      <c r="BUW184" s="451"/>
      <c r="BUX184" s="451"/>
      <c r="BUY184" s="451"/>
      <c r="BUZ184" s="451"/>
      <c r="BVA184" s="451"/>
      <c r="BVB184" s="451"/>
      <c r="BVC184" s="451"/>
      <c r="BVD184" s="451"/>
      <c r="BVE184" s="451"/>
      <c r="BVF184" s="451"/>
      <c r="BVG184" s="451"/>
      <c r="BVH184" s="451"/>
      <c r="BVI184" s="451"/>
      <c r="BVJ184" s="451"/>
      <c r="BVK184" s="455"/>
      <c r="BVL184" s="454"/>
      <c r="BVM184" s="451"/>
      <c r="BVN184" s="451"/>
      <c r="BVO184" s="451"/>
      <c r="BVP184" s="451"/>
      <c r="BVQ184" s="451"/>
      <c r="BVR184" s="451"/>
      <c r="BVS184" s="451"/>
      <c r="BVT184" s="451"/>
      <c r="BVU184" s="451"/>
      <c r="BVV184" s="451"/>
      <c r="BVW184" s="451"/>
      <c r="BVX184" s="451"/>
      <c r="BVY184" s="451"/>
      <c r="BVZ184" s="451"/>
      <c r="BWA184" s="451"/>
      <c r="BWB184" s="451"/>
      <c r="BWC184" s="451"/>
      <c r="BWD184" s="451"/>
      <c r="BWE184" s="451"/>
      <c r="BWF184" s="451"/>
      <c r="BWG184" s="451"/>
      <c r="BWH184" s="451"/>
      <c r="BWI184" s="451"/>
      <c r="BWJ184" s="451"/>
      <c r="BWK184" s="451"/>
      <c r="BWL184" s="451"/>
      <c r="BWM184" s="451"/>
      <c r="BWN184" s="451"/>
      <c r="BWO184" s="451"/>
      <c r="BWP184" s="451"/>
      <c r="BWQ184" s="451"/>
      <c r="BWR184" s="451"/>
      <c r="BWS184" s="451"/>
      <c r="BWT184" s="451"/>
      <c r="BWU184" s="451"/>
      <c r="BWV184" s="451"/>
      <c r="BWW184" s="451"/>
      <c r="BWX184" s="451"/>
      <c r="BWY184" s="451"/>
      <c r="BWZ184" s="451"/>
      <c r="BXA184" s="451"/>
      <c r="BXB184" s="451"/>
      <c r="BXC184" s="451"/>
      <c r="BXD184" s="455"/>
      <c r="BXE184" s="454"/>
      <c r="BXF184" s="451"/>
      <c r="BXG184" s="451"/>
      <c r="BXH184" s="451"/>
      <c r="BXI184" s="451"/>
      <c r="BXJ184" s="451"/>
      <c r="BXK184" s="451"/>
      <c r="BXL184" s="451"/>
      <c r="BXM184" s="451"/>
      <c r="BXN184" s="451"/>
      <c r="BXO184" s="451"/>
      <c r="BXP184" s="451"/>
      <c r="BXQ184" s="451"/>
      <c r="BXR184" s="451"/>
      <c r="BXS184" s="451"/>
      <c r="BXT184" s="451"/>
      <c r="BXU184" s="451"/>
      <c r="BXV184" s="451"/>
      <c r="BXW184" s="451"/>
      <c r="BXX184" s="451"/>
      <c r="BXY184" s="451"/>
      <c r="BXZ184" s="451"/>
      <c r="BYA184" s="451"/>
      <c r="BYB184" s="451"/>
      <c r="BYC184" s="451"/>
      <c r="BYD184" s="451"/>
      <c r="BYE184" s="451"/>
      <c r="BYF184" s="451"/>
      <c r="BYG184" s="451"/>
      <c r="BYH184" s="451"/>
      <c r="BYI184" s="451"/>
      <c r="BYJ184" s="451"/>
      <c r="BYK184" s="451"/>
      <c r="BYL184" s="451"/>
      <c r="BYM184" s="451"/>
      <c r="BYN184" s="451"/>
      <c r="BYO184" s="451"/>
      <c r="BYP184" s="451"/>
      <c r="BYQ184" s="451"/>
      <c r="BYR184" s="451"/>
      <c r="BYS184" s="451"/>
      <c r="BYT184" s="451"/>
      <c r="BYU184" s="451"/>
      <c r="BYV184" s="451"/>
      <c r="BYW184" s="455"/>
      <c r="BYX184" s="454"/>
      <c r="BYY184" s="451"/>
      <c r="BYZ184" s="451"/>
      <c r="BZA184" s="451"/>
      <c r="BZB184" s="451"/>
      <c r="BZC184" s="451"/>
      <c r="BZD184" s="451"/>
      <c r="BZE184" s="451"/>
      <c r="BZF184" s="451"/>
      <c r="BZG184" s="451"/>
      <c r="BZH184" s="451"/>
      <c r="BZI184" s="451"/>
      <c r="BZJ184" s="451"/>
      <c r="BZK184" s="451"/>
      <c r="BZL184" s="451"/>
      <c r="BZM184" s="451"/>
      <c r="BZN184" s="451"/>
      <c r="BZO184" s="451"/>
      <c r="BZP184" s="451"/>
      <c r="BZQ184" s="451"/>
      <c r="BZR184" s="451"/>
      <c r="BZS184" s="451"/>
      <c r="BZT184" s="451"/>
      <c r="BZU184" s="451"/>
      <c r="BZV184" s="451"/>
      <c r="BZW184" s="451"/>
      <c r="BZX184" s="451"/>
      <c r="BZY184" s="451"/>
      <c r="BZZ184" s="451"/>
      <c r="CAA184" s="451"/>
      <c r="CAB184" s="451"/>
      <c r="CAC184" s="451"/>
      <c r="CAD184" s="451"/>
      <c r="CAE184" s="451"/>
      <c r="CAF184" s="451"/>
      <c r="CAG184" s="451"/>
      <c r="CAH184" s="451"/>
      <c r="CAI184" s="451"/>
      <c r="CAJ184" s="451"/>
      <c r="CAK184" s="451"/>
      <c r="CAL184" s="451"/>
      <c r="CAM184" s="451"/>
      <c r="CAN184" s="451"/>
      <c r="CAO184" s="451"/>
      <c r="CAP184" s="455"/>
      <c r="CAQ184" s="454"/>
      <c r="CAR184" s="451"/>
      <c r="CAS184" s="451"/>
      <c r="CAT184" s="451"/>
      <c r="CAU184" s="451"/>
      <c r="CAV184" s="451"/>
      <c r="CAW184" s="451"/>
      <c r="CAX184" s="451"/>
      <c r="CAY184" s="451"/>
      <c r="CAZ184" s="451"/>
      <c r="CBA184" s="451"/>
      <c r="CBB184" s="451"/>
      <c r="CBC184" s="451"/>
      <c r="CBD184" s="451"/>
      <c r="CBE184" s="451"/>
      <c r="CBF184" s="451"/>
      <c r="CBG184" s="451"/>
      <c r="CBH184" s="451"/>
      <c r="CBI184" s="451"/>
      <c r="CBJ184" s="451"/>
      <c r="CBK184" s="451"/>
      <c r="CBL184" s="451"/>
      <c r="CBM184" s="451"/>
      <c r="CBN184" s="451"/>
      <c r="CBO184" s="451"/>
      <c r="CBP184" s="451"/>
      <c r="CBQ184" s="451"/>
      <c r="CBR184" s="451"/>
      <c r="CBS184" s="451"/>
      <c r="CBT184" s="451"/>
      <c r="CBU184" s="451"/>
      <c r="CBV184" s="451"/>
      <c r="CBW184" s="451"/>
      <c r="CBX184" s="451"/>
      <c r="CBY184" s="451"/>
      <c r="CBZ184" s="451"/>
      <c r="CCA184" s="451"/>
      <c r="CCB184" s="451"/>
      <c r="CCC184" s="451"/>
      <c r="CCD184" s="451"/>
      <c r="CCE184" s="451"/>
      <c r="CCF184" s="451"/>
      <c r="CCG184" s="451"/>
      <c r="CCH184" s="451"/>
      <c r="CCI184" s="455"/>
      <c r="CCJ184" s="454"/>
      <c r="CCK184" s="451"/>
      <c r="CCL184" s="451"/>
      <c r="CCM184" s="451"/>
      <c r="CCN184" s="451"/>
      <c r="CCO184" s="451"/>
      <c r="CCP184" s="451"/>
      <c r="CCQ184" s="451"/>
      <c r="CCR184" s="451"/>
      <c r="CCS184" s="451"/>
      <c r="CCT184" s="451"/>
      <c r="CCU184" s="451"/>
      <c r="CCV184" s="451"/>
      <c r="CCW184" s="451"/>
      <c r="CCX184" s="451"/>
      <c r="CCY184" s="451"/>
      <c r="CCZ184" s="451"/>
      <c r="CDA184" s="451"/>
      <c r="CDB184" s="451"/>
      <c r="CDC184" s="451"/>
      <c r="CDD184" s="451"/>
      <c r="CDE184" s="451"/>
      <c r="CDF184" s="451"/>
      <c r="CDG184" s="451"/>
      <c r="CDH184" s="451"/>
      <c r="CDI184" s="451"/>
      <c r="CDJ184" s="451"/>
      <c r="CDK184" s="451"/>
      <c r="CDL184" s="451"/>
      <c r="CDM184" s="451"/>
      <c r="CDN184" s="451"/>
      <c r="CDO184" s="451"/>
      <c r="CDP184" s="451"/>
      <c r="CDQ184" s="451"/>
      <c r="CDR184" s="451"/>
      <c r="CDS184" s="451"/>
      <c r="CDT184" s="451"/>
      <c r="CDU184" s="451"/>
      <c r="CDV184" s="451"/>
      <c r="CDW184" s="451"/>
      <c r="CDX184" s="451"/>
      <c r="CDY184" s="451"/>
      <c r="CDZ184" s="451"/>
      <c r="CEA184" s="451"/>
      <c r="CEB184" s="455"/>
      <c r="CEC184" s="454"/>
      <c r="CED184" s="451"/>
      <c r="CEE184" s="451"/>
      <c r="CEF184" s="451"/>
      <c r="CEG184" s="451"/>
      <c r="CEH184" s="451"/>
      <c r="CEI184" s="451"/>
      <c r="CEJ184" s="451"/>
      <c r="CEK184" s="451"/>
      <c r="CEL184" s="451"/>
      <c r="CEM184" s="451"/>
      <c r="CEN184" s="451"/>
      <c r="CEO184" s="451"/>
      <c r="CEP184" s="451"/>
      <c r="CEQ184" s="451"/>
      <c r="CER184" s="451"/>
      <c r="CES184" s="451"/>
      <c r="CET184" s="451"/>
      <c r="CEU184" s="451"/>
      <c r="CEV184" s="451"/>
      <c r="CEW184" s="451"/>
      <c r="CEX184" s="451"/>
      <c r="CEY184" s="451"/>
      <c r="CEZ184" s="451"/>
      <c r="CFA184" s="451"/>
      <c r="CFB184" s="451"/>
      <c r="CFC184" s="451"/>
      <c r="CFD184" s="451"/>
      <c r="CFE184" s="451"/>
      <c r="CFF184" s="451"/>
      <c r="CFG184" s="451"/>
      <c r="CFH184" s="451"/>
      <c r="CFI184" s="451"/>
      <c r="CFJ184" s="451"/>
      <c r="CFK184" s="451"/>
      <c r="CFL184" s="451"/>
      <c r="CFM184" s="451"/>
      <c r="CFN184" s="451"/>
      <c r="CFO184" s="451"/>
      <c r="CFP184" s="451"/>
      <c r="CFQ184" s="451"/>
      <c r="CFR184" s="451"/>
      <c r="CFS184" s="451"/>
      <c r="CFT184" s="451"/>
      <c r="CFU184" s="455"/>
      <c r="CFV184" s="454"/>
      <c r="CFW184" s="451"/>
      <c r="CFX184" s="451"/>
      <c r="CFY184" s="451"/>
      <c r="CFZ184" s="451"/>
      <c r="CGA184" s="451"/>
      <c r="CGB184" s="451"/>
      <c r="CGC184" s="451"/>
      <c r="CGD184" s="451"/>
      <c r="CGE184" s="451"/>
      <c r="CGF184" s="451"/>
      <c r="CGG184" s="451"/>
      <c r="CGH184" s="451"/>
      <c r="CGI184" s="451"/>
      <c r="CGJ184" s="451"/>
      <c r="CGK184" s="451"/>
      <c r="CGL184" s="451"/>
      <c r="CGM184" s="451"/>
      <c r="CGN184" s="451"/>
      <c r="CGO184" s="451"/>
      <c r="CGP184" s="451"/>
      <c r="CGQ184" s="451"/>
      <c r="CGR184" s="451"/>
      <c r="CGS184" s="451"/>
      <c r="CGT184" s="451"/>
      <c r="CGU184" s="451"/>
      <c r="CGV184" s="451"/>
      <c r="CGW184" s="451"/>
      <c r="CGX184" s="451"/>
      <c r="CGY184" s="451"/>
      <c r="CGZ184" s="451"/>
      <c r="CHA184" s="451"/>
      <c r="CHB184" s="451"/>
      <c r="CHC184" s="451"/>
      <c r="CHD184" s="451"/>
      <c r="CHE184" s="451"/>
      <c r="CHF184" s="451"/>
      <c r="CHG184" s="451"/>
      <c r="CHH184" s="451"/>
      <c r="CHI184" s="451"/>
      <c r="CHJ184" s="451"/>
      <c r="CHK184" s="451"/>
      <c r="CHL184" s="451"/>
      <c r="CHM184" s="451"/>
      <c r="CHN184" s="455"/>
      <c r="CHO184" s="454"/>
      <c r="CHP184" s="451"/>
      <c r="CHQ184" s="451"/>
      <c r="CHR184" s="451"/>
      <c r="CHS184" s="451"/>
      <c r="CHT184" s="451"/>
      <c r="CHU184" s="451"/>
      <c r="CHV184" s="451"/>
      <c r="CHW184" s="451"/>
      <c r="CHX184" s="451"/>
      <c r="CHY184" s="451"/>
      <c r="CHZ184" s="451"/>
      <c r="CIA184" s="451"/>
      <c r="CIB184" s="451"/>
      <c r="CIC184" s="451"/>
      <c r="CID184" s="451"/>
      <c r="CIE184" s="451"/>
      <c r="CIF184" s="451"/>
      <c r="CIG184" s="451"/>
      <c r="CIH184" s="451"/>
      <c r="CII184" s="451"/>
      <c r="CIJ184" s="451"/>
      <c r="CIK184" s="451"/>
      <c r="CIL184" s="451"/>
      <c r="CIM184" s="451"/>
      <c r="CIN184" s="451"/>
      <c r="CIO184" s="451"/>
      <c r="CIP184" s="451"/>
      <c r="CIQ184" s="451"/>
      <c r="CIR184" s="451"/>
      <c r="CIS184" s="451"/>
      <c r="CIT184" s="451"/>
      <c r="CIU184" s="451"/>
      <c r="CIV184" s="451"/>
      <c r="CIW184" s="451"/>
      <c r="CIX184" s="451"/>
      <c r="CIY184" s="451"/>
      <c r="CIZ184" s="451"/>
      <c r="CJA184" s="451"/>
      <c r="CJB184" s="451"/>
      <c r="CJC184" s="451"/>
      <c r="CJD184" s="451"/>
      <c r="CJE184" s="451"/>
      <c r="CJF184" s="451"/>
      <c r="CJG184" s="455"/>
      <c r="CJH184" s="454"/>
      <c r="CJI184" s="451"/>
      <c r="CJJ184" s="451"/>
      <c r="CJK184" s="451"/>
      <c r="CJL184" s="451"/>
      <c r="CJM184" s="451"/>
      <c r="CJN184" s="451"/>
      <c r="CJO184" s="451"/>
      <c r="CJP184" s="451"/>
      <c r="CJQ184" s="451"/>
      <c r="CJR184" s="451"/>
      <c r="CJS184" s="451"/>
      <c r="CJT184" s="451"/>
      <c r="CJU184" s="451"/>
      <c r="CJV184" s="451"/>
      <c r="CJW184" s="451"/>
      <c r="CJX184" s="451"/>
      <c r="CJY184" s="451"/>
      <c r="CJZ184" s="451"/>
      <c r="CKA184" s="451"/>
      <c r="CKB184" s="451"/>
      <c r="CKC184" s="451"/>
      <c r="CKD184" s="451"/>
      <c r="CKE184" s="451"/>
      <c r="CKF184" s="451"/>
      <c r="CKG184" s="451"/>
      <c r="CKH184" s="451"/>
      <c r="CKI184" s="451"/>
      <c r="CKJ184" s="451"/>
      <c r="CKK184" s="451"/>
      <c r="CKL184" s="451"/>
      <c r="CKM184" s="451"/>
      <c r="CKN184" s="451"/>
      <c r="CKO184" s="451"/>
      <c r="CKP184" s="451"/>
      <c r="CKQ184" s="451"/>
      <c r="CKR184" s="451"/>
      <c r="CKS184" s="451"/>
      <c r="CKT184" s="451"/>
      <c r="CKU184" s="451"/>
      <c r="CKV184" s="451"/>
      <c r="CKW184" s="451"/>
      <c r="CKX184" s="451"/>
      <c r="CKY184" s="451"/>
      <c r="CKZ184" s="455"/>
      <c r="CLA184" s="454"/>
      <c r="CLB184" s="451"/>
      <c r="CLC184" s="451"/>
      <c r="CLD184" s="451"/>
      <c r="CLE184" s="451"/>
      <c r="CLF184" s="451"/>
      <c r="CLG184" s="451"/>
      <c r="CLH184" s="451"/>
      <c r="CLI184" s="451"/>
      <c r="CLJ184" s="451"/>
      <c r="CLK184" s="451"/>
      <c r="CLL184" s="451"/>
      <c r="CLM184" s="451"/>
      <c r="CLN184" s="451"/>
      <c r="CLO184" s="451"/>
      <c r="CLP184" s="451"/>
      <c r="CLQ184" s="451"/>
      <c r="CLR184" s="451"/>
      <c r="CLS184" s="451"/>
      <c r="CLT184" s="451"/>
      <c r="CLU184" s="451"/>
      <c r="CLV184" s="451"/>
      <c r="CLW184" s="451"/>
      <c r="CLX184" s="451"/>
      <c r="CLY184" s="451"/>
      <c r="CLZ184" s="451"/>
      <c r="CMA184" s="451"/>
      <c r="CMB184" s="451"/>
      <c r="CMC184" s="451"/>
      <c r="CMD184" s="451"/>
      <c r="CME184" s="451"/>
      <c r="CMF184" s="451"/>
      <c r="CMG184" s="451"/>
      <c r="CMH184" s="451"/>
      <c r="CMI184" s="451"/>
      <c r="CMJ184" s="451"/>
      <c r="CMK184" s="451"/>
      <c r="CML184" s="451"/>
      <c r="CMM184" s="451"/>
      <c r="CMN184" s="451"/>
      <c r="CMO184" s="451"/>
      <c r="CMP184" s="451"/>
      <c r="CMQ184" s="451"/>
      <c r="CMR184" s="451"/>
      <c r="CMS184" s="455"/>
      <c r="CMT184" s="454"/>
      <c r="CMU184" s="451"/>
      <c r="CMV184" s="451"/>
      <c r="CMW184" s="451"/>
      <c r="CMX184" s="451"/>
      <c r="CMY184" s="451"/>
      <c r="CMZ184" s="451"/>
      <c r="CNA184" s="451"/>
      <c r="CNB184" s="451"/>
      <c r="CNC184" s="451"/>
      <c r="CND184" s="451"/>
      <c r="CNE184" s="451"/>
      <c r="CNF184" s="451"/>
      <c r="CNG184" s="451"/>
      <c r="CNH184" s="451"/>
      <c r="CNI184" s="451"/>
      <c r="CNJ184" s="451"/>
      <c r="CNK184" s="451"/>
      <c r="CNL184" s="451"/>
      <c r="CNM184" s="451"/>
      <c r="CNN184" s="451"/>
      <c r="CNO184" s="451"/>
      <c r="CNP184" s="451"/>
      <c r="CNQ184" s="451"/>
      <c r="CNR184" s="451"/>
      <c r="CNS184" s="451"/>
      <c r="CNT184" s="451"/>
      <c r="CNU184" s="451"/>
      <c r="CNV184" s="451"/>
      <c r="CNW184" s="451"/>
      <c r="CNX184" s="451"/>
      <c r="CNY184" s="451"/>
      <c r="CNZ184" s="451"/>
      <c r="COA184" s="451"/>
      <c r="COB184" s="451"/>
      <c r="COC184" s="451"/>
      <c r="COD184" s="451"/>
      <c r="COE184" s="451"/>
      <c r="COF184" s="451"/>
      <c r="COG184" s="451"/>
      <c r="COH184" s="451"/>
      <c r="COI184" s="451"/>
      <c r="COJ184" s="451"/>
      <c r="COK184" s="451"/>
      <c r="COL184" s="455"/>
      <c r="COM184" s="454"/>
      <c r="CON184" s="451"/>
      <c r="COO184" s="451"/>
      <c r="COP184" s="451"/>
      <c r="COQ184" s="451"/>
      <c r="COR184" s="451"/>
      <c r="COS184" s="451"/>
      <c r="COT184" s="451"/>
      <c r="COU184" s="451"/>
      <c r="COV184" s="451"/>
      <c r="COW184" s="451"/>
      <c r="COX184" s="451"/>
      <c r="COY184" s="451"/>
      <c r="COZ184" s="451"/>
      <c r="CPA184" s="451"/>
      <c r="CPB184" s="451"/>
      <c r="CPC184" s="451"/>
      <c r="CPD184" s="451"/>
      <c r="CPE184" s="451"/>
      <c r="CPF184" s="451"/>
      <c r="CPG184" s="451"/>
      <c r="CPH184" s="451"/>
      <c r="CPI184" s="451"/>
      <c r="CPJ184" s="451"/>
      <c r="CPK184" s="451"/>
      <c r="CPL184" s="451"/>
      <c r="CPM184" s="451"/>
      <c r="CPN184" s="451"/>
      <c r="CPO184" s="451"/>
      <c r="CPP184" s="451"/>
      <c r="CPQ184" s="451"/>
      <c r="CPR184" s="451"/>
      <c r="CPS184" s="451"/>
      <c r="CPT184" s="451"/>
      <c r="CPU184" s="451"/>
      <c r="CPV184" s="451"/>
      <c r="CPW184" s="451"/>
      <c r="CPX184" s="451"/>
      <c r="CPY184" s="451"/>
      <c r="CPZ184" s="451"/>
      <c r="CQA184" s="451"/>
      <c r="CQB184" s="451"/>
      <c r="CQC184" s="451"/>
      <c r="CQD184" s="451"/>
      <c r="CQE184" s="455"/>
      <c r="CQF184" s="454"/>
      <c r="CQG184" s="451"/>
      <c r="CQH184" s="451"/>
      <c r="CQI184" s="451"/>
      <c r="CQJ184" s="451"/>
      <c r="CQK184" s="451"/>
      <c r="CQL184" s="451"/>
      <c r="CQM184" s="451"/>
      <c r="CQN184" s="451"/>
      <c r="CQO184" s="451"/>
      <c r="CQP184" s="451"/>
      <c r="CQQ184" s="451"/>
      <c r="CQR184" s="451"/>
      <c r="CQS184" s="451"/>
      <c r="CQT184" s="451"/>
      <c r="CQU184" s="451"/>
      <c r="CQV184" s="451"/>
      <c r="CQW184" s="451"/>
      <c r="CQX184" s="451"/>
      <c r="CQY184" s="451"/>
      <c r="CQZ184" s="451"/>
      <c r="CRA184" s="451"/>
      <c r="CRB184" s="451"/>
      <c r="CRC184" s="451"/>
      <c r="CRD184" s="451"/>
      <c r="CRE184" s="451"/>
      <c r="CRF184" s="451"/>
      <c r="CRG184" s="451"/>
      <c r="CRH184" s="451"/>
      <c r="CRI184" s="451"/>
      <c r="CRJ184" s="451"/>
      <c r="CRK184" s="451"/>
      <c r="CRL184" s="451"/>
      <c r="CRM184" s="451"/>
      <c r="CRN184" s="451"/>
      <c r="CRO184" s="451"/>
      <c r="CRP184" s="451"/>
      <c r="CRQ184" s="451"/>
      <c r="CRR184" s="451"/>
      <c r="CRS184" s="451"/>
      <c r="CRT184" s="451"/>
      <c r="CRU184" s="451"/>
      <c r="CRV184" s="451"/>
      <c r="CRW184" s="451"/>
      <c r="CRX184" s="455"/>
      <c r="CRY184" s="454"/>
      <c r="CRZ184" s="451"/>
      <c r="CSA184" s="451"/>
      <c r="CSB184" s="451"/>
      <c r="CSC184" s="451"/>
      <c r="CSD184" s="451"/>
      <c r="CSE184" s="451"/>
      <c r="CSF184" s="451"/>
      <c r="CSG184" s="451"/>
      <c r="CSH184" s="451"/>
      <c r="CSI184" s="451"/>
      <c r="CSJ184" s="451"/>
      <c r="CSK184" s="451"/>
      <c r="CSL184" s="451"/>
      <c r="CSM184" s="451"/>
      <c r="CSN184" s="451"/>
      <c r="CSO184" s="451"/>
      <c r="CSP184" s="451"/>
      <c r="CSQ184" s="451"/>
      <c r="CSR184" s="451"/>
      <c r="CSS184" s="451"/>
      <c r="CST184" s="451"/>
      <c r="CSU184" s="451"/>
      <c r="CSV184" s="451"/>
      <c r="CSW184" s="451"/>
      <c r="CSX184" s="451"/>
      <c r="CSY184" s="451"/>
      <c r="CSZ184" s="451"/>
      <c r="CTA184" s="451"/>
      <c r="CTB184" s="451"/>
      <c r="CTC184" s="451"/>
      <c r="CTD184" s="451"/>
      <c r="CTE184" s="451"/>
      <c r="CTF184" s="451"/>
      <c r="CTG184" s="451"/>
      <c r="CTH184" s="451"/>
      <c r="CTI184" s="451"/>
      <c r="CTJ184" s="451"/>
      <c r="CTK184" s="451"/>
      <c r="CTL184" s="451"/>
      <c r="CTM184" s="451"/>
      <c r="CTN184" s="451"/>
      <c r="CTO184" s="451"/>
      <c r="CTP184" s="451"/>
      <c r="CTQ184" s="455"/>
      <c r="CTR184" s="454"/>
      <c r="CTS184" s="451"/>
      <c r="CTT184" s="451"/>
      <c r="CTU184" s="451"/>
      <c r="CTV184" s="451"/>
      <c r="CTW184" s="451"/>
      <c r="CTX184" s="451"/>
      <c r="CTY184" s="451"/>
      <c r="CTZ184" s="451"/>
      <c r="CUA184" s="451"/>
      <c r="CUB184" s="451"/>
      <c r="CUC184" s="451"/>
      <c r="CUD184" s="451"/>
      <c r="CUE184" s="451"/>
      <c r="CUF184" s="451"/>
      <c r="CUG184" s="451"/>
      <c r="CUH184" s="451"/>
      <c r="CUI184" s="451"/>
      <c r="CUJ184" s="451"/>
      <c r="CUK184" s="451"/>
      <c r="CUL184" s="451"/>
      <c r="CUM184" s="451"/>
      <c r="CUN184" s="451"/>
      <c r="CUO184" s="451"/>
      <c r="CUP184" s="451"/>
      <c r="CUQ184" s="451"/>
      <c r="CUR184" s="451"/>
      <c r="CUS184" s="451"/>
      <c r="CUT184" s="451"/>
      <c r="CUU184" s="451"/>
      <c r="CUV184" s="451"/>
      <c r="CUW184" s="451"/>
      <c r="CUX184" s="451"/>
      <c r="CUY184" s="451"/>
      <c r="CUZ184" s="451"/>
      <c r="CVA184" s="451"/>
      <c r="CVB184" s="451"/>
      <c r="CVC184" s="451"/>
      <c r="CVD184" s="451"/>
      <c r="CVE184" s="451"/>
      <c r="CVF184" s="451"/>
      <c r="CVG184" s="451"/>
      <c r="CVH184" s="451"/>
      <c r="CVI184" s="451"/>
      <c r="CVJ184" s="455"/>
      <c r="CVK184" s="454"/>
      <c r="CVL184" s="451"/>
      <c r="CVM184" s="451"/>
      <c r="CVN184" s="451"/>
      <c r="CVO184" s="451"/>
      <c r="CVP184" s="451"/>
      <c r="CVQ184" s="451"/>
      <c r="CVR184" s="451"/>
      <c r="CVS184" s="451"/>
      <c r="CVT184" s="451"/>
      <c r="CVU184" s="451"/>
      <c r="CVV184" s="451"/>
      <c r="CVW184" s="451"/>
      <c r="CVX184" s="451"/>
      <c r="CVY184" s="451"/>
      <c r="CVZ184" s="451"/>
      <c r="CWA184" s="451"/>
      <c r="CWB184" s="451"/>
      <c r="CWC184" s="451"/>
      <c r="CWD184" s="451"/>
      <c r="CWE184" s="451"/>
      <c r="CWF184" s="451"/>
      <c r="CWG184" s="451"/>
      <c r="CWH184" s="451"/>
      <c r="CWI184" s="451"/>
      <c r="CWJ184" s="451"/>
      <c r="CWK184" s="451"/>
      <c r="CWL184" s="451"/>
      <c r="CWM184" s="451"/>
      <c r="CWN184" s="451"/>
      <c r="CWO184" s="451"/>
      <c r="CWP184" s="451"/>
      <c r="CWQ184" s="451"/>
      <c r="CWR184" s="451"/>
      <c r="CWS184" s="451"/>
      <c r="CWT184" s="451"/>
      <c r="CWU184" s="451"/>
      <c r="CWV184" s="451"/>
      <c r="CWW184" s="451"/>
      <c r="CWX184" s="451"/>
      <c r="CWY184" s="451"/>
      <c r="CWZ184" s="451"/>
      <c r="CXA184" s="451"/>
      <c r="CXB184" s="451"/>
      <c r="CXC184" s="455"/>
      <c r="CXD184" s="454"/>
      <c r="CXE184" s="451"/>
      <c r="CXF184" s="451"/>
      <c r="CXG184" s="451"/>
      <c r="CXH184" s="451"/>
      <c r="CXI184" s="451"/>
      <c r="CXJ184" s="451"/>
      <c r="CXK184" s="451"/>
      <c r="CXL184" s="451"/>
      <c r="CXM184" s="451"/>
      <c r="CXN184" s="451"/>
      <c r="CXO184" s="451"/>
      <c r="CXP184" s="451"/>
      <c r="CXQ184" s="451"/>
      <c r="CXR184" s="451"/>
      <c r="CXS184" s="451"/>
      <c r="CXT184" s="451"/>
      <c r="CXU184" s="451"/>
      <c r="CXV184" s="451"/>
      <c r="CXW184" s="451"/>
      <c r="CXX184" s="451"/>
      <c r="CXY184" s="451"/>
      <c r="CXZ184" s="451"/>
      <c r="CYA184" s="451"/>
      <c r="CYB184" s="451"/>
      <c r="CYC184" s="451"/>
      <c r="CYD184" s="451"/>
      <c r="CYE184" s="451"/>
      <c r="CYF184" s="451"/>
      <c r="CYG184" s="451"/>
      <c r="CYH184" s="451"/>
      <c r="CYI184" s="451"/>
      <c r="CYJ184" s="451"/>
      <c r="CYK184" s="451"/>
      <c r="CYL184" s="451"/>
      <c r="CYM184" s="451"/>
      <c r="CYN184" s="451"/>
      <c r="CYO184" s="451"/>
      <c r="CYP184" s="451"/>
      <c r="CYQ184" s="451"/>
      <c r="CYR184" s="451"/>
      <c r="CYS184" s="451"/>
      <c r="CYT184" s="451"/>
      <c r="CYU184" s="451"/>
      <c r="CYV184" s="455"/>
      <c r="CYW184" s="454"/>
      <c r="CYX184" s="451"/>
      <c r="CYY184" s="451"/>
      <c r="CYZ184" s="451"/>
      <c r="CZA184" s="451"/>
      <c r="CZB184" s="451"/>
      <c r="CZC184" s="451"/>
      <c r="CZD184" s="451"/>
      <c r="CZE184" s="451"/>
      <c r="CZF184" s="451"/>
      <c r="CZG184" s="451"/>
      <c r="CZH184" s="451"/>
      <c r="CZI184" s="451"/>
      <c r="CZJ184" s="451"/>
      <c r="CZK184" s="451"/>
      <c r="CZL184" s="451"/>
      <c r="CZM184" s="451"/>
      <c r="CZN184" s="451"/>
      <c r="CZO184" s="451"/>
      <c r="CZP184" s="451"/>
      <c r="CZQ184" s="451"/>
      <c r="CZR184" s="451"/>
      <c r="CZS184" s="451"/>
      <c r="CZT184" s="451"/>
      <c r="CZU184" s="451"/>
      <c r="CZV184" s="451"/>
      <c r="CZW184" s="451"/>
      <c r="CZX184" s="451"/>
      <c r="CZY184" s="451"/>
      <c r="CZZ184" s="451"/>
      <c r="DAA184" s="451"/>
      <c r="DAB184" s="451"/>
      <c r="DAC184" s="451"/>
      <c r="DAD184" s="451"/>
      <c r="DAE184" s="451"/>
      <c r="DAF184" s="451"/>
      <c r="DAG184" s="451"/>
      <c r="DAH184" s="451"/>
      <c r="DAI184" s="451"/>
      <c r="DAJ184" s="451"/>
      <c r="DAK184" s="451"/>
      <c r="DAL184" s="451"/>
      <c r="DAM184" s="451"/>
      <c r="DAN184" s="451"/>
      <c r="DAO184" s="455"/>
      <c r="DAP184" s="454"/>
      <c r="DAQ184" s="451"/>
      <c r="DAR184" s="451"/>
      <c r="DAS184" s="451"/>
      <c r="DAT184" s="451"/>
      <c r="DAU184" s="451"/>
      <c r="DAV184" s="451"/>
      <c r="DAW184" s="451"/>
      <c r="DAX184" s="451"/>
      <c r="DAY184" s="451"/>
      <c r="DAZ184" s="451"/>
      <c r="DBA184" s="451"/>
      <c r="DBB184" s="451"/>
      <c r="DBC184" s="451"/>
      <c r="DBD184" s="451"/>
      <c r="DBE184" s="451"/>
      <c r="DBF184" s="451"/>
      <c r="DBG184" s="451"/>
      <c r="DBH184" s="451"/>
      <c r="DBI184" s="451"/>
      <c r="DBJ184" s="451"/>
      <c r="DBK184" s="451"/>
      <c r="DBL184" s="451"/>
      <c r="DBM184" s="451"/>
      <c r="DBN184" s="451"/>
      <c r="DBO184" s="451"/>
      <c r="DBP184" s="451"/>
      <c r="DBQ184" s="451"/>
      <c r="DBR184" s="451"/>
      <c r="DBS184" s="451"/>
      <c r="DBT184" s="451"/>
      <c r="DBU184" s="451"/>
      <c r="DBV184" s="451"/>
      <c r="DBW184" s="451"/>
      <c r="DBX184" s="451"/>
      <c r="DBY184" s="451"/>
      <c r="DBZ184" s="451"/>
      <c r="DCA184" s="451"/>
      <c r="DCB184" s="451"/>
      <c r="DCC184" s="451"/>
      <c r="DCD184" s="451"/>
      <c r="DCE184" s="451"/>
      <c r="DCF184" s="451"/>
      <c r="DCG184" s="451"/>
      <c r="DCH184" s="455"/>
      <c r="DCI184" s="454"/>
      <c r="DCJ184" s="451"/>
      <c r="DCK184" s="451"/>
      <c r="DCL184" s="451"/>
      <c r="DCM184" s="451"/>
      <c r="DCN184" s="451"/>
      <c r="DCO184" s="451"/>
      <c r="DCP184" s="451"/>
      <c r="DCQ184" s="451"/>
      <c r="DCR184" s="451"/>
      <c r="DCS184" s="451"/>
      <c r="DCT184" s="451"/>
      <c r="DCU184" s="451"/>
      <c r="DCV184" s="451"/>
      <c r="DCW184" s="451"/>
      <c r="DCX184" s="451"/>
      <c r="DCY184" s="451"/>
      <c r="DCZ184" s="451"/>
      <c r="DDA184" s="451"/>
      <c r="DDB184" s="451"/>
      <c r="DDC184" s="451"/>
      <c r="DDD184" s="451"/>
      <c r="DDE184" s="451"/>
      <c r="DDF184" s="451"/>
      <c r="DDG184" s="451"/>
      <c r="DDH184" s="451"/>
      <c r="DDI184" s="451"/>
      <c r="DDJ184" s="451"/>
      <c r="DDK184" s="451"/>
      <c r="DDL184" s="451"/>
      <c r="DDM184" s="451"/>
      <c r="DDN184" s="451"/>
      <c r="DDO184" s="451"/>
      <c r="DDP184" s="451"/>
      <c r="DDQ184" s="451"/>
      <c r="DDR184" s="451"/>
      <c r="DDS184" s="451"/>
      <c r="DDT184" s="451"/>
      <c r="DDU184" s="451"/>
      <c r="DDV184" s="451"/>
      <c r="DDW184" s="451"/>
      <c r="DDX184" s="451"/>
      <c r="DDY184" s="451"/>
      <c r="DDZ184" s="451"/>
      <c r="DEA184" s="455"/>
      <c r="DEB184" s="454"/>
      <c r="DEC184" s="451"/>
      <c r="DED184" s="451"/>
      <c r="DEE184" s="451"/>
      <c r="DEF184" s="451"/>
      <c r="DEG184" s="451"/>
      <c r="DEH184" s="451"/>
      <c r="DEI184" s="451"/>
      <c r="DEJ184" s="451"/>
      <c r="DEK184" s="451"/>
      <c r="DEL184" s="451"/>
      <c r="DEM184" s="451"/>
      <c r="DEN184" s="451"/>
      <c r="DEO184" s="451"/>
      <c r="DEP184" s="451"/>
      <c r="DEQ184" s="451"/>
      <c r="DER184" s="451"/>
      <c r="DES184" s="451"/>
      <c r="DET184" s="451"/>
      <c r="DEU184" s="451"/>
      <c r="DEV184" s="451"/>
      <c r="DEW184" s="451"/>
      <c r="DEX184" s="451"/>
      <c r="DEY184" s="451"/>
      <c r="DEZ184" s="451"/>
      <c r="DFA184" s="451"/>
      <c r="DFB184" s="451"/>
      <c r="DFC184" s="451"/>
      <c r="DFD184" s="451"/>
      <c r="DFE184" s="451"/>
      <c r="DFF184" s="451"/>
      <c r="DFG184" s="451"/>
      <c r="DFH184" s="451"/>
      <c r="DFI184" s="451"/>
      <c r="DFJ184" s="451"/>
      <c r="DFK184" s="451"/>
      <c r="DFL184" s="451"/>
      <c r="DFM184" s="451"/>
      <c r="DFN184" s="451"/>
      <c r="DFO184" s="451"/>
      <c r="DFP184" s="451"/>
      <c r="DFQ184" s="451"/>
      <c r="DFR184" s="451"/>
      <c r="DFS184" s="451"/>
      <c r="DFT184" s="455"/>
      <c r="DFU184" s="454"/>
      <c r="DFV184" s="451"/>
      <c r="DFW184" s="451"/>
      <c r="DFX184" s="451"/>
      <c r="DFY184" s="451"/>
      <c r="DFZ184" s="451"/>
      <c r="DGA184" s="451"/>
      <c r="DGB184" s="451"/>
      <c r="DGC184" s="451"/>
      <c r="DGD184" s="451"/>
      <c r="DGE184" s="451"/>
      <c r="DGF184" s="451"/>
      <c r="DGG184" s="451"/>
      <c r="DGH184" s="451"/>
      <c r="DGI184" s="451"/>
      <c r="DGJ184" s="451"/>
      <c r="DGK184" s="451"/>
      <c r="DGL184" s="451"/>
      <c r="DGM184" s="451"/>
      <c r="DGN184" s="451"/>
      <c r="DGO184" s="451"/>
      <c r="DGP184" s="451"/>
      <c r="DGQ184" s="451"/>
      <c r="DGR184" s="451"/>
      <c r="DGS184" s="451"/>
      <c r="DGT184" s="451"/>
      <c r="DGU184" s="451"/>
      <c r="DGV184" s="451"/>
      <c r="DGW184" s="451"/>
      <c r="DGX184" s="451"/>
      <c r="DGY184" s="451"/>
      <c r="DGZ184" s="451"/>
      <c r="DHA184" s="451"/>
      <c r="DHB184" s="451"/>
      <c r="DHC184" s="451"/>
      <c r="DHD184" s="451"/>
      <c r="DHE184" s="451"/>
      <c r="DHF184" s="451"/>
      <c r="DHG184" s="451"/>
      <c r="DHH184" s="451"/>
      <c r="DHI184" s="451"/>
      <c r="DHJ184" s="451"/>
      <c r="DHK184" s="451"/>
      <c r="DHL184" s="451"/>
      <c r="DHM184" s="455"/>
      <c r="DHN184" s="454"/>
      <c r="DHO184" s="451"/>
      <c r="DHP184" s="451"/>
      <c r="DHQ184" s="451"/>
      <c r="DHR184" s="451"/>
      <c r="DHS184" s="451"/>
      <c r="DHT184" s="451"/>
      <c r="DHU184" s="451"/>
      <c r="DHV184" s="451"/>
      <c r="DHW184" s="451"/>
      <c r="DHX184" s="451"/>
      <c r="DHY184" s="451"/>
      <c r="DHZ184" s="451"/>
      <c r="DIA184" s="451"/>
      <c r="DIB184" s="451"/>
      <c r="DIC184" s="451"/>
      <c r="DID184" s="451"/>
      <c r="DIE184" s="451"/>
      <c r="DIF184" s="451"/>
      <c r="DIG184" s="451"/>
      <c r="DIH184" s="451"/>
      <c r="DII184" s="451"/>
      <c r="DIJ184" s="451"/>
      <c r="DIK184" s="451"/>
      <c r="DIL184" s="451"/>
      <c r="DIM184" s="451"/>
      <c r="DIN184" s="451"/>
      <c r="DIO184" s="451"/>
      <c r="DIP184" s="451"/>
      <c r="DIQ184" s="451"/>
      <c r="DIR184" s="451"/>
      <c r="DIS184" s="451"/>
      <c r="DIT184" s="451"/>
      <c r="DIU184" s="451"/>
      <c r="DIV184" s="451"/>
      <c r="DIW184" s="451"/>
      <c r="DIX184" s="451"/>
      <c r="DIY184" s="451"/>
      <c r="DIZ184" s="451"/>
      <c r="DJA184" s="451"/>
      <c r="DJB184" s="451"/>
      <c r="DJC184" s="451"/>
      <c r="DJD184" s="451"/>
      <c r="DJE184" s="451"/>
      <c r="DJF184" s="455"/>
      <c r="DJG184" s="454"/>
      <c r="DJH184" s="451"/>
      <c r="DJI184" s="451"/>
      <c r="DJJ184" s="451"/>
      <c r="DJK184" s="451"/>
      <c r="DJL184" s="451"/>
      <c r="DJM184" s="451"/>
      <c r="DJN184" s="451"/>
      <c r="DJO184" s="451"/>
      <c r="DJP184" s="451"/>
      <c r="DJQ184" s="451"/>
      <c r="DJR184" s="451"/>
      <c r="DJS184" s="451"/>
      <c r="DJT184" s="451"/>
      <c r="DJU184" s="451"/>
      <c r="DJV184" s="451"/>
      <c r="DJW184" s="451"/>
      <c r="DJX184" s="451"/>
      <c r="DJY184" s="451"/>
      <c r="DJZ184" s="451"/>
      <c r="DKA184" s="451"/>
      <c r="DKB184" s="451"/>
      <c r="DKC184" s="451"/>
      <c r="DKD184" s="451"/>
      <c r="DKE184" s="451"/>
      <c r="DKF184" s="451"/>
      <c r="DKG184" s="451"/>
      <c r="DKH184" s="451"/>
      <c r="DKI184" s="451"/>
      <c r="DKJ184" s="451"/>
      <c r="DKK184" s="451"/>
      <c r="DKL184" s="451"/>
      <c r="DKM184" s="451"/>
      <c r="DKN184" s="451"/>
      <c r="DKO184" s="451"/>
      <c r="DKP184" s="451"/>
      <c r="DKQ184" s="451"/>
      <c r="DKR184" s="451"/>
      <c r="DKS184" s="451"/>
      <c r="DKT184" s="451"/>
      <c r="DKU184" s="451"/>
      <c r="DKV184" s="451"/>
      <c r="DKW184" s="451"/>
      <c r="DKX184" s="451"/>
      <c r="DKY184" s="455"/>
      <c r="DKZ184" s="454"/>
      <c r="DLA184" s="451"/>
      <c r="DLB184" s="451"/>
      <c r="DLC184" s="451"/>
      <c r="DLD184" s="451"/>
      <c r="DLE184" s="451"/>
      <c r="DLF184" s="451"/>
      <c r="DLG184" s="451"/>
      <c r="DLH184" s="451"/>
      <c r="DLI184" s="451"/>
      <c r="DLJ184" s="451"/>
      <c r="DLK184" s="451"/>
      <c r="DLL184" s="451"/>
      <c r="DLM184" s="451"/>
      <c r="DLN184" s="451"/>
      <c r="DLO184" s="451"/>
      <c r="DLP184" s="451"/>
      <c r="DLQ184" s="451"/>
      <c r="DLR184" s="451"/>
      <c r="DLS184" s="451"/>
      <c r="DLT184" s="451"/>
      <c r="DLU184" s="451"/>
      <c r="DLV184" s="451"/>
      <c r="DLW184" s="451"/>
      <c r="DLX184" s="451"/>
      <c r="DLY184" s="451"/>
      <c r="DLZ184" s="451"/>
      <c r="DMA184" s="451"/>
      <c r="DMB184" s="451"/>
      <c r="DMC184" s="451"/>
      <c r="DMD184" s="451"/>
      <c r="DME184" s="451"/>
      <c r="DMF184" s="451"/>
      <c r="DMG184" s="451"/>
      <c r="DMH184" s="451"/>
      <c r="DMI184" s="451"/>
      <c r="DMJ184" s="451"/>
      <c r="DMK184" s="451"/>
      <c r="DML184" s="451"/>
      <c r="DMM184" s="451"/>
      <c r="DMN184" s="451"/>
      <c r="DMO184" s="451"/>
      <c r="DMP184" s="451"/>
      <c r="DMQ184" s="451"/>
      <c r="DMR184" s="455"/>
      <c r="DMS184" s="454"/>
      <c r="DMT184" s="451"/>
      <c r="DMU184" s="451"/>
      <c r="DMV184" s="451"/>
      <c r="DMW184" s="451"/>
      <c r="DMX184" s="451"/>
      <c r="DMY184" s="451"/>
      <c r="DMZ184" s="451"/>
      <c r="DNA184" s="451"/>
      <c r="DNB184" s="451"/>
      <c r="DNC184" s="451"/>
      <c r="DND184" s="451"/>
      <c r="DNE184" s="451"/>
      <c r="DNF184" s="451"/>
      <c r="DNG184" s="451"/>
      <c r="DNH184" s="451"/>
      <c r="DNI184" s="451"/>
      <c r="DNJ184" s="451"/>
      <c r="DNK184" s="451"/>
      <c r="DNL184" s="451"/>
      <c r="DNM184" s="451"/>
      <c r="DNN184" s="451"/>
      <c r="DNO184" s="451"/>
      <c r="DNP184" s="451"/>
      <c r="DNQ184" s="451"/>
      <c r="DNR184" s="451"/>
      <c r="DNS184" s="451"/>
      <c r="DNT184" s="451"/>
      <c r="DNU184" s="451"/>
      <c r="DNV184" s="451"/>
      <c r="DNW184" s="451"/>
      <c r="DNX184" s="451"/>
      <c r="DNY184" s="451"/>
      <c r="DNZ184" s="451"/>
      <c r="DOA184" s="451"/>
      <c r="DOB184" s="451"/>
      <c r="DOC184" s="451"/>
      <c r="DOD184" s="451"/>
      <c r="DOE184" s="451"/>
      <c r="DOF184" s="451"/>
      <c r="DOG184" s="451"/>
      <c r="DOH184" s="451"/>
      <c r="DOI184" s="451"/>
      <c r="DOJ184" s="451"/>
      <c r="DOK184" s="455"/>
      <c r="DOL184" s="454"/>
      <c r="DOM184" s="451"/>
      <c r="DON184" s="451"/>
      <c r="DOO184" s="451"/>
      <c r="DOP184" s="451"/>
      <c r="DOQ184" s="451"/>
      <c r="DOR184" s="451"/>
      <c r="DOS184" s="451"/>
      <c r="DOT184" s="451"/>
      <c r="DOU184" s="451"/>
      <c r="DOV184" s="451"/>
      <c r="DOW184" s="451"/>
      <c r="DOX184" s="451"/>
      <c r="DOY184" s="451"/>
      <c r="DOZ184" s="451"/>
      <c r="DPA184" s="451"/>
      <c r="DPB184" s="451"/>
      <c r="DPC184" s="451"/>
      <c r="DPD184" s="451"/>
      <c r="DPE184" s="451"/>
      <c r="DPF184" s="451"/>
      <c r="DPG184" s="451"/>
      <c r="DPH184" s="451"/>
      <c r="DPI184" s="451"/>
      <c r="DPJ184" s="451"/>
      <c r="DPK184" s="451"/>
      <c r="DPL184" s="451"/>
      <c r="DPM184" s="451"/>
      <c r="DPN184" s="451"/>
      <c r="DPO184" s="451"/>
      <c r="DPP184" s="451"/>
      <c r="DPQ184" s="451"/>
      <c r="DPR184" s="451"/>
      <c r="DPS184" s="451"/>
      <c r="DPT184" s="451"/>
      <c r="DPU184" s="451"/>
      <c r="DPV184" s="451"/>
      <c r="DPW184" s="451"/>
      <c r="DPX184" s="451"/>
      <c r="DPY184" s="451"/>
      <c r="DPZ184" s="451"/>
      <c r="DQA184" s="451"/>
      <c r="DQB184" s="451"/>
      <c r="DQC184" s="451"/>
      <c r="DQD184" s="455"/>
      <c r="DQE184" s="454"/>
      <c r="DQF184" s="451"/>
      <c r="DQG184" s="451"/>
      <c r="DQH184" s="451"/>
      <c r="DQI184" s="451"/>
      <c r="DQJ184" s="451"/>
      <c r="DQK184" s="451"/>
      <c r="DQL184" s="451"/>
      <c r="DQM184" s="451"/>
      <c r="DQN184" s="451"/>
      <c r="DQO184" s="451"/>
      <c r="DQP184" s="451"/>
      <c r="DQQ184" s="451"/>
      <c r="DQR184" s="451"/>
      <c r="DQS184" s="451"/>
      <c r="DQT184" s="451"/>
      <c r="DQU184" s="451"/>
      <c r="DQV184" s="451"/>
      <c r="DQW184" s="451"/>
      <c r="DQX184" s="451"/>
      <c r="DQY184" s="451"/>
      <c r="DQZ184" s="451"/>
      <c r="DRA184" s="451"/>
      <c r="DRB184" s="451"/>
      <c r="DRC184" s="451"/>
      <c r="DRD184" s="451"/>
      <c r="DRE184" s="451"/>
      <c r="DRF184" s="451"/>
      <c r="DRG184" s="451"/>
      <c r="DRH184" s="451"/>
      <c r="DRI184" s="451"/>
      <c r="DRJ184" s="451"/>
      <c r="DRK184" s="451"/>
      <c r="DRL184" s="451"/>
      <c r="DRM184" s="451"/>
      <c r="DRN184" s="451"/>
      <c r="DRO184" s="451"/>
      <c r="DRP184" s="451"/>
      <c r="DRQ184" s="451"/>
      <c r="DRR184" s="451"/>
      <c r="DRS184" s="451"/>
      <c r="DRT184" s="451"/>
      <c r="DRU184" s="451"/>
      <c r="DRV184" s="451"/>
      <c r="DRW184" s="455"/>
      <c r="DRX184" s="454"/>
      <c r="DRY184" s="451"/>
      <c r="DRZ184" s="451"/>
      <c r="DSA184" s="451"/>
      <c r="DSB184" s="451"/>
      <c r="DSC184" s="451"/>
      <c r="DSD184" s="451"/>
      <c r="DSE184" s="451"/>
      <c r="DSF184" s="451"/>
      <c r="DSG184" s="451"/>
      <c r="DSH184" s="451"/>
      <c r="DSI184" s="451"/>
      <c r="DSJ184" s="451"/>
      <c r="DSK184" s="451"/>
      <c r="DSL184" s="451"/>
      <c r="DSM184" s="451"/>
      <c r="DSN184" s="451"/>
      <c r="DSO184" s="451"/>
      <c r="DSP184" s="451"/>
      <c r="DSQ184" s="451"/>
      <c r="DSR184" s="451"/>
      <c r="DSS184" s="451"/>
      <c r="DST184" s="451"/>
      <c r="DSU184" s="451"/>
      <c r="DSV184" s="451"/>
      <c r="DSW184" s="451"/>
      <c r="DSX184" s="451"/>
      <c r="DSY184" s="451"/>
      <c r="DSZ184" s="451"/>
      <c r="DTA184" s="451"/>
      <c r="DTB184" s="451"/>
      <c r="DTC184" s="451"/>
      <c r="DTD184" s="451"/>
      <c r="DTE184" s="451"/>
      <c r="DTF184" s="451"/>
      <c r="DTG184" s="451"/>
      <c r="DTH184" s="451"/>
      <c r="DTI184" s="451"/>
      <c r="DTJ184" s="451"/>
      <c r="DTK184" s="451"/>
      <c r="DTL184" s="451"/>
      <c r="DTM184" s="451"/>
      <c r="DTN184" s="451"/>
      <c r="DTO184" s="451"/>
      <c r="DTP184" s="455"/>
      <c r="DTQ184" s="454"/>
      <c r="DTR184" s="451"/>
      <c r="DTS184" s="451"/>
      <c r="DTT184" s="451"/>
      <c r="DTU184" s="451"/>
      <c r="DTV184" s="451"/>
      <c r="DTW184" s="451"/>
      <c r="DTX184" s="451"/>
      <c r="DTY184" s="451"/>
      <c r="DTZ184" s="451"/>
      <c r="DUA184" s="451"/>
      <c r="DUB184" s="451"/>
      <c r="DUC184" s="451"/>
      <c r="DUD184" s="451"/>
      <c r="DUE184" s="451"/>
      <c r="DUF184" s="451"/>
      <c r="DUG184" s="451"/>
      <c r="DUH184" s="451"/>
      <c r="DUI184" s="451"/>
      <c r="DUJ184" s="451"/>
      <c r="DUK184" s="451"/>
      <c r="DUL184" s="451"/>
      <c r="DUM184" s="451"/>
      <c r="DUN184" s="451"/>
      <c r="DUO184" s="451"/>
      <c r="DUP184" s="451"/>
      <c r="DUQ184" s="451"/>
      <c r="DUR184" s="451"/>
      <c r="DUS184" s="451"/>
      <c r="DUT184" s="451"/>
      <c r="DUU184" s="451"/>
      <c r="DUV184" s="451"/>
      <c r="DUW184" s="451"/>
      <c r="DUX184" s="451"/>
      <c r="DUY184" s="451"/>
      <c r="DUZ184" s="451"/>
      <c r="DVA184" s="451"/>
      <c r="DVB184" s="451"/>
      <c r="DVC184" s="451"/>
      <c r="DVD184" s="451"/>
      <c r="DVE184" s="451"/>
      <c r="DVF184" s="451"/>
      <c r="DVG184" s="451"/>
      <c r="DVH184" s="451"/>
      <c r="DVI184" s="455"/>
      <c r="DVJ184" s="454"/>
      <c r="DVK184" s="451"/>
      <c r="DVL184" s="451"/>
      <c r="DVM184" s="451"/>
      <c r="DVN184" s="451"/>
      <c r="DVO184" s="451"/>
      <c r="DVP184" s="451"/>
      <c r="DVQ184" s="451"/>
      <c r="DVR184" s="451"/>
      <c r="DVS184" s="451"/>
      <c r="DVT184" s="451"/>
      <c r="DVU184" s="451"/>
      <c r="DVV184" s="451"/>
      <c r="DVW184" s="451"/>
      <c r="DVX184" s="451"/>
      <c r="DVY184" s="451"/>
      <c r="DVZ184" s="451"/>
      <c r="DWA184" s="451"/>
      <c r="DWB184" s="451"/>
      <c r="DWC184" s="451"/>
      <c r="DWD184" s="451"/>
      <c r="DWE184" s="451"/>
      <c r="DWF184" s="451"/>
      <c r="DWG184" s="451"/>
      <c r="DWH184" s="451"/>
      <c r="DWI184" s="451"/>
      <c r="DWJ184" s="451"/>
      <c r="DWK184" s="451"/>
      <c r="DWL184" s="451"/>
      <c r="DWM184" s="451"/>
      <c r="DWN184" s="451"/>
      <c r="DWO184" s="451"/>
      <c r="DWP184" s="451"/>
      <c r="DWQ184" s="451"/>
      <c r="DWR184" s="451"/>
      <c r="DWS184" s="451"/>
      <c r="DWT184" s="451"/>
      <c r="DWU184" s="451"/>
      <c r="DWV184" s="451"/>
      <c r="DWW184" s="451"/>
      <c r="DWX184" s="451"/>
      <c r="DWY184" s="451"/>
      <c r="DWZ184" s="451"/>
      <c r="DXA184" s="451"/>
      <c r="DXB184" s="455"/>
      <c r="DXC184" s="454"/>
      <c r="DXD184" s="451"/>
      <c r="DXE184" s="451"/>
      <c r="DXF184" s="451"/>
      <c r="DXG184" s="451"/>
      <c r="DXH184" s="451"/>
      <c r="DXI184" s="451"/>
      <c r="DXJ184" s="451"/>
      <c r="DXK184" s="451"/>
      <c r="DXL184" s="451"/>
      <c r="DXM184" s="451"/>
      <c r="DXN184" s="451"/>
      <c r="DXO184" s="451"/>
      <c r="DXP184" s="451"/>
      <c r="DXQ184" s="451"/>
      <c r="DXR184" s="451"/>
      <c r="DXS184" s="451"/>
      <c r="DXT184" s="451"/>
      <c r="DXU184" s="451"/>
      <c r="DXV184" s="451"/>
      <c r="DXW184" s="451"/>
      <c r="DXX184" s="451"/>
      <c r="DXY184" s="451"/>
      <c r="DXZ184" s="451"/>
      <c r="DYA184" s="451"/>
      <c r="DYB184" s="451"/>
      <c r="DYC184" s="451"/>
      <c r="DYD184" s="451"/>
      <c r="DYE184" s="451"/>
      <c r="DYF184" s="451"/>
      <c r="DYG184" s="451"/>
      <c r="DYH184" s="451"/>
      <c r="DYI184" s="451"/>
      <c r="DYJ184" s="451"/>
      <c r="DYK184" s="451"/>
      <c r="DYL184" s="451"/>
      <c r="DYM184" s="451"/>
      <c r="DYN184" s="451"/>
      <c r="DYO184" s="451"/>
      <c r="DYP184" s="451"/>
      <c r="DYQ184" s="451"/>
      <c r="DYR184" s="451"/>
      <c r="DYS184" s="451"/>
      <c r="DYT184" s="451"/>
      <c r="DYU184" s="455"/>
      <c r="DYV184" s="454"/>
      <c r="DYW184" s="451"/>
      <c r="DYX184" s="451"/>
      <c r="DYY184" s="451"/>
      <c r="DYZ184" s="451"/>
      <c r="DZA184" s="451"/>
      <c r="DZB184" s="451"/>
      <c r="DZC184" s="451"/>
      <c r="DZD184" s="451"/>
      <c r="DZE184" s="451"/>
      <c r="DZF184" s="451"/>
      <c r="DZG184" s="451"/>
      <c r="DZH184" s="451"/>
      <c r="DZI184" s="451"/>
      <c r="DZJ184" s="451"/>
      <c r="DZK184" s="451"/>
      <c r="DZL184" s="451"/>
      <c r="DZM184" s="451"/>
      <c r="DZN184" s="451"/>
      <c r="DZO184" s="451"/>
      <c r="DZP184" s="451"/>
      <c r="DZQ184" s="451"/>
      <c r="DZR184" s="451"/>
      <c r="DZS184" s="451"/>
      <c r="DZT184" s="451"/>
      <c r="DZU184" s="451"/>
      <c r="DZV184" s="451"/>
      <c r="DZW184" s="451"/>
      <c r="DZX184" s="451"/>
      <c r="DZY184" s="451"/>
      <c r="DZZ184" s="451"/>
      <c r="EAA184" s="451"/>
      <c r="EAB184" s="451"/>
      <c r="EAC184" s="451"/>
      <c r="EAD184" s="451"/>
      <c r="EAE184" s="451"/>
      <c r="EAF184" s="451"/>
      <c r="EAG184" s="451"/>
      <c r="EAH184" s="451"/>
      <c r="EAI184" s="451"/>
      <c r="EAJ184" s="451"/>
      <c r="EAK184" s="451"/>
      <c r="EAL184" s="451"/>
      <c r="EAM184" s="451"/>
      <c r="EAN184" s="455"/>
      <c r="EAO184" s="454"/>
      <c r="EAP184" s="451"/>
      <c r="EAQ184" s="451"/>
      <c r="EAR184" s="451"/>
      <c r="EAS184" s="451"/>
      <c r="EAT184" s="451"/>
      <c r="EAU184" s="451"/>
      <c r="EAV184" s="451"/>
      <c r="EAW184" s="451"/>
      <c r="EAX184" s="451"/>
      <c r="EAY184" s="451"/>
      <c r="EAZ184" s="451"/>
      <c r="EBA184" s="451"/>
      <c r="EBB184" s="451"/>
      <c r="EBC184" s="451"/>
      <c r="EBD184" s="451"/>
      <c r="EBE184" s="451"/>
      <c r="EBF184" s="451"/>
      <c r="EBG184" s="451"/>
      <c r="EBH184" s="451"/>
      <c r="EBI184" s="451"/>
      <c r="EBJ184" s="451"/>
      <c r="EBK184" s="451"/>
      <c r="EBL184" s="451"/>
      <c r="EBM184" s="451"/>
      <c r="EBN184" s="451"/>
      <c r="EBO184" s="451"/>
      <c r="EBP184" s="451"/>
      <c r="EBQ184" s="451"/>
      <c r="EBR184" s="451"/>
      <c r="EBS184" s="451"/>
      <c r="EBT184" s="451"/>
      <c r="EBU184" s="451"/>
      <c r="EBV184" s="451"/>
      <c r="EBW184" s="451"/>
      <c r="EBX184" s="451"/>
      <c r="EBY184" s="451"/>
      <c r="EBZ184" s="451"/>
      <c r="ECA184" s="451"/>
      <c r="ECB184" s="451"/>
      <c r="ECC184" s="451"/>
      <c r="ECD184" s="451"/>
      <c r="ECE184" s="451"/>
      <c r="ECF184" s="451"/>
      <c r="ECG184" s="455"/>
      <c r="ECH184" s="454"/>
      <c r="ECI184" s="451"/>
      <c r="ECJ184" s="451"/>
      <c r="ECK184" s="451"/>
      <c r="ECL184" s="451"/>
      <c r="ECM184" s="451"/>
      <c r="ECN184" s="451"/>
      <c r="ECO184" s="451"/>
      <c r="ECP184" s="451"/>
      <c r="ECQ184" s="451"/>
      <c r="ECR184" s="451"/>
      <c r="ECS184" s="451"/>
      <c r="ECT184" s="451"/>
      <c r="ECU184" s="451"/>
      <c r="ECV184" s="451"/>
      <c r="ECW184" s="451"/>
      <c r="ECX184" s="451"/>
      <c r="ECY184" s="451"/>
      <c r="ECZ184" s="451"/>
      <c r="EDA184" s="451"/>
      <c r="EDB184" s="451"/>
      <c r="EDC184" s="451"/>
      <c r="EDD184" s="451"/>
      <c r="EDE184" s="451"/>
      <c r="EDF184" s="451"/>
      <c r="EDG184" s="451"/>
      <c r="EDH184" s="451"/>
      <c r="EDI184" s="451"/>
      <c r="EDJ184" s="451"/>
      <c r="EDK184" s="451"/>
      <c r="EDL184" s="451"/>
      <c r="EDM184" s="451"/>
      <c r="EDN184" s="451"/>
      <c r="EDO184" s="451"/>
      <c r="EDP184" s="451"/>
      <c r="EDQ184" s="451"/>
      <c r="EDR184" s="451"/>
      <c r="EDS184" s="451"/>
      <c r="EDT184" s="451"/>
      <c r="EDU184" s="451"/>
      <c r="EDV184" s="451"/>
      <c r="EDW184" s="451"/>
      <c r="EDX184" s="451"/>
      <c r="EDY184" s="451"/>
      <c r="EDZ184" s="455"/>
      <c r="EEA184" s="454"/>
      <c r="EEB184" s="451"/>
      <c r="EEC184" s="451"/>
      <c r="EED184" s="451"/>
      <c r="EEE184" s="451"/>
      <c r="EEF184" s="451"/>
      <c r="EEG184" s="451"/>
      <c r="EEH184" s="451"/>
      <c r="EEI184" s="451"/>
      <c r="EEJ184" s="451"/>
      <c r="EEK184" s="451"/>
      <c r="EEL184" s="451"/>
      <c r="EEM184" s="451"/>
      <c r="EEN184" s="451"/>
      <c r="EEO184" s="451"/>
      <c r="EEP184" s="451"/>
      <c r="EEQ184" s="451"/>
      <c r="EER184" s="451"/>
      <c r="EES184" s="451"/>
      <c r="EET184" s="451"/>
      <c r="EEU184" s="451"/>
      <c r="EEV184" s="451"/>
      <c r="EEW184" s="451"/>
      <c r="EEX184" s="451"/>
      <c r="EEY184" s="451"/>
      <c r="EEZ184" s="451"/>
      <c r="EFA184" s="451"/>
      <c r="EFB184" s="451"/>
      <c r="EFC184" s="451"/>
      <c r="EFD184" s="451"/>
      <c r="EFE184" s="451"/>
      <c r="EFF184" s="451"/>
      <c r="EFG184" s="451"/>
      <c r="EFH184" s="451"/>
      <c r="EFI184" s="451"/>
      <c r="EFJ184" s="451"/>
      <c r="EFK184" s="451"/>
      <c r="EFL184" s="451"/>
      <c r="EFM184" s="451"/>
      <c r="EFN184" s="451"/>
      <c r="EFO184" s="451"/>
      <c r="EFP184" s="451"/>
      <c r="EFQ184" s="451"/>
      <c r="EFR184" s="451"/>
      <c r="EFS184" s="455"/>
      <c r="EFT184" s="454"/>
      <c r="EFU184" s="451"/>
      <c r="EFV184" s="451"/>
      <c r="EFW184" s="451"/>
      <c r="EFX184" s="451"/>
      <c r="EFY184" s="451"/>
      <c r="EFZ184" s="451"/>
      <c r="EGA184" s="451"/>
      <c r="EGB184" s="451"/>
      <c r="EGC184" s="451"/>
      <c r="EGD184" s="451"/>
      <c r="EGE184" s="451"/>
      <c r="EGF184" s="451"/>
      <c r="EGG184" s="451"/>
      <c r="EGH184" s="451"/>
      <c r="EGI184" s="451"/>
      <c r="EGJ184" s="451"/>
      <c r="EGK184" s="451"/>
      <c r="EGL184" s="451"/>
      <c r="EGM184" s="451"/>
      <c r="EGN184" s="451"/>
      <c r="EGO184" s="451"/>
      <c r="EGP184" s="451"/>
      <c r="EGQ184" s="451"/>
      <c r="EGR184" s="451"/>
      <c r="EGS184" s="451"/>
      <c r="EGT184" s="451"/>
      <c r="EGU184" s="451"/>
      <c r="EGV184" s="451"/>
      <c r="EGW184" s="451"/>
      <c r="EGX184" s="451"/>
      <c r="EGY184" s="451"/>
      <c r="EGZ184" s="451"/>
      <c r="EHA184" s="451"/>
      <c r="EHB184" s="451"/>
      <c r="EHC184" s="451"/>
      <c r="EHD184" s="451"/>
      <c r="EHE184" s="451"/>
      <c r="EHF184" s="451"/>
      <c r="EHG184" s="451"/>
      <c r="EHH184" s="451"/>
      <c r="EHI184" s="451"/>
      <c r="EHJ184" s="451"/>
      <c r="EHK184" s="451"/>
      <c r="EHL184" s="455"/>
      <c r="EHM184" s="454"/>
      <c r="EHN184" s="451"/>
      <c r="EHO184" s="451"/>
      <c r="EHP184" s="451"/>
      <c r="EHQ184" s="451"/>
      <c r="EHR184" s="451"/>
      <c r="EHS184" s="451"/>
      <c r="EHT184" s="451"/>
      <c r="EHU184" s="451"/>
      <c r="EHV184" s="451"/>
      <c r="EHW184" s="451"/>
      <c r="EHX184" s="451"/>
      <c r="EHY184" s="451"/>
      <c r="EHZ184" s="451"/>
      <c r="EIA184" s="451"/>
      <c r="EIB184" s="451"/>
      <c r="EIC184" s="451"/>
      <c r="EID184" s="451"/>
      <c r="EIE184" s="451"/>
      <c r="EIF184" s="451"/>
      <c r="EIG184" s="451"/>
      <c r="EIH184" s="451"/>
      <c r="EII184" s="451"/>
      <c r="EIJ184" s="451"/>
      <c r="EIK184" s="451"/>
      <c r="EIL184" s="451"/>
      <c r="EIM184" s="451"/>
      <c r="EIN184" s="451"/>
      <c r="EIO184" s="451"/>
      <c r="EIP184" s="451"/>
      <c r="EIQ184" s="451"/>
      <c r="EIR184" s="451"/>
      <c r="EIS184" s="451"/>
      <c r="EIT184" s="451"/>
      <c r="EIU184" s="451"/>
      <c r="EIV184" s="451"/>
      <c r="EIW184" s="451"/>
      <c r="EIX184" s="451"/>
      <c r="EIY184" s="451"/>
      <c r="EIZ184" s="451"/>
      <c r="EJA184" s="451"/>
      <c r="EJB184" s="451"/>
      <c r="EJC184" s="451"/>
      <c r="EJD184" s="451"/>
      <c r="EJE184" s="455"/>
      <c r="EJF184" s="454"/>
      <c r="EJG184" s="451"/>
      <c r="EJH184" s="451"/>
      <c r="EJI184" s="451"/>
      <c r="EJJ184" s="451"/>
      <c r="EJK184" s="451"/>
      <c r="EJL184" s="451"/>
      <c r="EJM184" s="451"/>
      <c r="EJN184" s="451"/>
      <c r="EJO184" s="451"/>
      <c r="EJP184" s="451"/>
      <c r="EJQ184" s="451"/>
      <c r="EJR184" s="451"/>
      <c r="EJS184" s="451"/>
      <c r="EJT184" s="451"/>
      <c r="EJU184" s="451"/>
      <c r="EJV184" s="451"/>
      <c r="EJW184" s="451"/>
      <c r="EJX184" s="451"/>
      <c r="EJY184" s="451"/>
      <c r="EJZ184" s="451"/>
      <c r="EKA184" s="451"/>
      <c r="EKB184" s="451"/>
      <c r="EKC184" s="451"/>
      <c r="EKD184" s="451"/>
      <c r="EKE184" s="451"/>
      <c r="EKF184" s="451"/>
      <c r="EKG184" s="451"/>
      <c r="EKH184" s="451"/>
      <c r="EKI184" s="451"/>
      <c r="EKJ184" s="451"/>
      <c r="EKK184" s="451"/>
      <c r="EKL184" s="451"/>
      <c r="EKM184" s="451"/>
      <c r="EKN184" s="451"/>
      <c r="EKO184" s="451"/>
      <c r="EKP184" s="451"/>
      <c r="EKQ184" s="451"/>
      <c r="EKR184" s="451"/>
      <c r="EKS184" s="451"/>
      <c r="EKT184" s="451"/>
      <c r="EKU184" s="451"/>
      <c r="EKV184" s="451"/>
      <c r="EKW184" s="451"/>
      <c r="EKX184" s="455"/>
      <c r="EKY184" s="454"/>
      <c r="EKZ184" s="451"/>
      <c r="ELA184" s="451"/>
      <c r="ELB184" s="451"/>
      <c r="ELC184" s="451"/>
      <c r="ELD184" s="451"/>
      <c r="ELE184" s="451"/>
      <c r="ELF184" s="451"/>
      <c r="ELG184" s="451"/>
      <c r="ELH184" s="451"/>
      <c r="ELI184" s="451"/>
      <c r="ELJ184" s="451"/>
      <c r="ELK184" s="451"/>
      <c r="ELL184" s="451"/>
      <c r="ELM184" s="451"/>
      <c r="ELN184" s="451"/>
      <c r="ELO184" s="451"/>
      <c r="ELP184" s="451"/>
      <c r="ELQ184" s="451"/>
      <c r="ELR184" s="451"/>
      <c r="ELS184" s="451"/>
      <c r="ELT184" s="451"/>
      <c r="ELU184" s="451"/>
      <c r="ELV184" s="451"/>
      <c r="ELW184" s="451"/>
      <c r="ELX184" s="451"/>
      <c r="ELY184" s="451"/>
      <c r="ELZ184" s="451"/>
      <c r="EMA184" s="451"/>
      <c r="EMB184" s="451"/>
      <c r="EMC184" s="451"/>
      <c r="EMD184" s="451"/>
      <c r="EME184" s="451"/>
      <c r="EMF184" s="451"/>
      <c r="EMG184" s="451"/>
      <c r="EMH184" s="451"/>
      <c r="EMI184" s="451"/>
      <c r="EMJ184" s="451"/>
      <c r="EMK184" s="451"/>
      <c r="EML184" s="451"/>
      <c r="EMM184" s="451"/>
      <c r="EMN184" s="451"/>
      <c r="EMO184" s="451"/>
      <c r="EMP184" s="451"/>
      <c r="EMQ184" s="455"/>
      <c r="EMR184" s="454"/>
      <c r="EMS184" s="451"/>
      <c r="EMT184" s="451"/>
      <c r="EMU184" s="451"/>
      <c r="EMV184" s="451"/>
      <c r="EMW184" s="451"/>
      <c r="EMX184" s="451"/>
      <c r="EMY184" s="451"/>
      <c r="EMZ184" s="451"/>
      <c r="ENA184" s="451"/>
      <c r="ENB184" s="451"/>
      <c r="ENC184" s="451"/>
      <c r="END184" s="451"/>
      <c r="ENE184" s="451"/>
      <c r="ENF184" s="451"/>
      <c r="ENG184" s="451"/>
      <c r="ENH184" s="451"/>
      <c r="ENI184" s="451"/>
      <c r="ENJ184" s="451"/>
      <c r="ENK184" s="451"/>
      <c r="ENL184" s="451"/>
      <c r="ENM184" s="451"/>
      <c r="ENN184" s="451"/>
      <c r="ENO184" s="451"/>
      <c r="ENP184" s="451"/>
      <c r="ENQ184" s="451"/>
      <c r="ENR184" s="451"/>
      <c r="ENS184" s="451"/>
      <c r="ENT184" s="451"/>
      <c r="ENU184" s="451"/>
      <c r="ENV184" s="451"/>
      <c r="ENW184" s="451"/>
      <c r="ENX184" s="451"/>
      <c r="ENY184" s="451"/>
      <c r="ENZ184" s="451"/>
      <c r="EOA184" s="451"/>
      <c r="EOB184" s="451"/>
      <c r="EOC184" s="451"/>
      <c r="EOD184" s="451"/>
      <c r="EOE184" s="451"/>
      <c r="EOF184" s="451"/>
      <c r="EOG184" s="451"/>
      <c r="EOH184" s="451"/>
      <c r="EOI184" s="451"/>
      <c r="EOJ184" s="455"/>
      <c r="EOK184" s="454"/>
      <c r="EOL184" s="451"/>
      <c r="EOM184" s="451"/>
      <c r="EON184" s="451"/>
      <c r="EOO184" s="451"/>
      <c r="EOP184" s="451"/>
      <c r="EOQ184" s="451"/>
      <c r="EOR184" s="451"/>
      <c r="EOS184" s="451"/>
      <c r="EOT184" s="451"/>
      <c r="EOU184" s="451"/>
      <c r="EOV184" s="451"/>
      <c r="EOW184" s="451"/>
      <c r="EOX184" s="451"/>
      <c r="EOY184" s="451"/>
      <c r="EOZ184" s="451"/>
      <c r="EPA184" s="451"/>
      <c r="EPB184" s="451"/>
      <c r="EPC184" s="451"/>
      <c r="EPD184" s="451"/>
      <c r="EPE184" s="451"/>
      <c r="EPF184" s="451"/>
      <c r="EPG184" s="451"/>
      <c r="EPH184" s="451"/>
      <c r="EPI184" s="451"/>
      <c r="EPJ184" s="451"/>
      <c r="EPK184" s="451"/>
      <c r="EPL184" s="451"/>
      <c r="EPM184" s="451"/>
      <c r="EPN184" s="451"/>
      <c r="EPO184" s="451"/>
      <c r="EPP184" s="451"/>
      <c r="EPQ184" s="451"/>
      <c r="EPR184" s="451"/>
      <c r="EPS184" s="451"/>
      <c r="EPT184" s="451"/>
      <c r="EPU184" s="451"/>
      <c r="EPV184" s="451"/>
      <c r="EPW184" s="451"/>
      <c r="EPX184" s="451"/>
      <c r="EPY184" s="451"/>
      <c r="EPZ184" s="451"/>
      <c r="EQA184" s="451"/>
      <c r="EQB184" s="451"/>
      <c r="EQC184" s="455"/>
      <c r="EQD184" s="454"/>
      <c r="EQE184" s="451"/>
      <c r="EQF184" s="451"/>
      <c r="EQG184" s="451"/>
      <c r="EQH184" s="451"/>
      <c r="EQI184" s="451"/>
      <c r="EQJ184" s="451"/>
      <c r="EQK184" s="451"/>
      <c r="EQL184" s="451"/>
      <c r="EQM184" s="451"/>
      <c r="EQN184" s="451"/>
      <c r="EQO184" s="451"/>
      <c r="EQP184" s="451"/>
      <c r="EQQ184" s="451"/>
      <c r="EQR184" s="451"/>
      <c r="EQS184" s="451"/>
      <c r="EQT184" s="451"/>
      <c r="EQU184" s="451"/>
      <c r="EQV184" s="451"/>
      <c r="EQW184" s="451"/>
      <c r="EQX184" s="451"/>
      <c r="EQY184" s="451"/>
      <c r="EQZ184" s="451"/>
      <c r="ERA184" s="451"/>
      <c r="ERB184" s="451"/>
      <c r="ERC184" s="451"/>
      <c r="ERD184" s="451"/>
      <c r="ERE184" s="451"/>
      <c r="ERF184" s="451"/>
      <c r="ERG184" s="451"/>
      <c r="ERH184" s="451"/>
      <c r="ERI184" s="451"/>
      <c r="ERJ184" s="451"/>
      <c r="ERK184" s="451"/>
      <c r="ERL184" s="451"/>
      <c r="ERM184" s="451"/>
      <c r="ERN184" s="451"/>
      <c r="ERO184" s="451"/>
      <c r="ERP184" s="451"/>
      <c r="ERQ184" s="451"/>
      <c r="ERR184" s="451"/>
      <c r="ERS184" s="451"/>
      <c r="ERT184" s="451"/>
      <c r="ERU184" s="451"/>
      <c r="ERV184" s="455"/>
      <c r="ERW184" s="454"/>
      <c r="ERX184" s="451"/>
      <c r="ERY184" s="451"/>
      <c r="ERZ184" s="451"/>
      <c r="ESA184" s="451"/>
      <c r="ESB184" s="451"/>
      <c r="ESC184" s="451"/>
      <c r="ESD184" s="451"/>
      <c r="ESE184" s="451"/>
      <c r="ESF184" s="451"/>
      <c r="ESG184" s="451"/>
      <c r="ESH184" s="451"/>
      <c r="ESI184" s="451"/>
      <c r="ESJ184" s="451"/>
      <c r="ESK184" s="451"/>
      <c r="ESL184" s="451"/>
      <c r="ESM184" s="451"/>
      <c r="ESN184" s="451"/>
      <c r="ESO184" s="451"/>
      <c r="ESP184" s="451"/>
      <c r="ESQ184" s="451"/>
      <c r="ESR184" s="451"/>
      <c r="ESS184" s="451"/>
      <c r="EST184" s="451"/>
      <c r="ESU184" s="451"/>
      <c r="ESV184" s="451"/>
      <c r="ESW184" s="451"/>
      <c r="ESX184" s="451"/>
      <c r="ESY184" s="451"/>
      <c r="ESZ184" s="451"/>
      <c r="ETA184" s="451"/>
      <c r="ETB184" s="451"/>
      <c r="ETC184" s="451"/>
      <c r="ETD184" s="451"/>
      <c r="ETE184" s="451"/>
      <c r="ETF184" s="451"/>
      <c r="ETG184" s="451"/>
      <c r="ETH184" s="451"/>
      <c r="ETI184" s="451"/>
      <c r="ETJ184" s="451"/>
      <c r="ETK184" s="451"/>
      <c r="ETL184" s="451"/>
      <c r="ETM184" s="451"/>
      <c r="ETN184" s="451"/>
      <c r="ETO184" s="455"/>
      <c r="ETP184" s="454"/>
      <c r="ETQ184" s="451"/>
      <c r="ETR184" s="451"/>
      <c r="ETS184" s="451"/>
      <c r="ETT184" s="451"/>
      <c r="ETU184" s="451"/>
      <c r="ETV184" s="451"/>
      <c r="ETW184" s="451"/>
      <c r="ETX184" s="451"/>
      <c r="ETY184" s="451"/>
      <c r="ETZ184" s="451"/>
      <c r="EUA184" s="451"/>
      <c r="EUB184" s="451"/>
      <c r="EUC184" s="451"/>
      <c r="EUD184" s="451"/>
      <c r="EUE184" s="451"/>
      <c r="EUF184" s="451"/>
      <c r="EUG184" s="451"/>
      <c r="EUH184" s="451"/>
      <c r="EUI184" s="451"/>
      <c r="EUJ184" s="451"/>
      <c r="EUK184" s="451"/>
      <c r="EUL184" s="451"/>
      <c r="EUM184" s="451"/>
      <c r="EUN184" s="451"/>
      <c r="EUO184" s="451"/>
      <c r="EUP184" s="451"/>
      <c r="EUQ184" s="451"/>
      <c r="EUR184" s="451"/>
      <c r="EUS184" s="451"/>
      <c r="EUT184" s="451"/>
      <c r="EUU184" s="451"/>
      <c r="EUV184" s="451"/>
      <c r="EUW184" s="451"/>
      <c r="EUX184" s="451"/>
      <c r="EUY184" s="451"/>
      <c r="EUZ184" s="451"/>
      <c r="EVA184" s="451"/>
      <c r="EVB184" s="451"/>
      <c r="EVC184" s="451"/>
      <c r="EVD184" s="451"/>
      <c r="EVE184" s="451"/>
      <c r="EVF184" s="451"/>
      <c r="EVG184" s="451"/>
      <c r="EVH184" s="455"/>
      <c r="EVI184" s="454"/>
      <c r="EVJ184" s="451"/>
      <c r="EVK184" s="451"/>
      <c r="EVL184" s="451"/>
      <c r="EVM184" s="451"/>
      <c r="EVN184" s="451"/>
      <c r="EVO184" s="451"/>
      <c r="EVP184" s="451"/>
      <c r="EVQ184" s="451"/>
      <c r="EVR184" s="451"/>
      <c r="EVS184" s="451"/>
      <c r="EVT184" s="451"/>
      <c r="EVU184" s="451"/>
      <c r="EVV184" s="451"/>
      <c r="EVW184" s="451"/>
      <c r="EVX184" s="451"/>
      <c r="EVY184" s="451"/>
      <c r="EVZ184" s="451"/>
      <c r="EWA184" s="451"/>
      <c r="EWB184" s="451"/>
      <c r="EWC184" s="451"/>
      <c r="EWD184" s="451"/>
      <c r="EWE184" s="451"/>
      <c r="EWF184" s="451"/>
      <c r="EWG184" s="451"/>
      <c r="EWH184" s="451"/>
      <c r="EWI184" s="451"/>
      <c r="EWJ184" s="451"/>
      <c r="EWK184" s="451"/>
      <c r="EWL184" s="451"/>
      <c r="EWM184" s="451"/>
      <c r="EWN184" s="451"/>
      <c r="EWO184" s="451"/>
      <c r="EWP184" s="451"/>
      <c r="EWQ184" s="451"/>
      <c r="EWR184" s="451"/>
      <c r="EWS184" s="451"/>
      <c r="EWT184" s="451"/>
      <c r="EWU184" s="451"/>
      <c r="EWV184" s="451"/>
      <c r="EWW184" s="451"/>
      <c r="EWX184" s="451"/>
      <c r="EWY184" s="451"/>
      <c r="EWZ184" s="451"/>
      <c r="EXA184" s="455"/>
      <c r="EXB184" s="454"/>
      <c r="EXC184" s="451"/>
      <c r="EXD184" s="451"/>
      <c r="EXE184" s="451"/>
      <c r="EXF184" s="451"/>
      <c r="EXG184" s="451"/>
      <c r="EXH184" s="451"/>
      <c r="EXI184" s="451"/>
      <c r="EXJ184" s="451"/>
      <c r="EXK184" s="451"/>
      <c r="EXL184" s="451"/>
      <c r="EXM184" s="451"/>
      <c r="EXN184" s="451"/>
      <c r="EXO184" s="451"/>
      <c r="EXP184" s="451"/>
      <c r="EXQ184" s="451"/>
      <c r="EXR184" s="451"/>
      <c r="EXS184" s="451"/>
      <c r="EXT184" s="451"/>
      <c r="EXU184" s="451"/>
      <c r="EXV184" s="451"/>
      <c r="EXW184" s="451"/>
      <c r="EXX184" s="451"/>
      <c r="EXY184" s="451"/>
      <c r="EXZ184" s="451"/>
      <c r="EYA184" s="451"/>
      <c r="EYB184" s="451"/>
      <c r="EYC184" s="451"/>
      <c r="EYD184" s="451"/>
      <c r="EYE184" s="451"/>
      <c r="EYF184" s="451"/>
      <c r="EYG184" s="451"/>
      <c r="EYH184" s="451"/>
      <c r="EYI184" s="451"/>
      <c r="EYJ184" s="451"/>
      <c r="EYK184" s="451"/>
      <c r="EYL184" s="451"/>
      <c r="EYM184" s="451"/>
      <c r="EYN184" s="451"/>
      <c r="EYO184" s="451"/>
      <c r="EYP184" s="451"/>
      <c r="EYQ184" s="451"/>
      <c r="EYR184" s="451"/>
      <c r="EYS184" s="451"/>
      <c r="EYT184" s="455"/>
      <c r="EYU184" s="454"/>
      <c r="EYV184" s="451"/>
      <c r="EYW184" s="451"/>
      <c r="EYX184" s="451"/>
      <c r="EYY184" s="451"/>
      <c r="EYZ184" s="451"/>
      <c r="EZA184" s="451"/>
      <c r="EZB184" s="451"/>
      <c r="EZC184" s="451"/>
      <c r="EZD184" s="451"/>
      <c r="EZE184" s="451"/>
      <c r="EZF184" s="451"/>
      <c r="EZG184" s="451"/>
      <c r="EZH184" s="451"/>
      <c r="EZI184" s="451"/>
      <c r="EZJ184" s="451"/>
      <c r="EZK184" s="451"/>
      <c r="EZL184" s="451"/>
      <c r="EZM184" s="451"/>
      <c r="EZN184" s="451"/>
      <c r="EZO184" s="451"/>
      <c r="EZP184" s="451"/>
      <c r="EZQ184" s="451"/>
      <c r="EZR184" s="451"/>
      <c r="EZS184" s="451"/>
      <c r="EZT184" s="451"/>
      <c r="EZU184" s="451"/>
      <c r="EZV184" s="451"/>
      <c r="EZW184" s="451"/>
      <c r="EZX184" s="451"/>
      <c r="EZY184" s="451"/>
      <c r="EZZ184" s="451"/>
      <c r="FAA184" s="451"/>
      <c r="FAB184" s="451"/>
      <c r="FAC184" s="451"/>
      <c r="FAD184" s="451"/>
      <c r="FAE184" s="451"/>
      <c r="FAF184" s="451"/>
      <c r="FAG184" s="451"/>
      <c r="FAH184" s="451"/>
      <c r="FAI184" s="451"/>
      <c r="FAJ184" s="451"/>
      <c r="FAK184" s="451"/>
      <c r="FAL184" s="451"/>
      <c r="FAM184" s="455"/>
      <c r="FAN184" s="454"/>
      <c r="FAO184" s="451"/>
      <c r="FAP184" s="451"/>
      <c r="FAQ184" s="451"/>
      <c r="FAR184" s="451"/>
      <c r="FAS184" s="451"/>
      <c r="FAT184" s="451"/>
      <c r="FAU184" s="451"/>
      <c r="FAV184" s="451"/>
      <c r="FAW184" s="451"/>
      <c r="FAX184" s="451"/>
      <c r="FAY184" s="451"/>
      <c r="FAZ184" s="451"/>
      <c r="FBA184" s="451"/>
      <c r="FBB184" s="451"/>
      <c r="FBC184" s="451"/>
      <c r="FBD184" s="451"/>
      <c r="FBE184" s="451"/>
      <c r="FBF184" s="451"/>
      <c r="FBG184" s="451"/>
      <c r="FBH184" s="451"/>
      <c r="FBI184" s="451"/>
      <c r="FBJ184" s="451"/>
      <c r="FBK184" s="451"/>
      <c r="FBL184" s="451"/>
      <c r="FBM184" s="451"/>
      <c r="FBN184" s="451"/>
      <c r="FBO184" s="451"/>
      <c r="FBP184" s="451"/>
      <c r="FBQ184" s="451"/>
      <c r="FBR184" s="451"/>
      <c r="FBS184" s="451"/>
      <c r="FBT184" s="451"/>
      <c r="FBU184" s="451"/>
      <c r="FBV184" s="451"/>
      <c r="FBW184" s="451"/>
      <c r="FBX184" s="451"/>
      <c r="FBY184" s="451"/>
      <c r="FBZ184" s="451"/>
      <c r="FCA184" s="451"/>
      <c r="FCB184" s="451"/>
      <c r="FCC184" s="451"/>
      <c r="FCD184" s="451"/>
      <c r="FCE184" s="451"/>
      <c r="FCF184" s="455"/>
      <c r="FCG184" s="454"/>
      <c r="FCH184" s="451"/>
      <c r="FCI184" s="451"/>
      <c r="FCJ184" s="451"/>
      <c r="FCK184" s="451"/>
      <c r="FCL184" s="451"/>
      <c r="FCM184" s="451"/>
      <c r="FCN184" s="451"/>
      <c r="FCO184" s="451"/>
      <c r="FCP184" s="451"/>
      <c r="FCQ184" s="451"/>
      <c r="FCR184" s="451"/>
      <c r="FCS184" s="451"/>
      <c r="FCT184" s="451"/>
      <c r="FCU184" s="451"/>
      <c r="FCV184" s="451"/>
      <c r="FCW184" s="451"/>
      <c r="FCX184" s="451"/>
      <c r="FCY184" s="451"/>
      <c r="FCZ184" s="451"/>
      <c r="FDA184" s="451"/>
      <c r="FDB184" s="451"/>
      <c r="FDC184" s="451"/>
      <c r="FDD184" s="451"/>
      <c r="FDE184" s="451"/>
      <c r="FDF184" s="451"/>
      <c r="FDG184" s="451"/>
      <c r="FDH184" s="451"/>
      <c r="FDI184" s="451"/>
      <c r="FDJ184" s="451"/>
      <c r="FDK184" s="451"/>
      <c r="FDL184" s="451"/>
      <c r="FDM184" s="451"/>
      <c r="FDN184" s="451"/>
      <c r="FDO184" s="451"/>
      <c r="FDP184" s="451"/>
      <c r="FDQ184" s="451"/>
      <c r="FDR184" s="451"/>
      <c r="FDS184" s="451"/>
      <c r="FDT184" s="451"/>
      <c r="FDU184" s="451"/>
      <c r="FDV184" s="451"/>
      <c r="FDW184" s="451"/>
      <c r="FDX184" s="451"/>
      <c r="FDY184" s="455"/>
      <c r="FDZ184" s="454"/>
      <c r="FEA184" s="451"/>
      <c r="FEB184" s="451"/>
      <c r="FEC184" s="451"/>
      <c r="FED184" s="451"/>
      <c r="FEE184" s="451"/>
      <c r="FEF184" s="451"/>
      <c r="FEG184" s="451"/>
      <c r="FEH184" s="451"/>
      <c r="FEI184" s="451"/>
      <c r="FEJ184" s="451"/>
      <c r="FEK184" s="451"/>
      <c r="FEL184" s="451"/>
      <c r="FEM184" s="451"/>
      <c r="FEN184" s="451"/>
      <c r="FEO184" s="451"/>
      <c r="FEP184" s="451"/>
      <c r="FEQ184" s="451"/>
      <c r="FER184" s="451"/>
      <c r="FES184" s="451"/>
      <c r="FET184" s="451"/>
      <c r="FEU184" s="451"/>
      <c r="FEV184" s="451"/>
      <c r="FEW184" s="451"/>
      <c r="FEX184" s="451"/>
      <c r="FEY184" s="451"/>
      <c r="FEZ184" s="451"/>
      <c r="FFA184" s="451"/>
      <c r="FFB184" s="451"/>
      <c r="FFC184" s="451"/>
      <c r="FFD184" s="451"/>
      <c r="FFE184" s="451"/>
      <c r="FFF184" s="451"/>
      <c r="FFG184" s="451"/>
      <c r="FFH184" s="451"/>
      <c r="FFI184" s="451"/>
      <c r="FFJ184" s="451"/>
      <c r="FFK184" s="451"/>
      <c r="FFL184" s="451"/>
      <c r="FFM184" s="451"/>
      <c r="FFN184" s="451"/>
      <c r="FFO184" s="451"/>
      <c r="FFP184" s="451"/>
      <c r="FFQ184" s="451"/>
      <c r="FFR184" s="455"/>
      <c r="FFS184" s="454"/>
      <c r="FFT184" s="451"/>
      <c r="FFU184" s="451"/>
      <c r="FFV184" s="451"/>
      <c r="FFW184" s="451"/>
      <c r="FFX184" s="451"/>
      <c r="FFY184" s="451"/>
      <c r="FFZ184" s="451"/>
      <c r="FGA184" s="451"/>
      <c r="FGB184" s="451"/>
      <c r="FGC184" s="451"/>
      <c r="FGD184" s="451"/>
      <c r="FGE184" s="451"/>
      <c r="FGF184" s="451"/>
      <c r="FGG184" s="451"/>
      <c r="FGH184" s="451"/>
      <c r="FGI184" s="451"/>
      <c r="FGJ184" s="451"/>
      <c r="FGK184" s="451"/>
      <c r="FGL184" s="451"/>
      <c r="FGM184" s="451"/>
      <c r="FGN184" s="451"/>
      <c r="FGO184" s="451"/>
      <c r="FGP184" s="451"/>
      <c r="FGQ184" s="451"/>
      <c r="FGR184" s="451"/>
      <c r="FGS184" s="451"/>
      <c r="FGT184" s="451"/>
      <c r="FGU184" s="451"/>
      <c r="FGV184" s="451"/>
      <c r="FGW184" s="451"/>
      <c r="FGX184" s="451"/>
      <c r="FGY184" s="451"/>
      <c r="FGZ184" s="451"/>
      <c r="FHA184" s="451"/>
      <c r="FHB184" s="451"/>
      <c r="FHC184" s="451"/>
      <c r="FHD184" s="451"/>
      <c r="FHE184" s="451"/>
      <c r="FHF184" s="451"/>
      <c r="FHG184" s="451"/>
      <c r="FHH184" s="451"/>
      <c r="FHI184" s="451"/>
      <c r="FHJ184" s="451"/>
      <c r="FHK184" s="455"/>
      <c r="FHL184" s="454"/>
      <c r="FHM184" s="451"/>
      <c r="FHN184" s="451"/>
      <c r="FHO184" s="451"/>
      <c r="FHP184" s="451"/>
      <c r="FHQ184" s="451"/>
      <c r="FHR184" s="451"/>
      <c r="FHS184" s="451"/>
      <c r="FHT184" s="451"/>
      <c r="FHU184" s="451"/>
      <c r="FHV184" s="451"/>
      <c r="FHW184" s="451"/>
      <c r="FHX184" s="451"/>
      <c r="FHY184" s="451"/>
      <c r="FHZ184" s="451"/>
      <c r="FIA184" s="451"/>
      <c r="FIB184" s="451"/>
      <c r="FIC184" s="451"/>
      <c r="FID184" s="451"/>
      <c r="FIE184" s="451"/>
      <c r="FIF184" s="451"/>
      <c r="FIG184" s="451"/>
      <c r="FIH184" s="451"/>
      <c r="FII184" s="451"/>
      <c r="FIJ184" s="451"/>
      <c r="FIK184" s="451"/>
      <c r="FIL184" s="451"/>
      <c r="FIM184" s="451"/>
      <c r="FIN184" s="451"/>
      <c r="FIO184" s="451"/>
      <c r="FIP184" s="451"/>
      <c r="FIQ184" s="451"/>
      <c r="FIR184" s="451"/>
      <c r="FIS184" s="451"/>
      <c r="FIT184" s="451"/>
      <c r="FIU184" s="451"/>
      <c r="FIV184" s="451"/>
      <c r="FIW184" s="451"/>
      <c r="FIX184" s="451"/>
      <c r="FIY184" s="451"/>
      <c r="FIZ184" s="451"/>
      <c r="FJA184" s="451"/>
      <c r="FJB184" s="451"/>
      <c r="FJC184" s="451"/>
      <c r="FJD184" s="455"/>
      <c r="FJE184" s="454"/>
      <c r="FJF184" s="451"/>
      <c r="FJG184" s="451"/>
      <c r="FJH184" s="451"/>
      <c r="FJI184" s="451"/>
      <c r="FJJ184" s="451"/>
      <c r="FJK184" s="451"/>
      <c r="FJL184" s="451"/>
      <c r="FJM184" s="451"/>
      <c r="FJN184" s="451"/>
      <c r="FJO184" s="451"/>
      <c r="FJP184" s="451"/>
      <c r="FJQ184" s="451"/>
      <c r="FJR184" s="451"/>
      <c r="FJS184" s="451"/>
      <c r="FJT184" s="451"/>
      <c r="FJU184" s="451"/>
      <c r="FJV184" s="451"/>
      <c r="FJW184" s="451"/>
      <c r="FJX184" s="451"/>
      <c r="FJY184" s="451"/>
      <c r="FJZ184" s="451"/>
      <c r="FKA184" s="451"/>
      <c r="FKB184" s="451"/>
      <c r="FKC184" s="451"/>
      <c r="FKD184" s="451"/>
      <c r="FKE184" s="451"/>
      <c r="FKF184" s="451"/>
      <c r="FKG184" s="451"/>
      <c r="FKH184" s="451"/>
      <c r="FKI184" s="451"/>
      <c r="FKJ184" s="451"/>
      <c r="FKK184" s="451"/>
      <c r="FKL184" s="451"/>
      <c r="FKM184" s="451"/>
      <c r="FKN184" s="451"/>
      <c r="FKO184" s="451"/>
      <c r="FKP184" s="451"/>
      <c r="FKQ184" s="451"/>
      <c r="FKR184" s="451"/>
      <c r="FKS184" s="451"/>
      <c r="FKT184" s="451"/>
      <c r="FKU184" s="451"/>
      <c r="FKV184" s="451"/>
      <c r="FKW184" s="455"/>
      <c r="FKX184" s="454"/>
      <c r="FKY184" s="451"/>
      <c r="FKZ184" s="451"/>
      <c r="FLA184" s="451"/>
      <c r="FLB184" s="451"/>
      <c r="FLC184" s="451"/>
      <c r="FLD184" s="451"/>
      <c r="FLE184" s="451"/>
      <c r="FLF184" s="451"/>
      <c r="FLG184" s="451"/>
      <c r="FLH184" s="451"/>
      <c r="FLI184" s="451"/>
      <c r="FLJ184" s="451"/>
      <c r="FLK184" s="451"/>
      <c r="FLL184" s="451"/>
      <c r="FLM184" s="451"/>
      <c r="FLN184" s="451"/>
      <c r="FLO184" s="451"/>
      <c r="FLP184" s="451"/>
      <c r="FLQ184" s="451"/>
      <c r="FLR184" s="451"/>
      <c r="FLS184" s="451"/>
      <c r="FLT184" s="451"/>
      <c r="FLU184" s="451"/>
      <c r="FLV184" s="451"/>
      <c r="FLW184" s="451"/>
      <c r="FLX184" s="451"/>
      <c r="FLY184" s="451"/>
      <c r="FLZ184" s="451"/>
      <c r="FMA184" s="451"/>
      <c r="FMB184" s="451"/>
      <c r="FMC184" s="451"/>
      <c r="FMD184" s="451"/>
      <c r="FME184" s="451"/>
      <c r="FMF184" s="451"/>
      <c r="FMG184" s="451"/>
      <c r="FMH184" s="451"/>
      <c r="FMI184" s="451"/>
      <c r="FMJ184" s="451"/>
      <c r="FMK184" s="451"/>
      <c r="FML184" s="451"/>
      <c r="FMM184" s="451"/>
      <c r="FMN184" s="451"/>
      <c r="FMO184" s="451"/>
      <c r="FMP184" s="455"/>
      <c r="FMQ184" s="454"/>
      <c r="FMR184" s="451"/>
      <c r="FMS184" s="451"/>
      <c r="FMT184" s="451"/>
      <c r="FMU184" s="451"/>
      <c r="FMV184" s="451"/>
      <c r="FMW184" s="451"/>
      <c r="FMX184" s="451"/>
      <c r="FMY184" s="451"/>
      <c r="FMZ184" s="451"/>
      <c r="FNA184" s="451"/>
      <c r="FNB184" s="451"/>
      <c r="FNC184" s="451"/>
      <c r="FND184" s="451"/>
      <c r="FNE184" s="451"/>
      <c r="FNF184" s="451"/>
      <c r="FNG184" s="451"/>
      <c r="FNH184" s="451"/>
      <c r="FNI184" s="451"/>
      <c r="FNJ184" s="451"/>
      <c r="FNK184" s="451"/>
      <c r="FNL184" s="451"/>
      <c r="FNM184" s="451"/>
      <c r="FNN184" s="451"/>
      <c r="FNO184" s="451"/>
      <c r="FNP184" s="451"/>
      <c r="FNQ184" s="451"/>
      <c r="FNR184" s="451"/>
      <c r="FNS184" s="451"/>
      <c r="FNT184" s="451"/>
      <c r="FNU184" s="451"/>
      <c r="FNV184" s="451"/>
      <c r="FNW184" s="451"/>
      <c r="FNX184" s="451"/>
      <c r="FNY184" s="451"/>
      <c r="FNZ184" s="451"/>
      <c r="FOA184" s="451"/>
      <c r="FOB184" s="451"/>
      <c r="FOC184" s="451"/>
      <c r="FOD184" s="451"/>
      <c r="FOE184" s="451"/>
      <c r="FOF184" s="451"/>
      <c r="FOG184" s="451"/>
      <c r="FOH184" s="451"/>
      <c r="FOI184" s="455"/>
      <c r="FOJ184" s="454"/>
      <c r="FOK184" s="451"/>
      <c r="FOL184" s="451"/>
      <c r="FOM184" s="451"/>
      <c r="FON184" s="451"/>
      <c r="FOO184" s="451"/>
      <c r="FOP184" s="451"/>
      <c r="FOQ184" s="451"/>
      <c r="FOR184" s="451"/>
      <c r="FOS184" s="451"/>
      <c r="FOT184" s="451"/>
      <c r="FOU184" s="451"/>
      <c r="FOV184" s="451"/>
      <c r="FOW184" s="451"/>
      <c r="FOX184" s="451"/>
      <c r="FOY184" s="451"/>
      <c r="FOZ184" s="451"/>
      <c r="FPA184" s="451"/>
      <c r="FPB184" s="451"/>
      <c r="FPC184" s="451"/>
      <c r="FPD184" s="451"/>
      <c r="FPE184" s="451"/>
      <c r="FPF184" s="451"/>
      <c r="FPG184" s="451"/>
      <c r="FPH184" s="451"/>
      <c r="FPI184" s="451"/>
      <c r="FPJ184" s="451"/>
      <c r="FPK184" s="451"/>
      <c r="FPL184" s="451"/>
      <c r="FPM184" s="451"/>
      <c r="FPN184" s="451"/>
      <c r="FPO184" s="451"/>
      <c r="FPP184" s="451"/>
      <c r="FPQ184" s="451"/>
      <c r="FPR184" s="451"/>
      <c r="FPS184" s="451"/>
      <c r="FPT184" s="451"/>
      <c r="FPU184" s="451"/>
      <c r="FPV184" s="451"/>
      <c r="FPW184" s="451"/>
      <c r="FPX184" s="451"/>
      <c r="FPY184" s="451"/>
      <c r="FPZ184" s="451"/>
      <c r="FQA184" s="451"/>
      <c r="FQB184" s="455"/>
      <c r="FQC184" s="454"/>
      <c r="FQD184" s="451"/>
      <c r="FQE184" s="451"/>
      <c r="FQF184" s="451"/>
      <c r="FQG184" s="451"/>
      <c r="FQH184" s="451"/>
      <c r="FQI184" s="451"/>
      <c r="FQJ184" s="451"/>
      <c r="FQK184" s="451"/>
      <c r="FQL184" s="451"/>
      <c r="FQM184" s="451"/>
      <c r="FQN184" s="451"/>
      <c r="FQO184" s="451"/>
      <c r="FQP184" s="451"/>
      <c r="FQQ184" s="451"/>
      <c r="FQR184" s="451"/>
      <c r="FQS184" s="451"/>
      <c r="FQT184" s="451"/>
      <c r="FQU184" s="451"/>
      <c r="FQV184" s="451"/>
      <c r="FQW184" s="451"/>
      <c r="FQX184" s="451"/>
      <c r="FQY184" s="451"/>
      <c r="FQZ184" s="451"/>
      <c r="FRA184" s="451"/>
      <c r="FRB184" s="451"/>
      <c r="FRC184" s="451"/>
      <c r="FRD184" s="451"/>
      <c r="FRE184" s="451"/>
      <c r="FRF184" s="451"/>
      <c r="FRG184" s="451"/>
      <c r="FRH184" s="451"/>
      <c r="FRI184" s="451"/>
      <c r="FRJ184" s="451"/>
      <c r="FRK184" s="451"/>
      <c r="FRL184" s="451"/>
      <c r="FRM184" s="451"/>
      <c r="FRN184" s="451"/>
      <c r="FRO184" s="451"/>
      <c r="FRP184" s="451"/>
      <c r="FRQ184" s="451"/>
      <c r="FRR184" s="451"/>
      <c r="FRS184" s="451"/>
      <c r="FRT184" s="451"/>
      <c r="FRU184" s="455"/>
      <c r="FRV184" s="454"/>
      <c r="FRW184" s="451"/>
      <c r="FRX184" s="451"/>
      <c r="FRY184" s="451"/>
      <c r="FRZ184" s="451"/>
      <c r="FSA184" s="451"/>
      <c r="FSB184" s="451"/>
      <c r="FSC184" s="451"/>
      <c r="FSD184" s="451"/>
      <c r="FSE184" s="451"/>
      <c r="FSF184" s="451"/>
      <c r="FSG184" s="451"/>
      <c r="FSH184" s="451"/>
      <c r="FSI184" s="451"/>
      <c r="FSJ184" s="451"/>
      <c r="FSK184" s="451"/>
      <c r="FSL184" s="451"/>
      <c r="FSM184" s="451"/>
      <c r="FSN184" s="451"/>
      <c r="FSO184" s="451"/>
      <c r="FSP184" s="451"/>
      <c r="FSQ184" s="451"/>
      <c r="FSR184" s="451"/>
      <c r="FSS184" s="451"/>
      <c r="FST184" s="451"/>
      <c r="FSU184" s="451"/>
      <c r="FSV184" s="451"/>
      <c r="FSW184" s="451"/>
      <c r="FSX184" s="451"/>
      <c r="FSY184" s="451"/>
      <c r="FSZ184" s="451"/>
      <c r="FTA184" s="451"/>
      <c r="FTB184" s="451"/>
      <c r="FTC184" s="451"/>
      <c r="FTD184" s="451"/>
      <c r="FTE184" s="451"/>
      <c r="FTF184" s="451"/>
      <c r="FTG184" s="451"/>
      <c r="FTH184" s="451"/>
      <c r="FTI184" s="451"/>
      <c r="FTJ184" s="451"/>
      <c r="FTK184" s="451"/>
      <c r="FTL184" s="451"/>
      <c r="FTM184" s="451"/>
      <c r="FTN184" s="455"/>
      <c r="FTO184" s="454"/>
      <c r="FTP184" s="451"/>
      <c r="FTQ184" s="451"/>
      <c r="FTR184" s="451"/>
      <c r="FTS184" s="451"/>
      <c r="FTT184" s="451"/>
      <c r="FTU184" s="451"/>
      <c r="FTV184" s="451"/>
      <c r="FTW184" s="451"/>
      <c r="FTX184" s="451"/>
      <c r="FTY184" s="451"/>
      <c r="FTZ184" s="451"/>
      <c r="FUA184" s="451"/>
      <c r="FUB184" s="451"/>
      <c r="FUC184" s="451"/>
      <c r="FUD184" s="451"/>
      <c r="FUE184" s="451"/>
      <c r="FUF184" s="451"/>
      <c r="FUG184" s="451"/>
      <c r="FUH184" s="451"/>
      <c r="FUI184" s="451"/>
      <c r="FUJ184" s="451"/>
      <c r="FUK184" s="451"/>
      <c r="FUL184" s="451"/>
      <c r="FUM184" s="451"/>
      <c r="FUN184" s="451"/>
      <c r="FUO184" s="451"/>
      <c r="FUP184" s="451"/>
      <c r="FUQ184" s="451"/>
      <c r="FUR184" s="451"/>
      <c r="FUS184" s="451"/>
      <c r="FUT184" s="451"/>
      <c r="FUU184" s="451"/>
      <c r="FUV184" s="451"/>
      <c r="FUW184" s="451"/>
      <c r="FUX184" s="451"/>
      <c r="FUY184" s="451"/>
      <c r="FUZ184" s="451"/>
      <c r="FVA184" s="451"/>
      <c r="FVB184" s="451"/>
      <c r="FVC184" s="451"/>
      <c r="FVD184" s="451"/>
      <c r="FVE184" s="451"/>
      <c r="FVF184" s="451"/>
      <c r="FVG184" s="455"/>
      <c r="FVH184" s="454"/>
      <c r="FVI184" s="451"/>
      <c r="FVJ184" s="451"/>
      <c r="FVK184" s="451"/>
      <c r="FVL184" s="451"/>
      <c r="FVM184" s="451"/>
      <c r="FVN184" s="451"/>
      <c r="FVO184" s="451"/>
      <c r="FVP184" s="451"/>
      <c r="FVQ184" s="451"/>
      <c r="FVR184" s="451"/>
      <c r="FVS184" s="451"/>
      <c r="FVT184" s="451"/>
      <c r="FVU184" s="451"/>
      <c r="FVV184" s="451"/>
      <c r="FVW184" s="451"/>
      <c r="FVX184" s="451"/>
      <c r="FVY184" s="451"/>
      <c r="FVZ184" s="451"/>
      <c r="FWA184" s="451"/>
      <c r="FWB184" s="451"/>
      <c r="FWC184" s="451"/>
      <c r="FWD184" s="451"/>
      <c r="FWE184" s="451"/>
      <c r="FWF184" s="451"/>
      <c r="FWG184" s="451"/>
      <c r="FWH184" s="451"/>
      <c r="FWI184" s="451"/>
      <c r="FWJ184" s="451"/>
      <c r="FWK184" s="451"/>
      <c r="FWL184" s="451"/>
      <c r="FWM184" s="451"/>
      <c r="FWN184" s="451"/>
      <c r="FWO184" s="451"/>
      <c r="FWP184" s="451"/>
      <c r="FWQ184" s="451"/>
      <c r="FWR184" s="451"/>
      <c r="FWS184" s="451"/>
      <c r="FWT184" s="451"/>
      <c r="FWU184" s="451"/>
      <c r="FWV184" s="451"/>
      <c r="FWW184" s="451"/>
      <c r="FWX184" s="451"/>
      <c r="FWY184" s="451"/>
      <c r="FWZ184" s="455"/>
      <c r="FXA184" s="454"/>
      <c r="FXB184" s="451"/>
      <c r="FXC184" s="451"/>
      <c r="FXD184" s="451"/>
      <c r="FXE184" s="451"/>
      <c r="FXF184" s="451"/>
      <c r="FXG184" s="451"/>
      <c r="FXH184" s="451"/>
      <c r="FXI184" s="451"/>
      <c r="FXJ184" s="451"/>
      <c r="FXK184" s="451"/>
      <c r="FXL184" s="451"/>
      <c r="FXM184" s="451"/>
      <c r="FXN184" s="451"/>
      <c r="FXO184" s="451"/>
      <c r="FXP184" s="451"/>
      <c r="FXQ184" s="451"/>
      <c r="FXR184" s="451"/>
      <c r="FXS184" s="451"/>
      <c r="FXT184" s="451"/>
      <c r="FXU184" s="451"/>
      <c r="FXV184" s="451"/>
      <c r="FXW184" s="451"/>
      <c r="FXX184" s="451"/>
      <c r="FXY184" s="451"/>
      <c r="FXZ184" s="451"/>
      <c r="FYA184" s="451"/>
      <c r="FYB184" s="451"/>
      <c r="FYC184" s="451"/>
      <c r="FYD184" s="451"/>
      <c r="FYE184" s="451"/>
      <c r="FYF184" s="451"/>
      <c r="FYG184" s="451"/>
      <c r="FYH184" s="451"/>
      <c r="FYI184" s="451"/>
      <c r="FYJ184" s="451"/>
      <c r="FYK184" s="451"/>
      <c r="FYL184" s="451"/>
      <c r="FYM184" s="451"/>
      <c r="FYN184" s="451"/>
      <c r="FYO184" s="451"/>
      <c r="FYP184" s="451"/>
      <c r="FYQ184" s="451"/>
      <c r="FYR184" s="451"/>
      <c r="FYS184" s="455"/>
      <c r="FYT184" s="454"/>
      <c r="FYU184" s="451"/>
      <c r="FYV184" s="451"/>
      <c r="FYW184" s="451"/>
      <c r="FYX184" s="451"/>
      <c r="FYY184" s="451"/>
      <c r="FYZ184" s="451"/>
      <c r="FZA184" s="451"/>
      <c r="FZB184" s="451"/>
      <c r="FZC184" s="451"/>
      <c r="FZD184" s="451"/>
      <c r="FZE184" s="451"/>
      <c r="FZF184" s="451"/>
      <c r="FZG184" s="451"/>
      <c r="FZH184" s="451"/>
      <c r="FZI184" s="451"/>
      <c r="FZJ184" s="451"/>
      <c r="FZK184" s="451"/>
      <c r="FZL184" s="451"/>
      <c r="FZM184" s="451"/>
      <c r="FZN184" s="451"/>
      <c r="FZO184" s="451"/>
      <c r="FZP184" s="451"/>
      <c r="FZQ184" s="451"/>
      <c r="FZR184" s="451"/>
      <c r="FZS184" s="451"/>
      <c r="FZT184" s="451"/>
      <c r="FZU184" s="451"/>
      <c r="FZV184" s="451"/>
      <c r="FZW184" s="451"/>
      <c r="FZX184" s="451"/>
      <c r="FZY184" s="451"/>
      <c r="FZZ184" s="451"/>
      <c r="GAA184" s="451"/>
      <c r="GAB184" s="451"/>
      <c r="GAC184" s="451"/>
      <c r="GAD184" s="451"/>
      <c r="GAE184" s="451"/>
      <c r="GAF184" s="451"/>
      <c r="GAG184" s="451"/>
      <c r="GAH184" s="451"/>
      <c r="GAI184" s="451"/>
      <c r="GAJ184" s="451"/>
      <c r="GAK184" s="451"/>
      <c r="GAL184" s="455"/>
      <c r="GAM184" s="454"/>
      <c r="GAN184" s="451"/>
      <c r="GAO184" s="451"/>
      <c r="GAP184" s="451"/>
      <c r="GAQ184" s="451"/>
      <c r="GAR184" s="451"/>
      <c r="GAS184" s="451"/>
      <c r="GAT184" s="451"/>
      <c r="GAU184" s="451"/>
      <c r="GAV184" s="451"/>
      <c r="GAW184" s="451"/>
      <c r="GAX184" s="451"/>
      <c r="GAY184" s="451"/>
      <c r="GAZ184" s="451"/>
      <c r="GBA184" s="451"/>
      <c r="GBB184" s="451"/>
      <c r="GBC184" s="451"/>
      <c r="GBD184" s="451"/>
      <c r="GBE184" s="451"/>
      <c r="GBF184" s="451"/>
      <c r="GBG184" s="451"/>
      <c r="GBH184" s="451"/>
      <c r="GBI184" s="451"/>
      <c r="GBJ184" s="451"/>
      <c r="GBK184" s="451"/>
      <c r="GBL184" s="451"/>
      <c r="GBM184" s="451"/>
      <c r="GBN184" s="451"/>
      <c r="GBO184" s="451"/>
      <c r="GBP184" s="451"/>
      <c r="GBQ184" s="451"/>
      <c r="GBR184" s="451"/>
      <c r="GBS184" s="451"/>
      <c r="GBT184" s="451"/>
      <c r="GBU184" s="451"/>
      <c r="GBV184" s="451"/>
      <c r="GBW184" s="451"/>
      <c r="GBX184" s="451"/>
      <c r="GBY184" s="451"/>
      <c r="GBZ184" s="451"/>
      <c r="GCA184" s="451"/>
      <c r="GCB184" s="451"/>
      <c r="GCC184" s="451"/>
      <c r="GCD184" s="451"/>
      <c r="GCE184" s="455"/>
      <c r="GCF184" s="454"/>
      <c r="GCG184" s="451"/>
      <c r="GCH184" s="451"/>
      <c r="GCI184" s="451"/>
      <c r="GCJ184" s="451"/>
      <c r="GCK184" s="451"/>
      <c r="GCL184" s="451"/>
      <c r="GCM184" s="451"/>
      <c r="GCN184" s="451"/>
      <c r="GCO184" s="451"/>
      <c r="GCP184" s="451"/>
      <c r="GCQ184" s="451"/>
      <c r="GCR184" s="451"/>
      <c r="GCS184" s="451"/>
      <c r="GCT184" s="451"/>
      <c r="GCU184" s="451"/>
      <c r="GCV184" s="451"/>
      <c r="GCW184" s="451"/>
      <c r="GCX184" s="451"/>
      <c r="GCY184" s="451"/>
      <c r="GCZ184" s="451"/>
      <c r="GDA184" s="451"/>
      <c r="GDB184" s="451"/>
      <c r="GDC184" s="451"/>
      <c r="GDD184" s="451"/>
      <c r="GDE184" s="451"/>
      <c r="GDF184" s="451"/>
      <c r="GDG184" s="451"/>
      <c r="GDH184" s="451"/>
      <c r="GDI184" s="451"/>
      <c r="GDJ184" s="451"/>
      <c r="GDK184" s="451"/>
      <c r="GDL184" s="451"/>
      <c r="GDM184" s="451"/>
      <c r="GDN184" s="451"/>
      <c r="GDO184" s="451"/>
      <c r="GDP184" s="451"/>
      <c r="GDQ184" s="451"/>
      <c r="GDR184" s="451"/>
      <c r="GDS184" s="451"/>
      <c r="GDT184" s="451"/>
      <c r="GDU184" s="451"/>
      <c r="GDV184" s="451"/>
      <c r="GDW184" s="451"/>
      <c r="GDX184" s="455"/>
      <c r="GDY184" s="454"/>
      <c r="GDZ184" s="451"/>
      <c r="GEA184" s="451"/>
      <c r="GEB184" s="451"/>
      <c r="GEC184" s="451"/>
      <c r="GED184" s="451"/>
      <c r="GEE184" s="451"/>
      <c r="GEF184" s="451"/>
      <c r="GEG184" s="451"/>
      <c r="GEH184" s="451"/>
      <c r="GEI184" s="451"/>
      <c r="GEJ184" s="451"/>
      <c r="GEK184" s="451"/>
      <c r="GEL184" s="451"/>
      <c r="GEM184" s="451"/>
      <c r="GEN184" s="451"/>
      <c r="GEO184" s="451"/>
      <c r="GEP184" s="451"/>
      <c r="GEQ184" s="451"/>
      <c r="GER184" s="451"/>
      <c r="GES184" s="451"/>
      <c r="GET184" s="451"/>
      <c r="GEU184" s="451"/>
      <c r="GEV184" s="451"/>
      <c r="GEW184" s="451"/>
      <c r="GEX184" s="451"/>
      <c r="GEY184" s="451"/>
      <c r="GEZ184" s="451"/>
      <c r="GFA184" s="451"/>
      <c r="GFB184" s="451"/>
      <c r="GFC184" s="451"/>
      <c r="GFD184" s="451"/>
      <c r="GFE184" s="451"/>
      <c r="GFF184" s="451"/>
      <c r="GFG184" s="451"/>
      <c r="GFH184" s="451"/>
      <c r="GFI184" s="451"/>
      <c r="GFJ184" s="451"/>
      <c r="GFK184" s="451"/>
      <c r="GFL184" s="451"/>
      <c r="GFM184" s="451"/>
      <c r="GFN184" s="451"/>
      <c r="GFO184" s="451"/>
      <c r="GFP184" s="451"/>
      <c r="GFQ184" s="455"/>
      <c r="GFR184" s="454"/>
      <c r="GFS184" s="451"/>
      <c r="GFT184" s="451"/>
      <c r="GFU184" s="451"/>
      <c r="GFV184" s="451"/>
      <c r="GFW184" s="451"/>
      <c r="GFX184" s="451"/>
      <c r="GFY184" s="451"/>
      <c r="GFZ184" s="451"/>
      <c r="GGA184" s="451"/>
      <c r="GGB184" s="451"/>
      <c r="GGC184" s="451"/>
      <c r="GGD184" s="451"/>
      <c r="GGE184" s="451"/>
      <c r="GGF184" s="451"/>
      <c r="GGG184" s="451"/>
      <c r="GGH184" s="451"/>
      <c r="GGI184" s="451"/>
      <c r="GGJ184" s="451"/>
      <c r="GGK184" s="451"/>
      <c r="GGL184" s="451"/>
      <c r="GGM184" s="451"/>
      <c r="GGN184" s="451"/>
      <c r="GGO184" s="451"/>
      <c r="GGP184" s="451"/>
      <c r="GGQ184" s="451"/>
      <c r="GGR184" s="451"/>
      <c r="GGS184" s="451"/>
      <c r="GGT184" s="451"/>
      <c r="GGU184" s="451"/>
      <c r="GGV184" s="451"/>
      <c r="GGW184" s="451"/>
      <c r="GGX184" s="451"/>
      <c r="GGY184" s="451"/>
      <c r="GGZ184" s="451"/>
      <c r="GHA184" s="451"/>
      <c r="GHB184" s="451"/>
      <c r="GHC184" s="451"/>
      <c r="GHD184" s="451"/>
      <c r="GHE184" s="451"/>
      <c r="GHF184" s="451"/>
      <c r="GHG184" s="451"/>
      <c r="GHH184" s="451"/>
      <c r="GHI184" s="451"/>
      <c r="GHJ184" s="455"/>
      <c r="GHK184" s="454"/>
      <c r="GHL184" s="451"/>
      <c r="GHM184" s="451"/>
      <c r="GHN184" s="451"/>
      <c r="GHO184" s="451"/>
      <c r="GHP184" s="451"/>
      <c r="GHQ184" s="451"/>
      <c r="GHR184" s="451"/>
      <c r="GHS184" s="451"/>
      <c r="GHT184" s="451"/>
      <c r="GHU184" s="451"/>
      <c r="GHV184" s="451"/>
      <c r="GHW184" s="451"/>
      <c r="GHX184" s="451"/>
      <c r="GHY184" s="451"/>
      <c r="GHZ184" s="451"/>
      <c r="GIA184" s="451"/>
      <c r="GIB184" s="451"/>
      <c r="GIC184" s="451"/>
      <c r="GID184" s="451"/>
      <c r="GIE184" s="451"/>
      <c r="GIF184" s="451"/>
      <c r="GIG184" s="451"/>
      <c r="GIH184" s="451"/>
      <c r="GII184" s="451"/>
      <c r="GIJ184" s="451"/>
      <c r="GIK184" s="451"/>
      <c r="GIL184" s="451"/>
      <c r="GIM184" s="451"/>
      <c r="GIN184" s="451"/>
      <c r="GIO184" s="451"/>
      <c r="GIP184" s="451"/>
      <c r="GIQ184" s="451"/>
      <c r="GIR184" s="451"/>
      <c r="GIS184" s="451"/>
      <c r="GIT184" s="451"/>
      <c r="GIU184" s="451"/>
      <c r="GIV184" s="451"/>
      <c r="GIW184" s="451"/>
      <c r="GIX184" s="451"/>
      <c r="GIY184" s="451"/>
      <c r="GIZ184" s="451"/>
      <c r="GJA184" s="451"/>
      <c r="GJB184" s="451"/>
      <c r="GJC184" s="455"/>
      <c r="GJD184" s="454"/>
      <c r="GJE184" s="451"/>
      <c r="GJF184" s="451"/>
      <c r="GJG184" s="451"/>
      <c r="GJH184" s="451"/>
      <c r="GJI184" s="451"/>
      <c r="GJJ184" s="451"/>
      <c r="GJK184" s="451"/>
      <c r="GJL184" s="451"/>
      <c r="GJM184" s="451"/>
      <c r="GJN184" s="451"/>
      <c r="GJO184" s="451"/>
      <c r="GJP184" s="451"/>
      <c r="GJQ184" s="451"/>
      <c r="GJR184" s="451"/>
      <c r="GJS184" s="451"/>
      <c r="GJT184" s="451"/>
      <c r="GJU184" s="451"/>
      <c r="GJV184" s="451"/>
      <c r="GJW184" s="451"/>
      <c r="GJX184" s="451"/>
      <c r="GJY184" s="451"/>
      <c r="GJZ184" s="451"/>
      <c r="GKA184" s="451"/>
      <c r="GKB184" s="451"/>
      <c r="GKC184" s="451"/>
      <c r="GKD184" s="451"/>
      <c r="GKE184" s="451"/>
      <c r="GKF184" s="451"/>
      <c r="GKG184" s="451"/>
      <c r="GKH184" s="451"/>
      <c r="GKI184" s="451"/>
      <c r="GKJ184" s="451"/>
      <c r="GKK184" s="451"/>
      <c r="GKL184" s="451"/>
      <c r="GKM184" s="451"/>
      <c r="GKN184" s="451"/>
      <c r="GKO184" s="451"/>
      <c r="GKP184" s="451"/>
      <c r="GKQ184" s="451"/>
      <c r="GKR184" s="451"/>
      <c r="GKS184" s="451"/>
      <c r="GKT184" s="451"/>
      <c r="GKU184" s="451"/>
      <c r="GKV184" s="455"/>
      <c r="GKW184" s="454"/>
      <c r="GKX184" s="451"/>
      <c r="GKY184" s="451"/>
      <c r="GKZ184" s="451"/>
      <c r="GLA184" s="451"/>
      <c r="GLB184" s="451"/>
      <c r="GLC184" s="451"/>
      <c r="GLD184" s="451"/>
      <c r="GLE184" s="451"/>
      <c r="GLF184" s="451"/>
      <c r="GLG184" s="451"/>
      <c r="GLH184" s="451"/>
      <c r="GLI184" s="451"/>
      <c r="GLJ184" s="451"/>
      <c r="GLK184" s="451"/>
      <c r="GLL184" s="451"/>
      <c r="GLM184" s="451"/>
      <c r="GLN184" s="451"/>
      <c r="GLO184" s="451"/>
      <c r="GLP184" s="451"/>
      <c r="GLQ184" s="451"/>
      <c r="GLR184" s="451"/>
      <c r="GLS184" s="451"/>
      <c r="GLT184" s="451"/>
      <c r="GLU184" s="451"/>
      <c r="GLV184" s="451"/>
      <c r="GLW184" s="451"/>
      <c r="GLX184" s="451"/>
      <c r="GLY184" s="451"/>
      <c r="GLZ184" s="451"/>
      <c r="GMA184" s="451"/>
      <c r="GMB184" s="451"/>
      <c r="GMC184" s="451"/>
      <c r="GMD184" s="451"/>
      <c r="GME184" s="451"/>
      <c r="GMF184" s="451"/>
      <c r="GMG184" s="451"/>
      <c r="GMH184" s="451"/>
      <c r="GMI184" s="451"/>
      <c r="GMJ184" s="451"/>
      <c r="GMK184" s="451"/>
      <c r="GML184" s="451"/>
      <c r="GMM184" s="451"/>
      <c r="GMN184" s="451"/>
      <c r="GMO184" s="455"/>
      <c r="GMP184" s="454"/>
      <c r="GMQ184" s="451"/>
      <c r="GMR184" s="451"/>
      <c r="GMS184" s="451"/>
      <c r="GMT184" s="451"/>
      <c r="GMU184" s="451"/>
      <c r="GMV184" s="451"/>
      <c r="GMW184" s="451"/>
      <c r="GMX184" s="451"/>
      <c r="GMY184" s="451"/>
      <c r="GMZ184" s="451"/>
      <c r="GNA184" s="451"/>
      <c r="GNB184" s="451"/>
      <c r="GNC184" s="451"/>
      <c r="GND184" s="451"/>
      <c r="GNE184" s="451"/>
      <c r="GNF184" s="451"/>
      <c r="GNG184" s="451"/>
      <c r="GNH184" s="451"/>
      <c r="GNI184" s="451"/>
      <c r="GNJ184" s="451"/>
      <c r="GNK184" s="451"/>
      <c r="GNL184" s="451"/>
      <c r="GNM184" s="451"/>
      <c r="GNN184" s="451"/>
      <c r="GNO184" s="451"/>
      <c r="GNP184" s="451"/>
      <c r="GNQ184" s="451"/>
      <c r="GNR184" s="451"/>
      <c r="GNS184" s="451"/>
      <c r="GNT184" s="451"/>
      <c r="GNU184" s="451"/>
      <c r="GNV184" s="451"/>
      <c r="GNW184" s="451"/>
      <c r="GNX184" s="451"/>
      <c r="GNY184" s="451"/>
      <c r="GNZ184" s="451"/>
      <c r="GOA184" s="451"/>
      <c r="GOB184" s="451"/>
      <c r="GOC184" s="451"/>
      <c r="GOD184" s="451"/>
      <c r="GOE184" s="451"/>
      <c r="GOF184" s="451"/>
      <c r="GOG184" s="451"/>
      <c r="GOH184" s="455"/>
      <c r="GOI184" s="454"/>
      <c r="GOJ184" s="451"/>
      <c r="GOK184" s="451"/>
      <c r="GOL184" s="451"/>
      <c r="GOM184" s="451"/>
      <c r="GON184" s="451"/>
      <c r="GOO184" s="451"/>
      <c r="GOP184" s="451"/>
      <c r="GOQ184" s="451"/>
      <c r="GOR184" s="451"/>
      <c r="GOS184" s="451"/>
      <c r="GOT184" s="451"/>
      <c r="GOU184" s="451"/>
      <c r="GOV184" s="451"/>
      <c r="GOW184" s="451"/>
      <c r="GOX184" s="451"/>
      <c r="GOY184" s="451"/>
      <c r="GOZ184" s="451"/>
      <c r="GPA184" s="451"/>
      <c r="GPB184" s="451"/>
      <c r="GPC184" s="451"/>
      <c r="GPD184" s="451"/>
      <c r="GPE184" s="451"/>
      <c r="GPF184" s="451"/>
      <c r="GPG184" s="451"/>
      <c r="GPH184" s="451"/>
      <c r="GPI184" s="451"/>
      <c r="GPJ184" s="451"/>
      <c r="GPK184" s="451"/>
      <c r="GPL184" s="451"/>
      <c r="GPM184" s="451"/>
      <c r="GPN184" s="451"/>
      <c r="GPO184" s="451"/>
      <c r="GPP184" s="451"/>
      <c r="GPQ184" s="451"/>
      <c r="GPR184" s="451"/>
      <c r="GPS184" s="451"/>
      <c r="GPT184" s="451"/>
      <c r="GPU184" s="451"/>
      <c r="GPV184" s="451"/>
      <c r="GPW184" s="451"/>
      <c r="GPX184" s="451"/>
      <c r="GPY184" s="451"/>
      <c r="GPZ184" s="451"/>
      <c r="GQA184" s="455"/>
      <c r="GQB184" s="454"/>
      <c r="GQC184" s="451"/>
      <c r="GQD184" s="451"/>
      <c r="GQE184" s="451"/>
      <c r="GQF184" s="451"/>
      <c r="GQG184" s="451"/>
      <c r="GQH184" s="451"/>
      <c r="GQI184" s="451"/>
      <c r="GQJ184" s="451"/>
      <c r="GQK184" s="451"/>
      <c r="GQL184" s="451"/>
      <c r="GQM184" s="451"/>
      <c r="GQN184" s="451"/>
      <c r="GQO184" s="451"/>
      <c r="GQP184" s="451"/>
      <c r="GQQ184" s="451"/>
      <c r="GQR184" s="451"/>
      <c r="GQS184" s="451"/>
      <c r="GQT184" s="451"/>
      <c r="GQU184" s="451"/>
      <c r="GQV184" s="451"/>
      <c r="GQW184" s="451"/>
      <c r="GQX184" s="451"/>
      <c r="GQY184" s="451"/>
      <c r="GQZ184" s="451"/>
      <c r="GRA184" s="451"/>
      <c r="GRB184" s="451"/>
      <c r="GRC184" s="451"/>
      <c r="GRD184" s="451"/>
      <c r="GRE184" s="451"/>
      <c r="GRF184" s="451"/>
      <c r="GRG184" s="451"/>
      <c r="GRH184" s="451"/>
      <c r="GRI184" s="451"/>
      <c r="GRJ184" s="451"/>
      <c r="GRK184" s="451"/>
      <c r="GRL184" s="451"/>
      <c r="GRM184" s="451"/>
      <c r="GRN184" s="451"/>
      <c r="GRO184" s="451"/>
      <c r="GRP184" s="451"/>
      <c r="GRQ184" s="451"/>
      <c r="GRR184" s="451"/>
      <c r="GRS184" s="451"/>
      <c r="GRT184" s="455"/>
      <c r="GRU184" s="454"/>
      <c r="GRV184" s="451"/>
      <c r="GRW184" s="451"/>
      <c r="GRX184" s="451"/>
      <c r="GRY184" s="451"/>
      <c r="GRZ184" s="451"/>
      <c r="GSA184" s="451"/>
      <c r="GSB184" s="451"/>
      <c r="GSC184" s="451"/>
      <c r="GSD184" s="451"/>
      <c r="GSE184" s="451"/>
      <c r="GSF184" s="451"/>
      <c r="GSG184" s="451"/>
      <c r="GSH184" s="451"/>
      <c r="GSI184" s="451"/>
      <c r="GSJ184" s="451"/>
      <c r="GSK184" s="451"/>
      <c r="GSL184" s="451"/>
      <c r="GSM184" s="451"/>
      <c r="GSN184" s="451"/>
      <c r="GSO184" s="451"/>
      <c r="GSP184" s="451"/>
      <c r="GSQ184" s="451"/>
      <c r="GSR184" s="451"/>
      <c r="GSS184" s="451"/>
      <c r="GST184" s="451"/>
      <c r="GSU184" s="451"/>
      <c r="GSV184" s="451"/>
      <c r="GSW184" s="451"/>
      <c r="GSX184" s="451"/>
      <c r="GSY184" s="451"/>
      <c r="GSZ184" s="451"/>
      <c r="GTA184" s="451"/>
      <c r="GTB184" s="451"/>
      <c r="GTC184" s="451"/>
      <c r="GTD184" s="451"/>
      <c r="GTE184" s="451"/>
      <c r="GTF184" s="451"/>
      <c r="GTG184" s="451"/>
      <c r="GTH184" s="451"/>
      <c r="GTI184" s="451"/>
      <c r="GTJ184" s="451"/>
      <c r="GTK184" s="451"/>
      <c r="GTL184" s="451"/>
      <c r="GTM184" s="455"/>
      <c r="GTN184" s="454"/>
      <c r="GTO184" s="451"/>
      <c r="GTP184" s="451"/>
      <c r="GTQ184" s="451"/>
      <c r="GTR184" s="451"/>
      <c r="GTS184" s="451"/>
      <c r="GTT184" s="451"/>
      <c r="GTU184" s="451"/>
      <c r="GTV184" s="451"/>
      <c r="GTW184" s="451"/>
      <c r="GTX184" s="451"/>
      <c r="GTY184" s="451"/>
      <c r="GTZ184" s="451"/>
      <c r="GUA184" s="451"/>
      <c r="GUB184" s="451"/>
      <c r="GUC184" s="451"/>
      <c r="GUD184" s="451"/>
      <c r="GUE184" s="451"/>
      <c r="GUF184" s="451"/>
      <c r="GUG184" s="451"/>
      <c r="GUH184" s="451"/>
      <c r="GUI184" s="451"/>
      <c r="GUJ184" s="451"/>
      <c r="GUK184" s="451"/>
      <c r="GUL184" s="451"/>
      <c r="GUM184" s="451"/>
      <c r="GUN184" s="451"/>
      <c r="GUO184" s="451"/>
      <c r="GUP184" s="451"/>
      <c r="GUQ184" s="451"/>
      <c r="GUR184" s="451"/>
      <c r="GUS184" s="451"/>
      <c r="GUT184" s="451"/>
      <c r="GUU184" s="451"/>
      <c r="GUV184" s="451"/>
      <c r="GUW184" s="451"/>
      <c r="GUX184" s="451"/>
      <c r="GUY184" s="451"/>
      <c r="GUZ184" s="451"/>
      <c r="GVA184" s="451"/>
      <c r="GVB184" s="451"/>
      <c r="GVC184" s="451"/>
      <c r="GVD184" s="451"/>
      <c r="GVE184" s="451"/>
      <c r="GVF184" s="455"/>
      <c r="GVG184" s="454"/>
      <c r="GVH184" s="451"/>
      <c r="GVI184" s="451"/>
      <c r="GVJ184" s="451"/>
      <c r="GVK184" s="451"/>
      <c r="GVL184" s="451"/>
      <c r="GVM184" s="451"/>
      <c r="GVN184" s="451"/>
      <c r="GVO184" s="451"/>
      <c r="GVP184" s="451"/>
      <c r="GVQ184" s="451"/>
      <c r="GVR184" s="451"/>
      <c r="GVS184" s="451"/>
      <c r="GVT184" s="451"/>
      <c r="GVU184" s="451"/>
      <c r="GVV184" s="451"/>
      <c r="GVW184" s="451"/>
      <c r="GVX184" s="451"/>
      <c r="GVY184" s="451"/>
      <c r="GVZ184" s="451"/>
      <c r="GWA184" s="451"/>
      <c r="GWB184" s="451"/>
      <c r="GWC184" s="451"/>
      <c r="GWD184" s="451"/>
      <c r="GWE184" s="451"/>
      <c r="GWF184" s="451"/>
      <c r="GWG184" s="451"/>
      <c r="GWH184" s="451"/>
      <c r="GWI184" s="451"/>
      <c r="GWJ184" s="451"/>
      <c r="GWK184" s="451"/>
      <c r="GWL184" s="451"/>
      <c r="GWM184" s="451"/>
      <c r="GWN184" s="451"/>
      <c r="GWO184" s="451"/>
      <c r="GWP184" s="451"/>
      <c r="GWQ184" s="451"/>
      <c r="GWR184" s="451"/>
      <c r="GWS184" s="451"/>
      <c r="GWT184" s="451"/>
      <c r="GWU184" s="451"/>
      <c r="GWV184" s="451"/>
      <c r="GWW184" s="451"/>
      <c r="GWX184" s="451"/>
      <c r="GWY184" s="455"/>
      <c r="GWZ184" s="454"/>
      <c r="GXA184" s="451"/>
      <c r="GXB184" s="451"/>
      <c r="GXC184" s="451"/>
      <c r="GXD184" s="451"/>
      <c r="GXE184" s="451"/>
      <c r="GXF184" s="451"/>
      <c r="GXG184" s="451"/>
      <c r="GXH184" s="451"/>
      <c r="GXI184" s="451"/>
      <c r="GXJ184" s="451"/>
      <c r="GXK184" s="451"/>
      <c r="GXL184" s="451"/>
      <c r="GXM184" s="451"/>
      <c r="GXN184" s="451"/>
      <c r="GXO184" s="451"/>
      <c r="GXP184" s="451"/>
      <c r="GXQ184" s="451"/>
      <c r="GXR184" s="451"/>
      <c r="GXS184" s="451"/>
      <c r="GXT184" s="451"/>
      <c r="GXU184" s="451"/>
      <c r="GXV184" s="451"/>
      <c r="GXW184" s="451"/>
      <c r="GXX184" s="451"/>
      <c r="GXY184" s="451"/>
      <c r="GXZ184" s="451"/>
      <c r="GYA184" s="451"/>
      <c r="GYB184" s="451"/>
      <c r="GYC184" s="451"/>
      <c r="GYD184" s="451"/>
      <c r="GYE184" s="451"/>
      <c r="GYF184" s="451"/>
      <c r="GYG184" s="451"/>
      <c r="GYH184" s="451"/>
      <c r="GYI184" s="451"/>
      <c r="GYJ184" s="451"/>
      <c r="GYK184" s="451"/>
      <c r="GYL184" s="451"/>
      <c r="GYM184" s="451"/>
      <c r="GYN184" s="451"/>
      <c r="GYO184" s="451"/>
      <c r="GYP184" s="451"/>
      <c r="GYQ184" s="451"/>
      <c r="GYR184" s="455"/>
      <c r="GYS184" s="454"/>
      <c r="GYT184" s="451"/>
      <c r="GYU184" s="451"/>
      <c r="GYV184" s="451"/>
      <c r="GYW184" s="451"/>
      <c r="GYX184" s="451"/>
      <c r="GYY184" s="451"/>
      <c r="GYZ184" s="451"/>
      <c r="GZA184" s="451"/>
      <c r="GZB184" s="451"/>
      <c r="GZC184" s="451"/>
      <c r="GZD184" s="451"/>
      <c r="GZE184" s="451"/>
      <c r="GZF184" s="451"/>
      <c r="GZG184" s="451"/>
      <c r="GZH184" s="451"/>
      <c r="GZI184" s="451"/>
      <c r="GZJ184" s="451"/>
      <c r="GZK184" s="451"/>
      <c r="GZL184" s="451"/>
      <c r="GZM184" s="451"/>
      <c r="GZN184" s="451"/>
      <c r="GZO184" s="451"/>
      <c r="GZP184" s="451"/>
      <c r="GZQ184" s="451"/>
      <c r="GZR184" s="451"/>
      <c r="GZS184" s="451"/>
      <c r="GZT184" s="451"/>
      <c r="GZU184" s="451"/>
      <c r="GZV184" s="451"/>
      <c r="GZW184" s="451"/>
      <c r="GZX184" s="451"/>
      <c r="GZY184" s="451"/>
      <c r="GZZ184" s="451"/>
      <c r="HAA184" s="451"/>
      <c r="HAB184" s="451"/>
      <c r="HAC184" s="451"/>
      <c r="HAD184" s="451"/>
      <c r="HAE184" s="451"/>
      <c r="HAF184" s="451"/>
      <c r="HAG184" s="451"/>
      <c r="HAH184" s="451"/>
      <c r="HAI184" s="451"/>
      <c r="HAJ184" s="451"/>
      <c r="HAK184" s="455"/>
      <c r="HAL184" s="454"/>
      <c r="HAM184" s="451"/>
      <c r="HAN184" s="451"/>
      <c r="HAO184" s="451"/>
      <c r="HAP184" s="451"/>
      <c r="HAQ184" s="451"/>
      <c r="HAR184" s="451"/>
      <c r="HAS184" s="451"/>
      <c r="HAT184" s="451"/>
      <c r="HAU184" s="451"/>
      <c r="HAV184" s="451"/>
      <c r="HAW184" s="451"/>
      <c r="HAX184" s="451"/>
      <c r="HAY184" s="451"/>
      <c r="HAZ184" s="451"/>
      <c r="HBA184" s="451"/>
      <c r="HBB184" s="451"/>
      <c r="HBC184" s="451"/>
      <c r="HBD184" s="451"/>
      <c r="HBE184" s="451"/>
      <c r="HBF184" s="451"/>
      <c r="HBG184" s="451"/>
      <c r="HBH184" s="451"/>
      <c r="HBI184" s="451"/>
      <c r="HBJ184" s="451"/>
      <c r="HBK184" s="451"/>
      <c r="HBL184" s="451"/>
      <c r="HBM184" s="451"/>
      <c r="HBN184" s="451"/>
      <c r="HBO184" s="451"/>
      <c r="HBP184" s="451"/>
      <c r="HBQ184" s="451"/>
      <c r="HBR184" s="451"/>
      <c r="HBS184" s="451"/>
      <c r="HBT184" s="451"/>
      <c r="HBU184" s="451"/>
      <c r="HBV184" s="451"/>
      <c r="HBW184" s="451"/>
      <c r="HBX184" s="451"/>
      <c r="HBY184" s="451"/>
      <c r="HBZ184" s="451"/>
      <c r="HCA184" s="451"/>
      <c r="HCB184" s="451"/>
      <c r="HCC184" s="451"/>
      <c r="HCD184" s="455"/>
      <c r="HCE184" s="454"/>
      <c r="HCF184" s="451"/>
      <c r="HCG184" s="451"/>
      <c r="HCH184" s="451"/>
      <c r="HCI184" s="451"/>
      <c r="HCJ184" s="451"/>
      <c r="HCK184" s="451"/>
      <c r="HCL184" s="451"/>
      <c r="HCM184" s="451"/>
      <c r="HCN184" s="451"/>
      <c r="HCO184" s="451"/>
      <c r="HCP184" s="451"/>
      <c r="HCQ184" s="451"/>
      <c r="HCR184" s="451"/>
      <c r="HCS184" s="451"/>
      <c r="HCT184" s="451"/>
      <c r="HCU184" s="451"/>
      <c r="HCV184" s="451"/>
      <c r="HCW184" s="451"/>
      <c r="HCX184" s="451"/>
      <c r="HCY184" s="451"/>
      <c r="HCZ184" s="451"/>
      <c r="HDA184" s="451"/>
      <c r="HDB184" s="451"/>
      <c r="HDC184" s="451"/>
      <c r="HDD184" s="451"/>
      <c r="HDE184" s="451"/>
      <c r="HDF184" s="451"/>
      <c r="HDG184" s="451"/>
      <c r="HDH184" s="451"/>
      <c r="HDI184" s="451"/>
      <c r="HDJ184" s="451"/>
      <c r="HDK184" s="451"/>
      <c r="HDL184" s="451"/>
      <c r="HDM184" s="451"/>
      <c r="HDN184" s="451"/>
      <c r="HDO184" s="451"/>
      <c r="HDP184" s="451"/>
      <c r="HDQ184" s="451"/>
      <c r="HDR184" s="451"/>
      <c r="HDS184" s="451"/>
      <c r="HDT184" s="451"/>
      <c r="HDU184" s="451"/>
      <c r="HDV184" s="451"/>
      <c r="HDW184" s="455"/>
      <c r="HDX184" s="454"/>
      <c r="HDY184" s="451"/>
      <c r="HDZ184" s="451"/>
      <c r="HEA184" s="451"/>
      <c r="HEB184" s="451"/>
      <c r="HEC184" s="451"/>
      <c r="HED184" s="451"/>
      <c r="HEE184" s="451"/>
      <c r="HEF184" s="451"/>
      <c r="HEG184" s="451"/>
      <c r="HEH184" s="451"/>
      <c r="HEI184" s="451"/>
      <c r="HEJ184" s="451"/>
      <c r="HEK184" s="451"/>
      <c r="HEL184" s="451"/>
      <c r="HEM184" s="451"/>
      <c r="HEN184" s="451"/>
      <c r="HEO184" s="451"/>
      <c r="HEP184" s="451"/>
      <c r="HEQ184" s="451"/>
      <c r="HER184" s="451"/>
      <c r="HES184" s="451"/>
      <c r="HET184" s="451"/>
      <c r="HEU184" s="451"/>
      <c r="HEV184" s="451"/>
      <c r="HEW184" s="451"/>
      <c r="HEX184" s="451"/>
      <c r="HEY184" s="451"/>
      <c r="HEZ184" s="451"/>
      <c r="HFA184" s="451"/>
      <c r="HFB184" s="451"/>
      <c r="HFC184" s="451"/>
      <c r="HFD184" s="451"/>
      <c r="HFE184" s="451"/>
      <c r="HFF184" s="451"/>
      <c r="HFG184" s="451"/>
      <c r="HFH184" s="451"/>
      <c r="HFI184" s="451"/>
      <c r="HFJ184" s="451"/>
      <c r="HFK184" s="451"/>
      <c r="HFL184" s="451"/>
      <c r="HFM184" s="451"/>
      <c r="HFN184" s="451"/>
      <c r="HFO184" s="451"/>
      <c r="HFP184" s="455"/>
      <c r="HFQ184" s="454"/>
      <c r="HFR184" s="451"/>
      <c r="HFS184" s="451"/>
      <c r="HFT184" s="451"/>
      <c r="HFU184" s="451"/>
      <c r="HFV184" s="451"/>
      <c r="HFW184" s="451"/>
      <c r="HFX184" s="451"/>
      <c r="HFY184" s="451"/>
      <c r="HFZ184" s="451"/>
      <c r="HGA184" s="451"/>
      <c r="HGB184" s="451"/>
      <c r="HGC184" s="451"/>
      <c r="HGD184" s="451"/>
      <c r="HGE184" s="451"/>
      <c r="HGF184" s="451"/>
      <c r="HGG184" s="451"/>
      <c r="HGH184" s="451"/>
      <c r="HGI184" s="451"/>
      <c r="HGJ184" s="451"/>
      <c r="HGK184" s="451"/>
      <c r="HGL184" s="451"/>
      <c r="HGM184" s="451"/>
      <c r="HGN184" s="451"/>
      <c r="HGO184" s="451"/>
      <c r="HGP184" s="451"/>
      <c r="HGQ184" s="451"/>
      <c r="HGR184" s="451"/>
      <c r="HGS184" s="451"/>
      <c r="HGT184" s="451"/>
      <c r="HGU184" s="451"/>
      <c r="HGV184" s="451"/>
      <c r="HGW184" s="451"/>
      <c r="HGX184" s="451"/>
      <c r="HGY184" s="451"/>
      <c r="HGZ184" s="451"/>
      <c r="HHA184" s="451"/>
      <c r="HHB184" s="451"/>
      <c r="HHC184" s="451"/>
      <c r="HHD184" s="451"/>
      <c r="HHE184" s="451"/>
      <c r="HHF184" s="451"/>
      <c r="HHG184" s="451"/>
      <c r="HHH184" s="451"/>
      <c r="HHI184" s="455"/>
      <c r="HHJ184" s="454"/>
      <c r="HHK184" s="451"/>
      <c r="HHL184" s="451"/>
      <c r="HHM184" s="451"/>
      <c r="HHN184" s="451"/>
      <c r="HHO184" s="451"/>
      <c r="HHP184" s="451"/>
      <c r="HHQ184" s="451"/>
      <c r="HHR184" s="451"/>
      <c r="HHS184" s="451"/>
      <c r="HHT184" s="451"/>
      <c r="HHU184" s="451"/>
      <c r="HHV184" s="451"/>
      <c r="HHW184" s="451"/>
      <c r="HHX184" s="451"/>
      <c r="HHY184" s="451"/>
      <c r="HHZ184" s="451"/>
      <c r="HIA184" s="451"/>
      <c r="HIB184" s="451"/>
      <c r="HIC184" s="451"/>
      <c r="HID184" s="451"/>
      <c r="HIE184" s="451"/>
      <c r="HIF184" s="451"/>
      <c r="HIG184" s="451"/>
      <c r="HIH184" s="451"/>
      <c r="HII184" s="451"/>
      <c r="HIJ184" s="451"/>
      <c r="HIK184" s="451"/>
      <c r="HIL184" s="451"/>
      <c r="HIM184" s="451"/>
      <c r="HIN184" s="451"/>
      <c r="HIO184" s="451"/>
      <c r="HIP184" s="451"/>
      <c r="HIQ184" s="451"/>
      <c r="HIR184" s="451"/>
      <c r="HIS184" s="451"/>
      <c r="HIT184" s="451"/>
      <c r="HIU184" s="451"/>
      <c r="HIV184" s="451"/>
      <c r="HIW184" s="451"/>
      <c r="HIX184" s="451"/>
      <c r="HIY184" s="451"/>
      <c r="HIZ184" s="451"/>
      <c r="HJA184" s="451"/>
      <c r="HJB184" s="455"/>
      <c r="HJC184" s="454"/>
      <c r="HJD184" s="451"/>
      <c r="HJE184" s="451"/>
      <c r="HJF184" s="451"/>
      <c r="HJG184" s="451"/>
      <c r="HJH184" s="451"/>
      <c r="HJI184" s="451"/>
      <c r="HJJ184" s="451"/>
      <c r="HJK184" s="451"/>
      <c r="HJL184" s="451"/>
      <c r="HJM184" s="451"/>
      <c r="HJN184" s="451"/>
      <c r="HJO184" s="451"/>
      <c r="HJP184" s="451"/>
      <c r="HJQ184" s="451"/>
      <c r="HJR184" s="451"/>
      <c r="HJS184" s="451"/>
      <c r="HJT184" s="451"/>
      <c r="HJU184" s="451"/>
      <c r="HJV184" s="451"/>
      <c r="HJW184" s="451"/>
      <c r="HJX184" s="451"/>
      <c r="HJY184" s="451"/>
      <c r="HJZ184" s="451"/>
      <c r="HKA184" s="451"/>
      <c r="HKB184" s="451"/>
      <c r="HKC184" s="451"/>
      <c r="HKD184" s="451"/>
      <c r="HKE184" s="451"/>
      <c r="HKF184" s="451"/>
      <c r="HKG184" s="451"/>
      <c r="HKH184" s="451"/>
      <c r="HKI184" s="451"/>
      <c r="HKJ184" s="451"/>
      <c r="HKK184" s="451"/>
      <c r="HKL184" s="451"/>
      <c r="HKM184" s="451"/>
      <c r="HKN184" s="451"/>
      <c r="HKO184" s="451"/>
      <c r="HKP184" s="451"/>
      <c r="HKQ184" s="451"/>
      <c r="HKR184" s="451"/>
      <c r="HKS184" s="451"/>
      <c r="HKT184" s="451"/>
      <c r="HKU184" s="455"/>
      <c r="HKV184" s="454"/>
      <c r="HKW184" s="451"/>
      <c r="HKX184" s="451"/>
      <c r="HKY184" s="451"/>
      <c r="HKZ184" s="451"/>
      <c r="HLA184" s="451"/>
      <c r="HLB184" s="451"/>
      <c r="HLC184" s="451"/>
      <c r="HLD184" s="451"/>
      <c r="HLE184" s="451"/>
      <c r="HLF184" s="451"/>
      <c r="HLG184" s="451"/>
      <c r="HLH184" s="451"/>
      <c r="HLI184" s="451"/>
      <c r="HLJ184" s="451"/>
      <c r="HLK184" s="451"/>
      <c r="HLL184" s="451"/>
      <c r="HLM184" s="451"/>
      <c r="HLN184" s="451"/>
      <c r="HLO184" s="451"/>
      <c r="HLP184" s="451"/>
      <c r="HLQ184" s="451"/>
      <c r="HLR184" s="451"/>
      <c r="HLS184" s="451"/>
      <c r="HLT184" s="451"/>
      <c r="HLU184" s="451"/>
      <c r="HLV184" s="451"/>
      <c r="HLW184" s="451"/>
      <c r="HLX184" s="451"/>
      <c r="HLY184" s="451"/>
      <c r="HLZ184" s="451"/>
      <c r="HMA184" s="451"/>
      <c r="HMB184" s="451"/>
      <c r="HMC184" s="451"/>
      <c r="HMD184" s="451"/>
      <c r="HME184" s="451"/>
      <c r="HMF184" s="451"/>
      <c r="HMG184" s="451"/>
      <c r="HMH184" s="451"/>
      <c r="HMI184" s="451"/>
      <c r="HMJ184" s="451"/>
      <c r="HMK184" s="451"/>
      <c r="HML184" s="451"/>
      <c r="HMM184" s="451"/>
      <c r="HMN184" s="455"/>
      <c r="HMO184" s="454"/>
      <c r="HMP184" s="451"/>
      <c r="HMQ184" s="451"/>
      <c r="HMR184" s="451"/>
      <c r="HMS184" s="451"/>
      <c r="HMT184" s="451"/>
      <c r="HMU184" s="451"/>
      <c r="HMV184" s="451"/>
      <c r="HMW184" s="451"/>
      <c r="HMX184" s="451"/>
      <c r="HMY184" s="451"/>
      <c r="HMZ184" s="451"/>
      <c r="HNA184" s="451"/>
      <c r="HNB184" s="451"/>
      <c r="HNC184" s="451"/>
      <c r="HND184" s="451"/>
      <c r="HNE184" s="451"/>
      <c r="HNF184" s="451"/>
      <c r="HNG184" s="451"/>
      <c r="HNH184" s="451"/>
      <c r="HNI184" s="451"/>
      <c r="HNJ184" s="451"/>
      <c r="HNK184" s="451"/>
      <c r="HNL184" s="451"/>
      <c r="HNM184" s="451"/>
      <c r="HNN184" s="451"/>
      <c r="HNO184" s="451"/>
      <c r="HNP184" s="451"/>
      <c r="HNQ184" s="451"/>
      <c r="HNR184" s="451"/>
      <c r="HNS184" s="451"/>
      <c r="HNT184" s="451"/>
      <c r="HNU184" s="451"/>
      <c r="HNV184" s="451"/>
      <c r="HNW184" s="451"/>
      <c r="HNX184" s="451"/>
      <c r="HNY184" s="451"/>
      <c r="HNZ184" s="451"/>
      <c r="HOA184" s="451"/>
      <c r="HOB184" s="451"/>
      <c r="HOC184" s="451"/>
      <c r="HOD184" s="451"/>
      <c r="HOE184" s="451"/>
      <c r="HOF184" s="451"/>
      <c r="HOG184" s="455"/>
      <c r="HOH184" s="454"/>
      <c r="HOI184" s="451"/>
      <c r="HOJ184" s="451"/>
      <c r="HOK184" s="451"/>
      <c r="HOL184" s="451"/>
      <c r="HOM184" s="451"/>
      <c r="HON184" s="451"/>
      <c r="HOO184" s="451"/>
      <c r="HOP184" s="451"/>
      <c r="HOQ184" s="451"/>
      <c r="HOR184" s="451"/>
      <c r="HOS184" s="451"/>
      <c r="HOT184" s="451"/>
      <c r="HOU184" s="451"/>
      <c r="HOV184" s="451"/>
      <c r="HOW184" s="451"/>
      <c r="HOX184" s="451"/>
      <c r="HOY184" s="451"/>
      <c r="HOZ184" s="451"/>
      <c r="HPA184" s="451"/>
      <c r="HPB184" s="451"/>
      <c r="HPC184" s="451"/>
      <c r="HPD184" s="451"/>
      <c r="HPE184" s="451"/>
      <c r="HPF184" s="451"/>
      <c r="HPG184" s="451"/>
      <c r="HPH184" s="451"/>
      <c r="HPI184" s="451"/>
      <c r="HPJ184" s="451"/>
      <c r="HPK184" s="451"/>
      <c r="HPL184" s="451"/>
      <c r="HPM184" s="451"/>
      <c r="HPN184" s="451"/>
      <c r="HPO184" s="451"/>
      <c r="HPP184" s="451"/>
      <c r="HPQ184" s="451"/>
      <c r="HPR184" s="451"/>
      <c r="HPS184" s="451"/>
      <c r="HPT184" s="451"/>
      <c r="HPU184" s="451"/>
      <c r="HPV184" s="451"/>
      <c r="HPW184" s="451"/>
      <c r="HPX184" s="451"/>
      <c r="HPY184" s="451"/>
      <c r="HPZ184" s="455"/>
      <c r="HQA184" s="454"/>
      <c r="HQB184" s="451"/>
      <c r="HQC184" s="451"/>
      <c r="HQD184" s="451"/>
      <c r="HQE184" s="451"/>
      <c r="HQF184" s="451"/>
      <c r="HQG184" s="451"/>
      <c r="HQH184" s="451"/>
      <c r="HQI184" s="451"/>
      <c r="HQJ184" s="451"/>
      <c r="HQK184" s="451"/>
      <c r="HQL184" s="451"/>
      <c r="HQM184" s="451"/>
      <c r="HQN184" s="451"/>
      <c r="HQO184" s="451"/>
      <c r="HQP184" s="451"/>
      <c r="HQQ184" s="451"/>
      <c r="HQR184" s="451"/>
      <c r="HQS184" s="451"/>
      <c r="HQT184" s="451"/>
      <c r="HQU184" s="451"/>
      <c r="HQV184" s="451"/>
      <c r="HQW184" s="451"/>
      <c r="HQX184" s="451"/>
      <c r="HQY184" s="451"/>
      <c r="HQZ184" s="451"/>
      <c r="HRA184" s="451"/>
      <c r="HRB184" s="451"/>
      <c r="HRC184" s="451"/>
      <c r="HRD184" s="451"/>
      <c r="HRE184" s="451"/>
      <c r="HRF184" s="451"/>
      <c r="HRG184" s="451"/>
      <c r="HRH184" s="451"/>
      <c r="HRI184" s="451"/>
      <c r="HRJ184" s="451"/>
      <c r="HRK184" s="451"/>
      <c r="HRL184" s="451"/>
      <c r="HRM184" s="451"/>
      <c r="HRN184" s="451"/>
      <c r="HRO184" s="451"/>
      <c r="HRP184" s="451"/>
      <c r="HRQ184" s="451"/>
      <c r="HRR184" s="451"/>
      <c r="HRS184" s="455"/>
      <c r="HRT184" s="454"/>
      <c r="HRU184" s="451"/>
      <c r="HRV184" s="451"/>
      <c r="HRW184" s="451"/>
      <c r="HRX184" s="451"/>
      <c r="HRY184" s="451"/>
      <c r="HRZ184" s="451"/>
      <c r="HSA184" s="451"/>
      <c r="HSB184" s="451"/>
      <c r="HSC184" s="451"/>
      <c r="HSD184" s="451"/>
      <c r="HSE184" s="451"/>
      <c r="HSF184" s="451"/>
      <c r="HSG184" s="451"/>
      <c r="HSH184" s="451"/>
      <c r="HSI184" s="451"/>
      <c r="HSJ184" s="451"/>
      <c r="HSK184" s="451"/>
      <c r="HSL184" s="451"/>
      <c r="HSM184" s="451"/>
      <c r="HSN184" s="451"/>
      <c r="HSO184" s="451"/>
      <c r="HSP184" s="451"/>
      <c r="HSQ184" s="451"/>
      <c r="HSR184" s="451"/>
      <c r="HSS184" s="451"/>
      <c r="HST184" s="451"/>
      <c r="HSU184" s="451"/>
      <c r="HSV184" s="451"/>
      <c r="HSW184" s="451"/>
      <c r="HSX184" s="451"/>
      <c r="HSY184" s="451"/>
      <c r="HSZ184" s="451"/>
      <c r="HTA184" s="451"/>
      <c r="HTB184" s="451"/>
      <c r="HTC184" s="451"/>
      <c r="HTD184" s="451"/>
      <c r="HTE184" s="451"/>
      <c r="HTF184" s="451"/>
      <c r="HTG184" s="451"/>
      <c r="HTH184" s="451"/>
      <c r="HTI184" s="451"/>
      <c r="HTJ184" s="451"/>
      <c r="HTK184" s="451"/>
      <c r="HTL184" s="455"/>
      <c r="HTM184" s="454"/>
      <c r="HTN184" s="451"/>
      <c r="HTO184" s="451"/>
      <c r="HTP184" s="451"/>
      <c r="HTQ184" s="451"/>
      <c r="HTR184" s="451"/>
      <c r="HTS184" s="451"/>
      <c r="HTT184" s="451"/>
      <c r="HTU184" s="451"/>
      <c r="HTV184" s="451"/>
      <c r="HTW184" s="451"/>
      <c r="HTX184" s="451"/>
      <c r="HTY184" s="451"/>
      <c r="HTZ184" s="451"/>
      <c r="HUA184" s="451"/>
      <c r="HUB184" s="451"/>
      <c r="HUC184" s="451"/>
      <c r="HUD184" s="451"/>
      <c r="HUE184" s="451"/>
      <c r="HUF184" s="451"/>
      <c r="HUG184" s="451"/>
      <c r="HUH184" s="451"/>
      <c r="HUI184" s="451"/>
      <c r="HUJ184" s="451"/>
      <c r="HUK184" s="451"/>
      <c r="HUL184" s="451"/>
      <c r="HUM184" s="451"/>
      <c r="HUN184" s="451"/>
      <c r="HUO184" s="451"/>
      <c r="HUP184" s="451"/>
      <c r="HUQ184" s="451"/>
      <c r="HUR184" s="451"/>
      <c r="HUS184" s="451"/>
      <c r="HUT184" s="451"/>
      <c r="HUU184" s="451"/>
      <c r="HUV184" s="451"/>
      <c r="HUW184" s="451"/>
      <c r="HUX184" s="451"/>
      <c r="HUY184" s="451"/>
      <c r="HUZ184" s="451"/>
      <c r="HVA184" s="451"/>
      <c r="HVB184" s="451"/>
      <c r="HVC184" s="451"/>
      <c r="HVD184" s="451"/>
      <c r="HVE184" s="455"/>
      <c r="HVF184" s="454"/>
      <c r="HVG184" s="451"/>
      <c r="HVH184" s="451"/>
      <c r="HVI184" s="451"/>
      <c r="HVJ184" s="451"/>
      <c r="HVK184" s="451"/>
      <c r="HVL184" s="451"/>
      <c r="HVM184" s="451"/>
      <c r="HVN184" s="451"/>
      <c r="HVO184" s="451"/>
      <c r="HVP184" s="451"/>
      <c r="HVQ184" s="451"/>
      <c r="HVR184" s="451"/>
      <c r="HVS184" s="451"/>
      <c r="HVT184" s="451"/>
      <c r="HVU184" s="451"/>
      <c r="HVV184" s="451"/>
      <c r="HVW184" s="451"/>
      <c r="HVX184" s="451"/>
      <c r="HVY184" s="451"/>
      <c r="HVZ184" s="451"/>
      <c r="HWA184" s="451"/>
      <c r="HWB184" s="451"/>
      <c r="HWC184" s="451"/>
      <c r="HWD184" s="451"/>
      <c r="HWE184" s="451"/>
      <c r="HWF184" s="451"/>
      <c r="HWG184" s="451"/>
      <c r="HWH184" s="451"/>
      <c r="HWI184" s="451"/>
      <c r="HWJ184" s="451"/>
      <c r="HWK184" s="451"/>
      <c r="HWL184" s="451"/>
      <c r="HWM184" s="451"/>
      <c r="HWN184" s="451"/>
      <c r="HWO184" s="451"/>
      <c r="HWP184" s="451"/>
      <c r="HWQ184" s="451"/>
      <c r="HWR184" s="451"/>
      <c r="HWS184" s="451"/>
      <c r="HWT184" s="451"/>
      <c r="HWU184" s="451"/>
      <c r="HWV184" s="451"/>
      <c r="HWW184" s="451"/>
      <c r="HWX184" s="455"/>
      <c r="HWY184" s="454"/>
      <c r="HWZ184" s="451"/>
      <c r="HXA184" s="451"/>
      <c r="HXB184" s="451"/>
      <c r="HXC184" s="451"/>
      <c r="HXD184" s="451"/>
      <c r="HXE184" s="451"/>
      <c r="HXF184" s="451"/>
      <c r="HXG184" s="451"/>
      <c r="HXH184" s="451"/>
      <c r="HXI184" s="451"/>
      <c r="HXJ184" s="451"/>
      <c r="HXK184" s="451"/>
      <c r="HXL184" s="451"/>
      <c r="HXM184" s="451"/>
      <c r="HXN184" s="451"/>
      <c r="HXO184" s="451"/>
      <c r="HXP184" s="451"/>
      <c r="HXQ184" s="451"/>
      <c r="HXR184" s="451"/>
      <c r="HXS184" s="451"/>
      <c r="HXT184" s="451"/>
      <c r="HXU184" s="451"/>
      <c r="HXV184" s="451"/>
      <c r="HXW184" s="451"/>
      <c r="HXX184" s="451"/>
      <c r="HXY184" s="451"/>
      <c r="HXZ184" s="451"/>
      <c r="HYA184" s="451"/>
      <c r="HYB184" s="451"/>
      <c r="HYC184" s="451"/>
      <c r="HYD184" s="451"/>
      <c r="HYE184" s="451"/>
      <c r="HYF184" s="451"/>
      <c r="HYG184" s="451"/>
      <c r="HYH184" s="451"/>
      <c r="HYI184" s="451"/>
      <c r="HYJ184" s="451"/>
      <c r="HYK184" s="451"/>
      <c r="HYL184" s="451"/>
      <c r="HYM184" s="451"/>
      <c r="HYN184" s="451"/>
      <c r="HYO184" s="451"/>
      <c r="HYP184" s="451"/>
      <c r="HYQ184" s="455"/>
      <c r="HYR184" s="454"/>
      <c r="HYS184" s="451"/>
      <c r="HYT184" s="451"/>
      <c r="HYU184" s="451"/>
      <c r="HYV184" s="451"/>
      <c r="HYW184" s="451"/>
      <c r="HYX184" s="451"/>
      <c r="HYY184" s="451"/>
      <c r="HYZ184" s="451"/>
      <c r="HZA184" s="451"/>
      <c r="HZB184" s="451"/>
      <c r="HZC184" s="451"/>
      <c r="HZD184" s="451"/>
      <c r="HZE184" s="451"/>
      <c r="HZF184" s="451"/>
      <c r="HZG184" s="451"/>
      <c r="HZH184" s="451"/>
      <c r="HZI184" s="451"/>
      <c r="HZJ184" s="451"/>
      <c r="HZK184" s="451"/>
      <c r="HZL184" s="451"/>
      <c r="HZM184" s="451"/>
      <c r="HZN184" s="451"/>
      <c r="HZO184" s="451"/>
      <c r="HZP184" s="451"/>
      <c r="HZQ184" s="451"/>
      <c r="HZR184" s="451"/>
      <c r="HZS184" s="451"/>
      <c r="HZT184" s="451"/>
      <c r="HZU184" s="451"/>
      <c r="HZV184" s="451"/>
      <c r="HZW184" s="451"/>
      <c r="HZX184" s="451"/>
      <c r="HZY184" s="451"/>
      <c r="HZZ184" s="451"/>
      <c r="IAA184" s="451"/>
      <c r="IAB184" s="451"/>
      <c r="IAC184" s="451"/>
      <c r="IAD184" s="451"/>
      <c r="IAE184" s="451"/>
      <c r="IAF184" s="451"/>
      <c r="IAG184" s="451"/>
      <c r="IAH184" s="451"/>
      <c r="IAI184" s="451"/>
      <c r="IAJ184" s="455"/>
      <c r="IAK184" s="454"/>
      <c r="IAL184" s="451"/>
      <c r="IAM184" s="451"/>
      <c r="IAN184" s="451"/>
      <c r="IAO184" s="451"/>
      <c r="IAP184" s="451"/>
      <c r="IAQ184" s="451"/>
      <c r="IAR184" s="451"/>
      <c r="IAS184" s="451"/>
      <c r="IAT184" s="451"/>
      <c r="IAU184" s="451"/>
      <c r="IAV184" s="451"/>
      <c r="IAW184" s="451"/>
      <c r="IAX184" s="451"/>
      <c r="IAY184" s="451"/>
      <c r="IAZ184" s="451"/>
      <c r="IBA184" s="451"/>
      <c r="IBB184" s="451"/>
      <c r="IBC184" s="451"/>
      <c r="IBD184" s="451"/>
      <c r="IBE184" s="451"/>
      <c r="IBF184" s="451"/>
      <c r="IBG184" s="451"/>
      <c r="IBH184" s="451"/>
      <c r="IBI184" s="451"/>
      <c r="IBJ184" s="451"/>
      <c r="IBK184" s="451"/>
      <c r="IBL184" s="451"/>
      <c r="IBM184" s="451"/>
      <c r="IBN184" s="451"/>
      <c r="IBO184" s="451"/>
      <c r="IBP184" s="451"/>
      <c r="IBQ184" s="451"/>
      <c r="IBR184" s="451"/>
      <c r="IBS184" s="451"/>
      <c r="IBT184" s="451"/>
      <c r="IBU184" s="451"/>
      <c r="IBV184" s="451"/>
      <c r="IBW184" s="451"/>
      <c r="IBX184" s="451"/>
      <c r="IBY184" s="451"/>
      <c r="IBZ184" s="451"/>
      <c r="ICA184" s="451"/>
      <c r="ICB184" s="451"/>
      <c r="ICC184" s="455"/>
      <c r="ICD184" s="454"/>
      <c r="ICE184" s="451"/>
      <c r="ICF184" s="451"/>
      <c r="ICG184" s="451"/>
      <c r="ICH184" s="451"/>
      <c r="ICI184" s="451"/>
      <c r="ICJ184" s="451"/>
      <c r="ICK184" s="451"/>
      <c r="ICL184" s="451"/>
      <c r="ICM184" s="451"/>
      <c r="ICN184" s="451"/>
      <c r="ICO184" s="451"/>
      <c r="ICP184" s="451"/>
      <c r="ICQ184" s="451"/>
      <c r="ICR184" s="451"/>
      <c r="ICS184" s="451"/>
      <c r="ICT184" s="451"/>
      <c r="ICU184" s="451"/>
      <c r="ICV184" s="451"/>
      <c r="ICW184" s="451"/>
      <c r="ICX184" s="451"/>
      <c r="ICY184" s="451"/>
      <c r="ICZ184" s="451"/>
      <c r="IDA184" s="451"/>
      <c r="IDB184" s="451"/>
      <c r="IDC184" s="451"/>
      <c r="IDD184" s="451"/>
      <c r="IDE184" s="451"/>
      <c r="IDF184" s="451"/>
      <c r="IDG184" s="451"/>
      <c r="IDH184" s="451"/>
      <c r="IDI184" s="451"/>
      <c r="IDJ184" s="451"/>
      <c r="IDK184" s="451"/>
      <c r="IDL184" s="451"/>
      <c r="IDM184" s="451"/>
      <c r="IDN184" s="451"/>
      <c r="IDO184" s="451"/>
      <c r="IDP184" s="451"/>
      <c r="IDQ184" s="451"/>
      <c r="IDR184" s="451"/>
      <c r="IDS184" s="451"/>
      <c r="IDT184" s="451"/>
      <c r="IDU184" s="451"/>
      <c r="IDV184" s="455"/>
      <c r="IDW184" s="454"/>
      <c r="IDX184" s="451"/>
      <c r="IDY184" s="451"/>
      <c r="IDZ184" s="451"/>
      <c r="IEA184" s="451"/>
      <c r="IEB184" s="451"/>
      <c r="IEC184" s="451"/>
      <c r="IED184" s="451"/>
      <c r="IEE184" s="451"/>
      <c r="IEF184" s="451"/>
      <c r="IEG184" s="451"/>
      <c r="IEH184" s="451"/>
      <c r="IEI184" s="451"/>
      <c r="IEJ184" s="451"/>
      <c r="IEK184" s="451"/>
      <c r="IEL184" s="451"/>
      <c r="IEM184" s="451"/>
      <c r="IEN184" s="451"/>
      <c r="IEO184" s="451"/>
      <c r="IEP184" s="451"/>
      <c r="IEQ184" s="451"/>
      <c r="IER184" s="451"/>
      <c r="IES184" s="451"/>
      <c r="IET184" s="451"/>
      <c r="IEU184" s="451"/>
      <c r="IEV184" s="451"/>
      <c r="IEW184" s="451"/>
      <c r="IEX184" s="451"/>
      <c r="IEY184" s="451"/>
      <c r="IEZ184" s="451"/>
      <c r="IFA184" s="451"/>
      <c r="IFB184" s="451"/>
      <c r="IFC184" s="451"/>
      <c r="IFD184" s="451"/>
      <c r="IFE184" s="451"/>
      <c r="IFF184" s="451"/>
      <c r="IFG184" s="451"/>
      <c r="IFH184" s="451"/>
      <c r="IFI184" s="451"/>
      <c r="IFJ184" s="451"/>
      <c r="IFK184" s="451"/>
      <c r="IFL184" s="451"/>
      <c r="IFM184" s="451"/>
      <c r="IFN184" s="451"/>
      <c r="IFO184" s="455"/>
      <c r="IFP184" s="454"/>
      <c r="IFQ184" s="451"/>
      <c r="IFR184" s="451"/>
      <c r="IFS184" s="451"/>
      <c r="IFT184" s="451"/>
      <c r="IFU184" s="451"/>
      <c r="IFV184" s="451"/>
      <c r="IFW184" s="451"/>
      <c r="IFX184" s="451"/>
      <c r="IFY184" s="451"/>
      <c r="IFZ184" s="451"/>
      <c r="IGA184" s="451"/>
      <c r="IGB184" s="451"/>
      <c r="IGC184" s="451"/>
      <c r="IGD184" s="451"/>
      <c r="IGE184" s="451"/>
      <c r="IGF184" s="451"/>
      <c r="IGG184" s="451"/>
      <c r="IGH184" s="451"/>
      <c r="IGI184" s="451"/>
      <c r="IGJ184" s="451"/>
      <c r="IGK184" s="451"/>
      <c r="IGL184" s="451"/>
      <c r="IGM184" s="451"/>
      <c r="IGN184" s="451"/>
      <c r="IGO184" s="451"/>
      <c r="IGP184" s="451"/>
      <c r="IGQ184" s="451"/>
      <c r="IGR184" s="451"/>
      <c r="IGS184" s="451"/>
      <c r="IGT184" s="451"/>
      <c r="IGU184" s="451"/>
      <c r="IGV184" s="451"/>
      <c r="IGW184" s="451"/>
      <c r="IGX184" s="451"/>
      <c r="IGY184" s="451"/>
      <c r="IGZ184" s="451"/>
      <c r="IHA184" s="451"/>
      <c r="IHB184" s="451"/>
      <c r="IHC184" s="451"/>
      <c r="IHD184" s="451"/>
      <c r="IHE184" s="451"/>
      <c r="IHF184" s="451"/>
      <c r="IHG184" s="451"/>
      <c r="IHH184" s="455"/>
      <c r="IHI184" s="454"/>
      <c r="IHJ184" s="451"/>
      <c r="IHK184" s="451"/>
      <c r="IHL184" s="451"/>
      <c r="IHM184" s="451"/>
      <c r="IHN184" s="451"/>
      <c r="IHO184" s="451"/>
      <c r="IHP184" s="451"/>
      <c r="IHQ184" s="451"/>
      <c r="IHR184" s="451"/>
      <c r="IHS184" s="451"/>
      <c r="IHT184" s="451"/>
      <c r="IHU184" s="451"/>
      <c r="IHV184" s="451"/>
      <c r="IHW184" s="451"/>
      <c r="IHX184" s="451"/>
      <c r="IHY184" s="451"/>
      <c r="IHZ184" s="451"/>
      <c r="IIA184" s="451"/>
      <c r="IIB184" s="451"/>
      <c r="IIC184" s="451"/>
      <c r="IID184" s="451"/>
      <c r="IIE184" s="451"/>
      <c r="IIF184" s="451"/>
      <c r="IIG184" s="451"/>
      <c r="IIH184" s="451"/>
      <c r="III184" s="451"/>
      <c r="IIJ184" s="451"/>
      <c r="IIK184" s="451"/>
      <c r="IIL184" s="451"/>
      <c r="IIM184" s="451"/>
      <c r="IIN184" s="451"/>
      <c r="IIO184" s="451"/>
      <c r="IIP184" s="451"/>
      <c r="IIQ184" s="451"/>
      <c r="IIR184" s="451"/>
      <c r="IIS184" s="451"/>
      <c r="IIT184" s="451"/>
      <c r="IIU184" s="451"/>
      <c r="IIV184" s="451"/>
      <c r="IIW184" s="451"/>
      <c r="IIX184" s="451"/>
      <c r="IIY184" s="451"/>
      <c r="IIZ184" s="451"/>
      <c r="IJA184" s="455"/>
      <c r="IJB184" s="454"/>
      <c r="IJC184" s="451"/>
      <c r="IJD184" s="451"/>
      <c r="IJE184" s="451"/>
      <c r="IJF184" s="451"/>
      <c r="IJG184" s="451"/>
      <c r="IJH184" s="451"/>
      <c r="IJI184" s="451"/>
      <c r="IJJ184" s="451"/>
      <c r="IJK184" s="451"/>
      <c r="IJL184" s="451"/>
      <c r="IJM184" s="451"/>
      <c r="IJN184" s="451"/>
      <c r="IJO184" s="451"/>
      <c r="IJP184" s="451"/>
      <c r="IJQ184" s="451"/>
      <c r="IJR184" s="451"/>
      <c r="IJS184" s="451"/>
      <c r="IJT184" s="451"/>
      <c r="IJU184" s="451"/>
      <c r="IJV184" s="451"/>
      <c r="IJW184" s="451"/>
      <c r="IJX184" s="451"/>
      <c r="IJY184" s="451"/>
      <c r="IJZ184" s="451"/>
      <c r="IKA184" s="451"/>
      <c r="IKB184" s="451"/>
      <c r="IKC184" s="451"/>
      <c r="IKD184" s="451"/>
      <c r="IKE184" s="451"/>
      <c r="IKF184" s="451"/>
      <c r="IKG184" s="451"/>
      <c r="IKH184" s="451"/>
      <c r="IKI184" s="451"/>
      <c r="IKJ184" s="451"/>
      <c r="IKK184" s="451"/>
      <c r="IKL184" s="451"/>
      <c r="IKM184" s="451"/>
      <c r="IKN184" s="451"/>
      <c r="IKO184" s="451"/>
      <c r="IKP184" s="451"/>
      <c r="IKQ184" s="451"/>
      <c r="IKR184" s="451"/>
      <c r="IKS184" s="451"/>
      <c r="IKT184" s="455"/>
      <c r="IKU184" s="454"/>
      <c r="IKV184" s="451"/>
      <c r="IKW184" s="451"/>
      <c r="IKX184" s="451"/>
      <c r="IKY184" s="451"/>
      <c r="IKZ184" s="451"/>
      <c r="ILA184" s="451"/>
      <c r="ILB184" s="451"/>
      <c r="ILC184" s="451"/>
      <c r="ILD184" s="451"/>
      <c r="ILE184" s="451"/>
      <c r="ILF184" s="451"/>
      <c r="ILG184" s="451"/>
      <c r="ILH184" s="451"/>
      <c r="ILI184" s="451"/>
      <c r="ILJ184" s="451"/>
      <c r="ILK184" s="451"/>
      <c r="ILL184" s="451"/>
      <c r="ILM184" s="451"/>
      <c r="ILN184" s="451"/>
      <c r="ILO184" s="451"/>
      <c r="ILP184" s="451"/>
      <c r="ILQ184" s="451"/>
      <c r="ILR184" s="451"/>
      <c r="ILS184" s="451"/>
      <c r="ILT184" s="451"/>
      <c r="ILU184" s="451"/>
      <c r="ILV184" s="451"/>
      <c r="ILW184" s="451"/>
      <c r="ILX184" s="451"/>
      <c r="ILY184" s="451"/>
      <c r="ILZ184" s="451"/>
      <c r="IMA184" s="451"/>
      <c r="IMB184" s="451"/>
      <c r="IMC184" s="451"/>
      <c r="IMD184" s="451"/>
      <c r="IME184" s="451"/>
      <c r="IMF184" s="451"/>
      <c r="IMG184" s="451"/>
      <c r="IMH184" s="451"/>
      <c r="IMI184" s="451"/>
      <c r="IMJ184" s="451"/>
      <c r="IMK184" s="451"/>
      <c r="IML184" s="451"/>
      <c r="IMM184" s="455"/>
      <c r="IMN184" s="454"/>
      <c r="IMO184" s="451"/>
      <c r="IMP184" s="451"/>
      <c r="IMQ184" s="451"/>
      <c r="IMR184" s="451"/>
      <c r="IMS184" s="451"/>
      <c r="IMT184" s="451"/>
      <c r="IMU184" s="451"/>
      <c r="IMV184" s="451"/>
      <c r="IMW184" s="451"/>
      <c r="IMX184" s="451"/>
      <c r="IMY184" s="451"/>
      <c r="IMZ184" s="451"/>
      <c r="INA184" s="451"/>
      <c r="INB184" s="451"/>
      <c r="INC184" s="451"/>
      <c r="IND184" s="451"/>
      <c r="INE184" s="451"/>
      <c r="INF184" s="451"/>
      <c r="ING184" s="451"/>
      <c r="INH184" s="451"/>
      <c r="INI184" s="451"/>
      <c r="INJ184" s="451"/>
      <c r="INK184" s="451"/>
      <c r="INL184" s="451"/>
      <c r="INM184" s="451"/>
      <c r="INN184" s="451"/>
      <c r="INO184" s="451"/>
      <c r="INP184" s="451"/>
      <c r="INQ184" s="451"/>
      <c r="INR184" s="451"/>
      <c r="INS184" s="451"/>
      <c r="INT184" s="451"/>
      <c r="INU184" s="451"/>
      <c r="INV184" s="451"/>
      <c r="INW184" s="451"/>
      <c r="INX184" s="451"/>
      <c r="INY184" s="451"/>
      <c r="INZ184" s="451"/>
      <c r="IOA184" s="451"/>
      <c r="IOB184" s="451"/>
      <c r="IOC184" s="451"/>
      <c r="IOD184" s="451"/>
      <c r="IOE184" s="451"/>
      <c r="IOF184" s="455"/>
      <c r="IOG184" s="454"/>
      <c r="IOH184" s="451"/>
      <c r="IOI184" s="451"/>
      <c r="IOJ184" s="451"/>
      <c r="IOK184" s="451"/>
      <c r="IOL184" s="451"/>
      <c r="IOM184" s="451"/>
      <c r="ION184" s="451"/>
      <c r="IOO184" s="451"/>
      <c r="IOP184" s="451"/>
      <c r="IOQ184" s="451"/>
      <c r="IOR184" s="451"/>
      <c r="IOS184" s="451"/>
      <c r="IOT184" s="451"/>
      <c r="IOU184" s="451"/>
      <c r="IOV184" s="451"/>
      <c r="IOW184" s="451"/>
      <c r="IOX184" s="451"/>
      <c r="IOY184" s="451"/>
      <c r="IOZ184" s="451"/>
      <c r="IPA184" s="451"/>
      <c r="IPB184" s="451"/>
      <c r="IPC184" s="451"/>
      <c r="IPD184" s="451"/>
      <c r="IPE184" s="451"/>
      <c r="IPF184" s="451"/>
      <c r="IPG184" s="451"/>
      <c r="IPH184" s="451"/>
      <c r="IPI184" s="451"/>
      <c r="IPJ184" s="451"/>
      <c r="IPK184" s="451"/>
      <c r="IPL184" s="451"/>
      <c r="IPM184" s="451"/>
      <c r="IPN184" s="451"/>
      <c r="IPO184" s="451"/>
      <c r="IPP184" s="451"/>
      <c r="IPQ184" s="451"/>
      <c r="IPR184" s="451"/>
      <c r="IPS184" s="451"/>
      <c r="IPT184" s="451"/>
      <c r="IPU184" s="451"/>
      <c r="IPV184" s="451"/>
      <c r="IPW184" s="451"/>
      <c r="IPX184" s="451"/>
      <c r="IPY184" s="455"/>
      <c r="IPZ184" s="454"/>
      <c r="IQA184" s="451"/>
      <c r="IQB184" s="451"/>
      <c r="IQC184" s="451"/>
      <c r="IQD184" s="451"/>
      <c r="IQE184" s="451"/>
      <c r="IQF184" s="451"/>
      <c r="IQG184" s="451"/>
      <c r="IQH184" s="451"/>
      <c r="IQI184" s="451"/>
      <c r="IQJ184" s="451"/>
      <c r="IQK184" s="451"/>
      <c r="IQL184" s="451"/>
      <c r="IQM184" s="451"/>
      <c r="IQN184" s="451"/>
      <c r="IQO184" s="451"/>
      <c r="IQP184" s="451"/>
      <c r="IQQ184" s="451"/>
      <c r="IQR184" s="451"/>
      <c r="IQS184" s="451"/>
      <c r="IQT184" s="451"/>
      <c r="IQU184" s="451"/>
      <c r="IQV184" s="451"/>
      <c r="IQW184" s="451"/>
      <c r="IQX184" s="451"/>
      <c r="IQY184" s="451"/>
      <c r="IQZ184" s="451"/>
      <c r="IRA184" s="451"/>
      <c r="IRB184" s="451"/>
      <c r="IRC184" s="451"/>
      <c r="IRD184" s="451"/>
      <c r="IRE184" s="451"/>
      <c r="IRF184" s="451"/>
      <c r="IRG184" s="451"/>
      <c r="IRH184" s="451"/>
      <c r="IRI184" s="451"/>
      <c r="IRJ184" s="451"/>
      <c r="IRK184" s="451"/>
      <c r="IRL184" s="451"/>
      <c r="IRM184" s="451"/>
      <c r="IRN184" s="451"/>
      <c r="IRO184" s="451"/>
      <c r="IRP184" s="451"/>
      <c r="IRQ184" s="451"/>
      <c r="IRR184" s="455"/>
      <c r="IRS184" s="454"/>
      <c r="IRT184" s="451"/>
      <c r="IRU184" s="451"/>
      <c r="IRV184" s="451"/>
      <c r="IRW184" s="451"/>
      <c r="IRX184" s="451"/>
      <c r="IRY184" s="451"/>
      <c r="IRZ184" s="451"/>
      <c r="ISA184" s="451"/>
      <c r="ISB184" s="451"/>
      <c r="ISC184" s="451"/>
      <c r="ISD184" s="451"/>
      <c r="ISE184" s="451"/>
      <c r="ISF184" s="451"/>
      <c r="ISG184" s="451"/>
      <c r="ISH184" s="451"/>
      <c r="ISI184" s="451"/>
      <c r="ISJ184" s="451"/>
      <c r="ISK184" s="451"/>
      <c r="ISL184" s="451"/>
      <c r="ISM184" s="451"/>
      <c r="ISN184" s="451"/>
      <c r="ISO184" s="451"/>
      <c r="ISP184" s="451"/>
      <c r="ISQ184" s="451"/>
      <c r="ISR184" s="451"/>
      <c r="ISS184" s="451"/>
      <c r="IST184" s="451"/>
      <c r="ISU184" s="451"/>
      <c r="ISV184" s="451"/>
      <c r="ISW184" s="451"/>
      <c r="ISX184" s="451"/>
      <c r="ISY184" s="451"/>
      <c r="ISZ184" s="451"/>
      <c r="ITA184" s="451"/>
      <c r="ITB184" s="451"/>
      <c r="ITC184" s="451"/>
      <c r="ITD184" s="451"/>
      <c r="ITE184" s="451"/>
      <c r="ITF184" s="451"/>
      <c r="ITG184" s="451"/>
      <c r="ITH184" s="451"/>
      <c r="ITI184" s="451"/>
      <c r="ITJ184" s="451"/>
      <c r="ITK184" s="455"/>
      <c r="ITL184" s="454"/>
      <c r="ITM184" s="451"/>
      <c r="ITN184" s="451"/>
      <c r="ITO184" s="451"/>
      <c r="ITP184" s="451"/>
      <c r="ITQ184" s="451"/>
      <c r="ITR184" s="451"/>
      <c r="ITS184" s="451"/>
      <c r="ITT184" s="451"/>
      <c r="ITU184" s="451"/>
      <c r="ITV184" s="451"/>
      <c r="ITW184" s="451"/>
      <c r="ITX184" s="451"/>
      <c r="ITY184" s="451"/>
      <c r="ITZ184" s="451"/>
      <c r="IUA184" s="451"/>
      <c r="IUB184" s="451"/>
      <c r="IUC184" s="451"/>
      <c r="IUD184" s="451"/>
      <c r="IUE184" s="451"/>
      <c r="IUF184" s="451"/>
      <c r="IUG184" s="451"/>
      <c r="IUH184" s="451"/>
      <c r="IUI184" s="451"/>
      <c r="IUJ184" s="451"/>
      <c r="IUK184" s="451"/>
      <c r="IUL184" s="451"/>
      <c r="IUM184" s="451"/>
      <c r="IUN184" s="451"/>
      <c r="IUO184" s="451"/>
      <c r="IUP184" s="451"/>
      <c r="IUQ184" s="451"/>
      <c r="IUR184" s="451"/>
      <c r="IUS184" s="451"/>
      <c r="IUT184" s="451"/>
      <c r="IUU184" s="451"/>
      <c r="IUV184" s="451"/>
      <c r="IUW184" s="451"/>
      <c r="IUX184" s="451"/>
      <c r="IUY184" s="451"/>
      <c r="IUZ184" s="451"/>
      <c r="IVA184" s="451"/>
      <c r="IVB184" s="451"/>
      <c r="IVC184" s="451"/>
      <c r="IVD184" s="455"/>
      <c r="IVE184" s="454"/>
      <c r="IVF184" s="451"/>
      <c r="IVG184" s="451"/>
      <c r="IVH184" s="451"/>
      <c r="IVI184" s="451"/>
      <c r="IVJ184" s="451"/>
      <c r="IVK184" s="451"/>
      <c r="IVL184" s="451"/>
      <c r="IVM184" s="451"/>
      <c r="IVN184" s="451"/>
      <c r="IVO184" s="451"/>
      <c r="IVP184" s="451"/>
      <c r="IVQ184" s="451"/>
      <c r="IVR184" s="451"/>
      <c r="IVS184" s="451"/>
      <c r="IVT184" s="451"/>
      <c r="IVU184" s="451"/>
      <c r="IVV184" s="451"/>
      <c r="IVW184" s="451"/>
      <c r="IVX184" s="451"/>
      <c r="IVY184" s="451"/>
      <c r="IVZ184" s="451"/>
      <c r="IWA184" s="451"/>
      <c r="IWB184" s="451"/>
      <c r="IWC184" s="451"/>
      <c r="IWD184" s="451"/>
      <c r="IWE184" s="451"/>
      <c r="IWF184" s="451"/>
      <c r="IWG184" s="451"/>
      <c r="IWH184" s="451"/>
      <c r="IWI184" s="451"/>
      <c r="IWJ184" s="451"/>
      <c r="IWK184" s="451"/>
      <c r="IWL184" s="451"/>
      <c r="IWM184" s="451"/>
      <c r="IWN184" s="451"/>
      <c r="IWO184" s="451"/>
      <c r="IWP184" s="451"/>
      <c r="IWQ184" s="451"/>
      <c r="IWR184" s="451"/>
      <c r="IWS184" s="451"/>
      <c r="IWT184" s="451"/>
      <c r="IWU184" s="451"/>
      <c r="IWV184" s="451"/>
      <c r="IWW184" s="455"/>
      <c r="IWX184" s="454"/>
      <c r="IWY184" s="451"/>
      <c r="IWZ184" s="451"/>
      <c r="IXA184" s="451"/>
      <c r="IXB184" s="451"/>
      <c r="IXC184" s="451"/>
      <c r="IXD184" s="451"/>
      <c r="IXE184" s="451"/>
      <c r="IXF184" s="451"/>
      <c r="IXG184" s="451"/>
      <c r="IXH184" s="451"/>
      <c r="IXI184" s="451"/>
      <c r="IXJ184" s="451"/>
      <c r="IXK184" s="451"/>
      <c r="IXL184" s="451"/>
      <c r="IXM184" s="451"/>
      <c r="IXN184" s="451"/>
      <c r="IXO184" s="451"/>
      <c r="IXP184" s="451"/>
      <c r="IXQ184" s="451"/>
      <c r="IXR184" s="451"/>
      <c r="IXS184" s="451"/>
      <c r="IXT184" s="451"/>
      <c r="IXU184" s="451"/>
      <c r="IXV184" s="451"/>
      <c r="IXW184" s="451"/>
      <c r="IXX184" s="451"/>
      <c r="IXY184" s="451"/>
      <c r="IXZ184" s="451"/>
      <c r="IYA184" s="451"/>
      <c r="IYB184" s="451"/>
      <c r="IYC184" s="451"/>
      <c r="IYD184" s="451"/>
      <c r="IYE184" s="451"/>
      <c r="IYF184" s="451"/>
      <c r="IYG184" s="451"/>
      <c r="IYH184" s="451"/>
      <c r="IYI184" s="451"/>
      <c r="IYJ184" s="451"/>
      <c r="IYK184" s="451"/>
      <c r="IYL184" s="451"/>
      <c r="IYM184" s="451"/>
      <c r="IYN184" s="451"/>
      <c r="IYO184" s="451"/>
      <c r="IYP184" s="455"/>
      <c r="IYQ184" s="454"/>
      <c r="IYR184" s="451"/>
      <c r="IYS184" s="451"/>
      <c r="IYT184" s="451"/>
      <c r="IYU184" s="451"/>
      <c r="IYV184" s="451"/>
      <c r="IYW184" s="451"/>
      <c r="IYX184" s="451"/>
      <c r="IYY184" s="451"/>
      <c r="IYZ184" s="451"/>
      <c r="IZA184" s="451"/>
      <c r="IZB184" s="451"/>
      <c r="IZC184" s="451"/>
      <c r="IZD184" s="451"/>
      <c r="IZE184" s="451"/>
      <c r="IZF184" s="451"/>
      <c r="IZG184" s="451"/>
      <c r="IZH184" s="451"/>
      <c r="IZI184" s="451"/>
      <c r="IZJ184" s="451"/>
      <c r="IZK184" s="451"/>
      <c r="IZL184" s="451"/>
      <c r="IZM184" s="451"/>
      <c r="IZN184" s="451"/>
      <c r="IZO184" s="451"/>
      <c r="IZP184" s="451"/>
      <c r="IZQ184" s="451"/>
      <c r="IZR184" s="451"/>
      <c r="IZS184" s="451"/>
      <c r="IZT184" s="451"/>
      <c r="IZU184" s="451"/>
      <c r="IZV184" s="451"/>
      <c r="IZW184" s="451"/>
      <c r="IZX184" s="451"/>
      <c r="IZY184" s="451"/>
      <c r="IZZ184" s="451"/>
      <c r="JAA184" s="451"/>
      <c r="JAB184" s="451"/>
      <c r="JAC184" s="451"/>
      <c r="JAD184" s="451"/>
      <c r="JAE184" s="451"/>
      <c r="JAF184" s="451"/>
      <c r="JAG184" s="451"/>
      <c r="JAH184" s="451"/>
      <c r="JAI184" s="455"/>
      <c r="JAJ184" s="454"/>
      <c r="JAK184" s="451"/>
      <c r="JAL184" s="451"/>
      <c r="JAM184" s="451"/>
      <c r="JAN184" s="451"/>
      <c r="JAO184" s="451"/>
      <c r="JAP184" s="451"/>
      <c r="JAQ184" s="451"/>
      <c r="JAR184" s="451"/>
      <c r="JAS184" s="451"/>
      <c r="JAT184" s="451"/>
      <c r="JAU184" s="451"/>
      <c r="JAV184" s="451"/>
      <c r="JAW184" s="451"/>
      <c r="JAX184" s="451"/>
      <c r="JAY184" s="451"/>
      <c r="JAZ184" s="451"/>
      <c r="JBA184" s="451"/>
      <c r="JBB184" s="451"/>
      <c r="JBC184" s="451"/>
      <c r="JBD184" s="451"/>
      <c r="JBE184" s="451"/>
      <c r="JBF184" s="451"/>
      <c r="JBG184" s="451"/>
      <c r="JBH184" s="451"/>
      <c r="JBI184" s="451"/>
      <c r="JBJ184" s="451"/>
      <c r="JBK184" s="451"/>
      <c r="JBL184" s="451"/>
      <c r="JBM184" s="451"/>
      <c r="JBN184" s="451"/>
      <c r="JBO184" s="451"/>
      <c r="JBP184" s="451"/>
      <c r="JBQ184" s="451"/>
      <c r="JBR184" s="451"/>
      <c r="JBS184" s="451"/>
      <c r="JBT184" s="451"/>
      <c r="JBU184" s="451"/>
      <c r="JBV184" s="451"/>
      <c r="JBW184" s="451"/>
      <c r="JBX184" s="451"/>
      <c r="JBY184" s="451"/>
      <c r="JBZ184" s="451"/>
      <c r="JCA184" s="451"/>
      <c r="JCB184" s="455"/>
      <c r="JCC184" s="454"/>
      <c r="JCD184" s="451"/>
      <c r="JCE184" s="451"/>
      <c r="JCF184" s="451"/>
      <c r="JCG184" s="451"/>
      <c r="JCH184" s="451"/>
      <c r="JCI184" s="451"/>
      <c r="JCJ184" s="451"/>
      <c r="JCK184" s="451"/>
      <c r="JCL184" s="451"/>
      <c r="JCM184" s="451"/>
      <c r="JCN184" s="451"/>
      <c r="JCO184" s="451"/>
      <c r="JCP184" s="451"/>
      <c r="JCQ184" s="451"/>
      <c r="JCR184" s="451"/>
      <c r="JCS184" s="451"/>
      <c r="JCT184" s="451"/>
      <c r="JCU184" s="451"/>
      <c r="JCV184" s="451"/>
      <c r="JCW184" s="451"/>
      <c r="JCX184" s="451"/>
      <c r="JCY184" s="451"/>
      <c r="JCZ184" s="451"/>
      <c r="JDA184" s="451"/>
      <c r="JDB184" s="451"/>
      <c r="JDC184" s="451"/>
      <c r="JDD184" s="451"/>
      <c r="JDE184" s="451"/>
      <c r="JDF184" s="451"/>
      <c r="JDG184" s="451"/>
      <c r="JDH184" s="451"/>
      <c r="JDI184" s="451"/>
      <c r="JDJ184" s="451"/>
      <c r="JDK184" s="451"/>
      <c r="JDL184" s="451"/>
      <c r="JDM184" s="451"/>
      <c r="JDN184" s="451"/>
      <c r="JDO184" s="451"/>
      <c r="JDP184" s="451"/>
      <c r="JDQ184" s="451"/>
      <c r="JDR184" s="451"/>
      <c r="JDS184" s="451"/>
      <c r="JDT184" s="451"/>
      <c r="JDU184" s="455"/>
      <c r="JDV184" s="454"/>
      <c r="JDW184" s="451"/>
      <c r="JDX184" s="451"/>
      <c r="JDY184" s="451"/>
      <c r="JDZ184" s="451"/>
      <c r="JEA184" s="451"/>
      <c r="JEB184" s="451"/>
      <c r="JEC184" s="451"/>
      <c r="JED184" s="451"/>
      <c r="JEE184" s="451"/>
      <c r="JEF184" s="451"/>
      <c r="JEG184" s="451"/>
      <c r="JEH184" s="451"/>
      <c r="JEI184" s="451"/>
      <c r="JEJ184" s="451"/>
      <c r="JEK184" s="451"/>
      <c r="JEL184" s="451"/>
      <c r="JEM184" s="451"/>
      <c r="JEN184" s="451"/>
      <c r="JEO184" s="451"/>
      <c r="JEP184" s="451"/>
      <c r="JEQ184" s="451"/>
      <c r="JER184" s="451"/>
      <c r="JES184" s="451"/>
      <c r="JET184" s="451"/>
      <c r="JEU184" s="451"/>
      <c r="JEV184" s="451"/>
      <c r="JEW184" s="451"/>
      <c r="JEX184" s="451"/>
      <c r="JEY184" s="451"/>
      <c r="JEZ184" s="451"/>
      <c r="JFA184" s="451"/>
      <c r="JFB184" s="451"/>
      <c r="JFC184" s="451"/>
      <c r="JFD184" s="451"/>
      <c r="JFE184" s="451"/>
      <c r="JFF184" s="451"/>
      <c r="JFG184" s="451"/>
      <c r="JFH184" s="451"/>
      <c r="JFI184" s="451"/>
      <c r="JFJ184" s="451"/>
      <c r="JFK184" s="451"/>
      <c r="JFL184" s="451"/>
      <c r="JFM184" s="451"/>
      <c r="JFN184" s="455"/>
      <c r="JFO184" s="454"/>
      <c r="JFP184" s="451"/>
      <c r="JFQ184" s="451"/>
      <c r="JFR184" s="451"/>
      <c r="JFS184" s="451"/>
      <c r="JFT184" s="451"/>
      <c r="JFU184" s="451"/>
      <c r="JFV184" s="451"/>
      <c r="JFW184" s="451"/>
      <c r="JFX184" s="451"/>
      <c r="JFY184" s="451"/>
      <c r="JFZ184" s="451"/>
      <c r="JGA184" s="451"/>
      <c r="JGB184" s="451"/>
      <c r="JGC184" s="451"/>
      <c r="JGD184" s="451"/>
      <c r="JGE184" s="451"/>
      <c r="JGF184" s="451"/>
      <c r="JGG184" s="451"/>
      <c r="JGH184" s="451"/>
      <c r="JGI184" s="451"/>
      <c r="JGJ184" s="451"/>
      <c r="JGK184" s="451"/>
      <c r="JGL184" s="451"/>
      <c r="JGM184" s="451"/>
      <c r="JGN184" s="451"/>
      <c r="JGO184" s="451"/>
      <c r="JGP184" s="451"/>
      <c r="JGQ184" s="451"/>
      <c r="JGR184" s="451"/>
      <c r="JGS184" s="451"/>
      <c r="JGT184" s="451"/>
      <c r="JGU184" s="451"/>
      <c r="JGV184" s="451"/>
      <c r="JGW184" s="451"/>
      <c r="JGX184" s="451"/>
      <c r="JGY184" s="451"/>
      <c r="JGZ184" s="451"/>
      <c r="JHA184" s="451"/>
      <c r="JHB184" s="451"/>
      <c r="JHC184" s="451"/>
      <c r="JHD184" s="451"/>
      <c r="JHE184" s="451"/>
      <c r="JHF184" s="451"/>
      <c r="JHG184" s="455"/>
      <c r="JHH184" s="454"/>
      <c r="JHI184" s="451"/>
      <c r="JHJ184" s="451"/>
      <c r="JHK184" s="451"/>
      <c r="JHL184" s="451"/>
      <c r="JHM184" s="451"/>
      <c r="JHN184" s="451"/>
      <c r="JHO184" s="451"/>
      <c r="JHP184" s="451"/>
      <c r="JHQ184" s="451"/>
      <c r="JHR184" s="451"/>
      <c r="JHS184" s="451"/>
      <c r="JHT184" s="451"/>
      <c r="JHU184" s="451"/>
      <c r="JHV184" s="451"/>
      <c r="JHW184" s="451"/>
      <c r="JHX184" s="451"/>
      <c r="JHY184" s="451"/>
      <c r="JHZ184" s="451"/>
      <c r="JIA184" s="451"/>
      <c r="JIB184" s="451"/>
      <c r="JIC184" s="451"/>
      <c r="JID184" s="451"/>
      <c r="JIE184" s="451"/>
      <c r="JIF184" s="451"/>
      <c r="JIG184" s="451"/>
      <c r="JIH184" s="451"/>
      <c r="JII184" s="451"/>
      <c r="JIJ184" s="451"/>
      <c r="JIK184" s="451"/>
      <c r="JIL184" s="451"/>
      <c r="JIM184" s="451"/>
      <c r="JIN184" s="451"/>
      <c r="JIO184" s="451"/>
      <c r="JIP184" s="451"/>
      <c r="JIQ184" s="451"/>
      <c r="JIR184" s="451"/>
      <c r="JIS184" s="451"/>
      <c r="JIT184" s="451"/>
      <c r="JIU184" s="451"/>
      <c r="JIV184" s="451"/>
      <c r="JIW184" s="451"/>
      <c r="JIX184" s="451"/>
      <c r="JIY184" s="451"/>
      <c r="JIZ184" s="455"/>
      <c r="JJA184" s="454"/>
      <c r="JJB184" s="451"/>
      <c r="JJC184" s="451"/>
      <c r="JJD184" s="451"/>
      <c r="JJE184" s="451"/>
      <c r="JJF184" s="451"/>
      <c r="JJG184" s="451"/>
      <c r="JJH184" s="451"/>
      <c r="JJI184" s="451"/>
      <c r="JJJ184" s="451"/>
      <c r="JJK184" s="451"/>
      <c r="JJL184" s="451"/>
      <c r="JJM184" s="451"/>
      <c r="JJN184" s="451"/>
      <c r="JJO184" s="451"/>
      <c r="JJP184" s="451"/>
      <c r="JJQ184" s="451"/>
      <c r="JJR184" s="451"/>
      <c r="JJS184" s="451"/>
      <c r="JJT184" s="451"/>
      <c r="JJU184" s="451"/>
      <c r="JJV184" s="451"/>
      <c r="JJW184" s="451"/>
      <c r="JJX184" s="451"/>
      <c r="JJY184" s="451"/>
      <c r="JJZ184" s="451"/>
      <c r="JKA184" s="451"/>
      <c r="JKB184" s="451"/>
      <c r="JKC184" s="451"/>
      <c r="JKD184" s="451"/>
      <c r="JKE184" s="451"/>
      <c r="JKF184" s="451"/>
      <c r="JKG184" s="451"/>
      <c r="JKH184" s="451"/>
      <c r="JKI184" s="451"/>
      <c r="JKJ184" s="451"/>
      <c r="JKK184" s="451"/>
      <c r="JKL184" s="451"/>
      <c r="JKM184" s="451"/>
      <c r="JKN184" s="451"/>
      <c r="JKO184" s="451"/>
      <c r="JKP184" s="451"/>
      <c r="JKQ184" s="451"/>
      <c r="JKR184" s="451"/>
      <c r="JKS184" s="455"/>
      <c r="JKT184" s="454"/>
      <c r="JKU184" s="451"/>
      <c r="JKV184" s="451"/>
      <c r="JKW184" s="451"/>
      <c r="JKX184" s="451"/>
      <c r="JKY184" s="451"/>
      <c r="JKZ184" s="451"/>
      <c r="JLA184" s="451"/>
      <c r="JLB184" s="451"/>
      <c r="JLC184" s="451"/>
      <c r="JLD184" s="451"/>
      <c r="JLE184" s="451"/>
      <c r="JLF184" s="451"/>
      <c r="JLG184" s="451"/>
      <c r="JLH184" s="451"/>
      <c r="JLI184" s="451"/>
      <c r="JLJ184" s="451"/>
      <c r="JLK184" s="451"/>
      <c r="JLL184" s="451"/>
      <c r="JLM184" s="451"/>
      <c r="JLN184" s="451"/>
      <c r="JLO184" s="451"/>
      <c r="JLP184" s="451"/>
      <c r="JLQ184" s="451"/>
      <c r="JLR184" s="451"/>
      <c r="JLS184" s="451"/>
      <c r="JLT184" s="451"/>
      <c r="JLU184" s="451"/>
      <c r="JLV184" s="451"/>
      <c r="JLW184" s="451"/>
      <c r="JLX184" s="451"/>
      <c r="JLY184" s="451"/>
      <c r="JLZ184" s="451"/>
      <c r="JMA184" s="451"/>
      <c r="JMB184" s="451"/>
      <c r="JMC184" s="451"/>
      <c r="JMD184" s="451"/>
      <c r="JME184" s="451"/>
      <c r="JMF184" s="451"/>
      <c r="JMG184" s="451"/>
      <c r="JMH184" s="451"/>
      <c r="JMI184" s="451"/>
      <c r="JMJ184" s="451"/>
      <c r="JMK184" s="451"/>
      <c r="JML184" s="455"/>
      <c r="JMM184" s="454"/>
      <c r="JMN184" s="451"/>
      <c r="JMO184" s="451"/>
      <c r="JMP184" s="451"/>
      <c r="JMQ184" s="451"/>
      <c r="JMR184" s="451"/>
      <c r="JMS184" s="451"/>
      <c r="JMT184" s="451"/>
      <c r="JMU184" s="451"/>
      <c r="JMV184" s="451"/>
      <c r="JMW184" s="451"/>
      <c r="JMX184" s="451"/>
      <c r="JMY184" s="451"/>
      <c r="JMZ184" s="451"/>
      <c r="JNA184" s="451"/>
      <c r="JNB184" s="451"/>
      <c r="JNC184" s="451"/>
      <c r="JND184" s="451"/>
      <c r="JNE184" s="451"/>
      <c r="JNF184" s="451"/>
      <c r="JNG184" s="451"/>
      <c r="JNH184" s="451"/>
      <c r="JNI184" s="451"/>
      <c r="JNJ184" s="451"/>
      <c r="JNK184" s="451"/>
      <c r="JNL184" s="451"/>
      <c r="JNM184" s="451"/>
      <c r="JNN184" s="451"/>
      <c r="JNO184" s="451"/>
      <c r="JNP184" s="451"/>
      <c r="JNQ184" s="451"/>
      <c r="JNR184" s="451"/>
      <c r="JNS184" s="451"/>
      <c r="JNT184" s="451"/>
      <c r="JNU184" s="451"/>
      <c r="JNV184" s="451"/>
      <c r="JNW184" s="451"/>
      <c r="JNX184" s="451"/>
      <c r="JNY184" s="451"/>
      <c r="JNZ184" s="451"/>
      <c r="JOA184" s="451"/>
      <c r="JOB184" s="451"/>
      <c r="JOC184" s="451"/>
      <c r="JOD184" s="451"/>
      <c r="JOE184" s="455"/>
      <c r="JOF184" s="454"/>
      <c r="JOG184" s="451"/>
      <c r="JOH184" s="451"/>
      <c r="JOI184" s="451"/>
      <c r="JOJ184" s="451"/>
      <c r="JOK184" s="451"/>
      <c r="JOL184" s="451"/>
      <c r="JOM184" s="451"/>
      <c r="JON184" s="451"/>
      <c r="JOO184" s="451"/>
      <c r="JOP184" s="451"/>
      <c r="JOQ184" s="451"/>
      <c r="JOR184" s="451"/>
      <c r="JOS184" s="451"/>
      <c r="JOT184" s="451"/>
      <c r="JOU184" s="451"/>
      <c r="JOV184" s="451"/>
      <c r="JOW184" s="451"/>
      <c r="JOX184" s="451"/>
      <c r="JOY184" s="451"/>
      <c r="JOZ184" s="451"/>
      <c r="JPA184" s="451"/>
      <c r="JPB184" s="451"/>
      <c r="JPC184" s="451"/>
      <c r="JPD184" s="451"/>
      <c r="JPE184" s="451"/>
      <c r="JPF184" s="451"/>
      <c r="JPG184" s="451"/>
      <c r="JPH184" s="451"/>
      <c r="JPI184" s="451"/>
      <c r="JPJ184" s="451"/>
      <c r="JPK184" s="451"/>
      <c r="JPL184" s="451"/>
      <c r="JPM184" s="451"/>
      <c r="JPN184" s="451"/>
      <c r="JPO184" s="451"/>
      <c r="JPP184" s="451"/>
      <c r="JPQ184" s="451"/>
      <c r="JPR184" s="451"/>
      <c r="JPS184" s="451"/>
      <c r="JPT184" s="451"/>
      <c r="JPU184" s="451"/>
      <c r="JPV184" s="451"/>
      <c r="JPW184" s="451"/>
      <c r="JPX184" s="455"/>
      <c r="JPY184" s="454"/>
      <c r="JPZ184" s="451"/>
      <c r="JQA184" s="451"/>
      <c r="JQB184" s="451"/>
      <c r="JQC184" s="451"/>
      <c r="JQD184" s="451"/>
      <c r="JQE184" s="451"/>
      <c r="JQF184" s="451"/>
      <c r="JQG184" s="451"/>
      <c r="JQH184" s="451"/>
      <c r="JQI184" s="451"/>
      <c r="JQJ184" s="451"/>
      <c r="JQK184" s="451"/>
      <c r="JQL184" s="451"/>
      <c r="JQM184" s="451"/>
      <c r="JQN184" s="451"/>
      <c r="JQO184" s="451"/>
      <c r="JQP184" s="451"/>
      <c r="JQQ184" s="451"/>
      <c r="JQR184" s="451"/>
      <c r="JQS184" s="451"/>
      <c r="JQT184" s="451"/>
      <c r="JQU184" s="451"/>
      <c r="JQV184" s="451"/>
      <c r="JQW184" s="451"/>
      <c r="JQX184" s="451"/>
      <c r="JQY184" s="451"/>
      <c r="JQZ184" s="451"/>
      <c r="JRA184" s="451"/>
      <c r="JRB184" s="451"/>
      <c r="JRC184" s="451"/>
      <c r="JRD184" s="451"/>
      <c r="JRE184" s="451"/>
      <c r="JRF184" s="451"/>
      <c r="JRG184" s="451"/>
      <c r="JRH184" s="451"/>
      <c r="JRI184" s="451"/>
      <c r="JRJ184" s="451"/>
      <c r="JRK184" s="451"/>
      <c r="JRL184" s="451"/>
      <c r="JRM184" s="451"/>
      <c r="JRN184" s="451"/>
      <c r="JRO184" s="451"/>
      <c r="JRP184" s="451"/>
      <c r="JRQ184" s="455"/>
      <c r="JRR184" s="454"/>
      <c r="JRS184" s="451"/>
      <c r="JRT184" s="451"/>
      <c r="JRU184" s="451"/>
      <c r="JRV184" s="451"/>
      <c r="JRW184" s="451"/>
      <c r="JRX184" s="451"/>
      <c r="JRY184" s="451"/>
      <c r="JRZ184" s="451"/>
      <c r="JSA184" s="451"/>
      <c r="JSB184" s="451"/>
      <c r="JSC184" s="451"/>
      <c r="JSD184" s="451"/>
      <c r="JSE184" s="451"/>
      <c r="JSF184" s="451"/>
      <c r="JSG184" s="451"/>
      <c r="JSH184" s="451"/>
      <c r="JSI184" s="451"/>
      <c r="JSJ184" s="451"/>
      <c r="JSK184" s="451"/>
      <c r="JSL184" s="451"/>
      <c r="JSM184" s="451"/>
      <c r="JSN184" s="451"/>
      <c r="JSO184" s="451"/>
      <c r="JSP184" s="451"/>
      <c r="JSQ184" s="451"/>
      <c r="JSR184" s="451"/>
      <c r="JSS184" s="451"/>
      <c r="JST184" s="451"/>
      <c r="JSU184" s="451"/>
      <c r="JSV184" s="451"/>
      <c r="JSW184" s="451"/>
      <c r="JSX184" s="451"/>
      <c r="JSY184" s="451"/>
      <c r="JSZ184" s="451"/>
      <c r="JTA184" s="451"/>
      <c r="JTB184" s="451"/>
      <c r="JTC184" s="451"/>
      <c r="JTD184" s="451"/>
      <c r="JTE184" s="451"/>
      <c r="JTF184" s="451"/>
      <c r="JTG184" s="451"/>
      <c r="JTH184" s="451"/>
      <c r="JTI184" s="451"/>
      <c r="JTJ184" s="455"/>
      <c r="JTK184" s="454"/>
      <c r="JTL184" s="451"/>
      <c r="JTM184" s="451"/>
      <c r="JTN184" s="451"/>
      <c r="JTO184" s="451"/>
      <c r="JTP184" s="451"/>
      <c r="JTQ184" s="451"/>
      <c r="JTR184" s="451"/>
      <c r="JTS184" s="451"/>
      <c r="JTT184" s="451"/>
      <c r="JTU184" s="451"/>
      <c r="JTV184" s="451"/>
      <c r="JTW184" s="451"/>
      <c r="JTX184" s="451"/>
      <c r="JTY184" s="451"/>
      <c r="JTZ184" s="451"/>
      <c r="JUA184" s="451"/>
      <c r="JUB184" s="451"/>
      <c r="JUC184" s="451"/>
      <c r="JUD184" s="451"/>
      <c r="JUE184" s="451"/>
      <c r="JUF184" s="451"/>
      <c r="JUG184" s="451"/>
      <c r="JUH184" s="451"/>
      <c r="JUI184" s="451"/>
      <c r="JUJ184" s="451"/>
      <c r="JUK184" s="451"/>
      <c r="JUL184" s="451"/>
      <c r="JUM184" s="451"/>
      <c r="JUN184" s="451"/>
      <c r="JUO184" s="451"/>
      <c r="JUP184" s="451"/>
      <c r="JUQ184" s="451"/>
      <c r="JUR184" s="451"/>
      <c r="JUS184" s="451"/>
      <c r="JUT184" s="451"/>
      <c r="JUU184" s="451"/>
      <c r="JUV184" s="451"/>
      <c r="JUW184" s="451"/>
      <c r="JUX184" s="451"/>
      <c r="JUY184" s="451"/>
      <c r="JUZ184" s="451"/>
      <c r="JVA184" s="451"/>
      <c r="JVB184" s="451"/>
      <c r="JVC184" s="455"/>
      <c r="JVD184" s="454"/>
      <c r="JVE184" s="451"/>
      <c r="JVF184" s="451"/>
      <c r="JVG184" s="451"/>
      <c r="JVH184" s="451"/>
      <c r="JVI184" s="451"/>
      <c r="JVJ184" s="451"/>
      <c r="JVK184" s="451"/>
      <c r="JVL184" s="451"/>
      <c r="JVM184" s="451"/>
      <c r="JVN184" s="451"/>
      <c r="JVO184" s="451"/>
      <c r="JVP184" s="451"/>
      <c r="JVQ184" s="451"/>
      <c r="JVR184" s="451"/>
      <c r="JVS184" s="451"/>
      <c r="JVT184" s="451"/>
      <c r="JVU184" s="451"/>
      <c r="JVV184" s="451"/>
      <c r="JVW184" s="451"/>
      <c r="JVX184" s="451"/>
      <c r="JVY184" s="451"/>
      <c r="JVZ184" s="451"/>
      <c r="JWA184" s="451"/>
      <c r="JWB184" s="451"/>
      <c r="JWC184" s="451"/>
      <c r="JWD184" s="451"/>
      <c r="JWE184" s="451"/>
      <c r="JWF184" s="451"/>
      <c r="JWG184" s="451"/>
      <c r="JWH184" s="451"/>
      <c r="JWI184" s="451"/>
      <c r="JWJ184" s="451"/>
      <c r="JWK184" s="451"/>
      <c r="JWL184" s="451"/>
      <c r="JWM184" s="451"/>
      <c r="JWN184" s="451"/>
      <c r="JWO184" s="451"/>
      <c r="JWP184" s="451"/>
      <c r="JWQ184" s="451"/>
      <c r="JWR184" s="451"/>
      <c r="JWS184" s="451"/>
      <c r="JWT184" s="451"/>
      <c r="JWU184" s="451"/>
      <c r="JWV184" s="455"/>
      <c r="JWW184" s="454"/>
      <c r="JWX184" s="451"/>
      <c r="JWY184" s="451"/>
      <c r="JWZ184" s="451"/>
      <c r="JXA184" s="451"/>
      <c r="JXB184" s="451"/>
      <c r="JXC184" s="451"/>
      <c r="JXD184" s="451"/>
      <c r="JXE184" s="451"/>
      <c r="JXF184" s="451"/>
      <c r="JXG184" s="451"/>
      <c r="JXH184" s="451"/>
      <c r="JXI184" s="451"/>
      <c r="JXJ184" s="451"/>
      <c r="JXK184" s="451"/>
      <c r="JXL184" s="451"/>
      <c r="JXM184" s="451"/>
      <c r="JXN184" s="451"/>
      <c r="JXO184" s="451"/>
      <c r="JXP184" s="451"/>
      <c r="JXQ184" s="451"/>
      <c r="JXR184" s="451"/>
      <c r="JXS184" s="451"/>
      <c r="JXT184" s="451"/>
      <c r="JXU184" s="451"/>
      <c r="JXV184" s="451"/>
      <c r="JXW184" s="451"/>
      <c r="JXX184" s="451"/>
      <c r="JXY184" s="451"/>
      <c r="JXZ184" s="451"/>
      <c r="JYA184" s="451"/>
      <c r="JYB184" s="451"/>
      <c r="JYC184" s="451"/>
      <c r="JYD184" s="451"/>
      <c r="JYE184" s="451"/>
      <c r="JYF184" s="451"/>
      <c r="JYG184" s="451"/>
      <c r="JYH184" s="451"/>
      <c r="JYI184" s="451"/>
      <c r="JYJ184" s="451"/>
      <c r="JYK184" s="451"/>
      <c r="JYL184" s="451"/>
      <c r="JYM184" s="451"/>
      <c r="JYN184" s="451"/>
      <c r="JYO184" s="455"/>
      <c r="JYP184" s="454"/>
      <c r="JYQ184" s="451"/>
      <c r="JYR184" s="451"/>
      <c r="JYS184" s="451"/>
      <c r="JYT184" s="451"/>
      <c r="JYU184" s="451"/>
      <c r="JYV184" s="451"/>
      <c r="JYW184" s="451"/>
      <c r="JYX184" s="451"/>
      <c r="JYY184" s="451"/>
      <c r="JYZ184" s="451"/>
      <c r="JZA184" s="451"/>
      <c r="JZB184" s="451"/>
      <c r="JZC184" s="451"/>
      <c r="JZD184" s="451"/>
      <c r="JZE184" s="451"/>
      <c r="JZF184" s="451"/>
      <c r="JZG184" s="451"/>
      <c r="JZH184" s="451"/>
      <c r="JZI184" s="451"/>
      <c r="JZJ184" s="451"/>
      <c r="JZK184" s="451"/>
      <c r="JZL184" s="451"/>
      <c r="JZM184" s="451"/>
      <c r="JZN184" s="451"/>
      <c r="JZO184" s="451"/>
      <c r="JZP184" s="451"/>
      <c r="JZQ184" s="451"/>
      <c r="JZR184" s="451"/>
      <c r="JZS184" s="451"/>
      <c r="JZT184" s="451"/>
      <c r="JZU184" s="451"/>
      <c r="JZV184" s="451"/>
      <c r="JZW184" s="451"/>
      <c r="JZX184" s="451"/>
      <c r="JZY184" s="451"/>
      <c r="JZZ184" s="451"/>
      <c r="KAA184" s="451"/>
      <c r="KAB184" s="451"/>
      <c r="KAC184" s="451"/>
      <c r="KAD184" s="451"/>
      <c r="KAE184" s="451"/>
      <c r="KAF184" s="451"/>
      <c r="KAG184" s="451"/>
      <c r="KAH184" s="455"/>
      <c r="KAI184" s="454"/>
      <c r="KAJ184" s="451"/>
      <c r="KAK184" s="451"/>
      <c r="KAL184" s="451"/>
      <c r="KAM184" s="451"/>
      <c r="KAN184" s="451"/>
      <c r="KAO184" s="451"/>
      <c r="KAP184" s="451"/>
      <c r="KAQ184" s="451"/>
      <c r="KAR184" s="451"/>
      <c r="KAS184" s="451"/>
      <c r="KAT184" s="451"/>
      <c r="KAU184" s="451"/>
      <c r="KAV184" s="451"/>
      <c r="KAW184" s="451"/>
      <c r="KAX184" s="451"/>
      <c r="KAY184" s="451"/>
      <c r="KAZ184" s="451"/>
      <c r="KBA184" s="451"/>
      <c r="KBB184" s="451"/>
      <c r="KBC184" s="451"/>
      <c r="KBD184" s="451"/>
      <c r="KBE184" s="451"/>
      <c r="KBF184" s="451"/>
      <c r="KBG184" s="451"/>
      <c r="KBH184" s="451"/>
      <c r="KBI184" s="451"/>
      <c r="KBJ184" s="451"/>
      <c r="KBK184" s="451"/>
      <c r="KBL184" s="451"/>
      <c r="KBM184" s="451"/>
      <c r="KBN184" s="451"/>
      <c r="KBO184" s="451"/>
      <c r="KBP184" s="451"/>
      <c r="KBQ184" s="451"/>
      <c r="KBR184" s="451"/>
      <c r="KBS184" s="451"/>
      <c r="KBT184" s="451"/>
      <c r="KBU184" s="451"/>
      <c r="KBV184" s="451"/>
      <c r="KBW184" s="451"/>
      <c r="KBX184" s="451"/>
      <c r="KBY184" s="451"/>
      <c r="KBZ184" s="451"/>
      <c r="KCA184" s="455"/>
      <c r="KCB184" s="454"/>
      <c r="KCC184" s="451"/>
      <c r="KCD184" s="451"/>
      <c r="KCE184" s="451"/>
      <c r="KCF184" s="451"/>
      <c r="KCG184" s="451"/>
      <c r="KCH184" s="451"/>
      <c r="KCI184" s="451"/>
      <c r="KCJ184" s="451"/>
      <c r="KCK184" s="451"/>
      <c r="KCL184" s="451"/>
      <c r="KCM184" s="451"/>
      <c r="KCN184" s="451"/>
      <c r="KCO184" s="451"/>
      <c r="KCP184" s="451"/>
      <c r="KCQ184" s="451"/>
      <c r="KCR184" s="451"/>
      <c r="KCS184" s="451"/>
      <c r="KCT184" s="451"/>
      <c r="KCU184" s="451"/>
      <c r="KCV184" s="451"/>
      <c r="KCW184" s="451"/>
      <c r="KCX184" s="451"/>
      <c r="KCY184" s="451"/>
      <c r="KCZ184" s="451"/>
      <c r="KDA184" s="451"/>
      <c r="KDB184" s="451"/>
      <c r="KDC184" s="451"/>
      <c r="KDD184" s="451"/>
      <c r="KDE184" s="451"/>
      <c r="KDF184" s="451"/>
      <c r="KDG184" s="451"/>
      <c r="KDH184" s="451"/>
      <c r="KDI184" s="451"/>
      <c r="KDJ184" s="451"/>
      <c r="KDK184" s="451"/>
      <c r="KDL184" s="451"/>
      <c r="KDM184" s="451"/>
      <c r="KDN184" s="451"/>
      <c r="KDO184" s="451"/>
      <c r="KDP184" s="451"/>
      <c r="KDQ184" s="451"/>
      <c r="KDR184" s="451"/>
      <c r="KDS184" s="451"/>
      <c r="KDT184" s="455"/>
      <c r="KDU184" s="454"/>
      <c r="KDV184" s="451"/>
      <c r="KDW184" s="451"/>
      <c r="KDX184" s="451"/>
      <c r="KDY184" s="451"/>
      <c r="KDZ184" s="451"/>
      <c r="KEA184" s="451"/>
      <c r="KEB184" s="451"/>
      <c r="KEC184" s="451"/>
      <c r="KED184" s="451"/>
      <c r="KEE184" s="451"/>
      <c r="KEF184" s="451"/>
      <c r="KEG184" s="451"/>
      <c r="KEH184" s="451"/>
      <c r="KEI184" s="451"/>
      <c r="KEJ184" s="451"/>
      <c r="KEK184" s="451"/>
      <c r="KEL184" s="451"/>
      <c r="KEM184" s="451"/>
      <c r="KEN184" s="451"/>
      <c r="KEO184" s="451"/>
      <c r="KEP184" s="451"/>
      <c r="KEQ184" s="451"/>
      <c r="KER184" s="451"/>
      <c r="KES184" s="451"/>
      <c r="KET184" s="451"/>
      <c r="KEU184" s="451"/>
      <c r="KEV184" s="451"/>
      <c r="KEW184" s="451"/>
      <c r="KEX184" s="451"/>
      <c r="KEY184" s="451"/>
      <c r="KEZ184" s="451"/>
      <c r="KFA184" s="451"/>
      <c r="KFB184" s="451"/>
      <c r="KFC184" s="451"/>
      <c r="KFD184" s="451"/>
      <c r="KFE184" s="451"/>
      <c r="KFF184" s="451"/>
      <c r="KFG184" s="451"/>
      <c r="KFH184" s="451"/>
      <c r="KFI184" s="451"/>
      <c r="KFJ184" s="451"/>
      <c r="KFK184" s="451"/>
      <c r="KFL184" s="451"/>
      <c r="KFM184" s="455"/>
      <c r="KFN184" s="454"/>
      <c r="KFO184" s="451"/>
      <c r="KFP184" s="451"/>
      <c r="KFQ184" s="451"/>
      <c r="KFR184" s="451"/>
      <c r="KFS184" s="451"/>
      <c r="KFT184" s="451"/>
      <c r="KFU184" s="451"/>
      <c r="KFV184" s="451"/>
      <c r="KFW184" s="451"/>
      <c r="KFX184" s="451"/>
      <c r="KFY184" s="451"/>
      <c r="KFZ184" s="451"/>
      <c r="KGA184" s="451"/>
      <c r="KGB184" s="451"/>
      <c r="KGC184" s="451"/>
      <c r="KGD184" s="451"/>
      <c r="KGE184" s="451"/>
      <c r="KGF184" s="451"/>
      <c r="KGG184" s="451"/>
      <c r="KGH184" s="451"/>
      <c r="KGI184" s="451"/>
      <c r="KGJ184" s="451"/>
      <c r="KGK184" s="451"/>
      <c r="KGL184" s="451"/>
      <c r="KGM184" s="451"/>
      <c r="KGN184" s="451"/>
      <c r="KGO184" s="451"/>
      <c r="KGP184" s="451"/>
      <c r="KGQ184" s="451"/>
      <c r="KGR184" s="451"/>
      <c r="KGS184" s="451"/>
      <c r="KGT184" s="451"/>
      <c r="KGU184" s="451"/>
      <c r="KGV184" s="451"/>
      <c r="KGW184" s="451"/>
      <c r="KGX184" s="451"/>
      <c r="KGY184" s="451"/>
      <c r="KGZ184" s="451"/>
      <c r="KHA184" s="451"/>
      <c r="KHB184" s="451"/>
      <c r="KHC184" s="451"/>
      <c r="KHD184" s="451"/>
      <c r="KHE184" s="451"/>
      <c r="KHF184" s="455"/>
      <c r="KHG184" s="454"/>
      <c r="KHH184" s="451"/>
      <c r="KHI184" s="451"/>
      <c r="KHJ184" s="451"/>
      <c r="KHK184" s="451"/>
      <c r="KHL184" s="451"/>
      <c r="KHM184" s="451"/>
      <c r="KHN184" s="451"/>
      <c r="KHO184" s="451"/>
      <c r="KHP184" s="451"/>
      <c r="KHQ184" s="451"/>
      <c r="KHR184" s="451"/>
      <c r="KHS184" s="451"/>
      <c r="KHT184" s="451"/>
      <c r="KHU184" s="451"/>
      <c r="KHV184" s="451"/>
      <c r="KHW184" s="451"/>
      <c r="KHX184" s="451"/>
      <c r="KHY184" s="451"/>
      <c r="KHZ184" s="451"/>
      <c r="KIA184" s="451"/>
      <c r="KIB184" s="451"/>
      <c r="KIC184" s="451"/>
      <c r="KID184" s="451"/>
      <c r="KIE184" s="451"/>
      <c r="KIF184" s="451"/>
      <c r="KIG184" s="451"/>
      <c r="KIH184" s="451"/>
      <c r="KII184" s="451"/>
      <c r="KIJ184" s="451"/>
      <c r="KIK184" s="451"/>
      <c r="KIL184" s="451"/>
      <c r="KIM184" s="451"/>
      <c r="KIN184" s="451"/>
      <c r="KIO184" s="451"/>
      <c r="KIP184" s="451"/>
      <c r="KIQ184" s="451"/>
      <c r="KIR184" s="451"/>
      <c r="KIS184" s="451"/>
      <c r="KIT184" s="451"/>
      <c r="KIU184" s="451"/>
      <c r="KIV184" s="451"/>
      <c r="KIW184" s="451"/>
      <c r="KIX184" s="451"/>
      <c r="KIY184" s="455"/>
      <c r="KIZ184" s="454"/>
      <c r="KJA184" s="451"/>
      <c r="KJB184" s="451"/>
      <c r="KJC184" s="451"/>
      <c r="KJD184" s="451"/>
      <c r="KJE184" s="451"/>
      <c r="KJF184" s="451"/>
      <c r="KJG184" s="451"/>
      <c r="KJH184" s="451"/>
      <c r="KJI184" s="451"/>
      <c r="KJJ184" s="451"/>
      <c r="KJK184" s="451"/>
      <c r="KJL184" s="451"/>
      <c r="KJM184" s="451"/>
      <c r="KJN184" s="451"/>
      <c r="KJO184" s="451"/>
      <c r="KJP184" s="451"/>
      <c r="KJQ184" s="451"/>
      <c r="KJR184" s="451"/>
      <c r="KJS184" s="451"/>
      <c r="KJT184" s="451"/>
      <c r="KJU184" s="451"/>
      <c r="KJV184" s="451"/>
      <c r="KJW184" s="451"/>
      <c r="KJX184" s="451"/>
      <c r="KJY184" s="451"/>
      <c r="KJZ184" s="451"/>
      <c r="KKA184" s="451"/>
      <c r="KKB184" s="451"/>
      <c r="KKC184" s="451"/>
      <c r="KKD184" s="451"/>
      <c r="KKE184" s="451"/>
      <c r="KKF184" s="451"/>
      <c r="KKG184" s="451"/>
      <c r="KKH184" s="451"/>
      <c r="KKI184" s="451"/>
      <c r="KKJ184" s="451"/>
      <c r="KKK184" s="451"/>
      <c r="KKL184" s="451"/>
      <c r="KKM184" s="451"/>
      <c r="KKN184" s="451"/>
      <c r="KKO184" s="451"/>
      <c r="KKP184" s="451"/>
      <c r="KKQ184" s="451"/>
      <c r="KKR184" s="455"/>
      <c r="KKS184" s="454"/>
      <c r="KKT184" s="451"/>
      <c r="KKU184" s="451"/>
      <c r="KKV184" s="451"/>
      <c r="KKW184" s="451"/>
      <c r="KKX184" s="451"/>
      <c r="KKY184" s="451"/>
      <c r="KKZ184" s="451"/>
      <c r="KLA184" s="451"/>
      <c r="KLB184" s="451"/>
      <c r="KLC184" s="451"/>
      <c r="KLD184" s="451"/>
      <c r="KLE184" s="451"/>
      <c r="KLF184" s="451"/>
      <c r="KLG184" s="451"/>
      <c r="KLH184" s="451"/>
      <c r="KLI184" s="451"/>
      <c r="KLJ184" s="451"/>
      <c r="KLK184" s="451"/>
      <c r="KLL184" s="451"/>
      <c r="KLM184" s="451"/>
      <c r="KLN184" s="451"/>
      <c r="KLO184" s="451"/>
      <c r="KLP184" s="451"/>
      <c r="KLQ184" s="451"/>
      <c r="KLR184" s="451"/>
      <c r="KLS184" s="451"/>
      <c r="KLT184" s="451"/>
      <c r="KLU184" s="451"/>
      <c r="KLV184" s="451"/>
      <c r="KLW184" s="451"/>
      <c r="KLX184" s="451"/>
      <c r="KLY184" s="451"/>
      <c r="KLZ184" s="451"/>
      <c r="KMA184" s="451"/>
      <c r="KMB184" s="451"/>
      <c r="KMC184" s="451"/>
      <c r="KMD184" s="451"/>
      <c r="KME184" s="451"/>
      <c r="KMF184" s="451"/>
      <c r="KMG184" s="451"/>
      <c r="KMH184" s="451"/>
      <c r="KMI184" s="451"/>
      <c r="KMJ184" s="451"/>
      <c r="KMK184" s="455"/>
      <c r="KML184" s="454"/>
      <c r="KMM184" s="451"/>
      <c r="KMN184" s="451"/>
      <c r="KMO184" s="451"/>
      <c r="KMP184" s="451"/>
      <c r="KMQ184" s="451"/>
      <c r="KMR184" s="451"/>
      <c r="KMS184" s="451"/>
      <c r="KMT184" s="451"/>
      <c r="KMU184" s="451"/>
      <c r="KMV184" s="451"/>
      <c r="KMW184" s="451"/>
      <c r="KMX184" s="451"/>
      <c r="KMY184" s="451"/>
      <c r="KMZ184" s="451"/>
      <c r="KNA184" s="451"/>
      <c r="KNB184" s="451"/>
      <c r="KNC184" s="451"/>
      <c r="KND184" s="451"/>
      <c r="KNE184" s="451"/>
      <c r="KNF184" s="451"/>
      <c r="KNG184" s="451"/>
      <c r="KNH184" s="451"/>
      <c r="KNI184" s="451"/>
      <c r="KNJ184" s="451"/>
      <c r="KNK184" s="451"/>
      <c r="KNL184" s="451"/>
      <c r="KNM184" s="451"/>
      <c r="KNN184" s="451"/>
      <c r="KNO184" s="451"/>
      <c r="KNP184" s="451"/>
      <c r="KNQ184" s="451"/>
      <c r="KNR184" s="451"/>
      <c r="KNS184" s="451"/>
      <c r="KNT184" s="451"/>
      <c r="KNU184" s="451"/>
      <c r="KNV184" s="451"/>
      <c r="KNW184" s="451"/>
      <c r="KNX184" s="451"/>
      <c r="KNY184" s="451"/>
      <c r="KNZ184" s="451"/>
      <c r="KOA184" s="451"/>
      <c r="KOB184" s="451"/>
      <c r="KOC184" s="451"/>
      <c r="KOD184" s="455"/>
      <c r="KOE184" s="454"/>
      <c r="KOF184" s="451"/>
      <c r="KOG184" s="451"/>
      <c r="KOH184" s="451"/>
      <c r="KOI184" s="451"/>
      <c r="KOJ184" s="451"/>
      <c r="KOK184" s="451"/>
      <c r="KOL184" s="451"/>
      <c r="KOM184" s="451"/>
      <c r="KON184" s="451"/>
      <c r="KOO184" s="451"/>
      <c r="KOP184" s="451"/>
      <c r="KOQ184" s="451"/>
      <c r="KOR184" s="451"/>
      <c r="KOS184" s="451"/>
      <c r="KOT184" s="451"/>
      <c r="KOU184" s="451"/>
      <c r="KOV184" s="451"/>
      <c r="KOW184" s="451"/>
      <c r="KOX184" s="451"/>
      <c r="KOY184" s="451"/>
      <c r="KOZ184" s="451"/>
      <c r="KPA184" s="451"/>
      <c r="KPB184" s="451"/>
      <c r="KPC184" s="451"/>
      <c r="KPD184" s="451"/>
      <c r="KPE184" s="451"/>
      <c r="KPF184" s="451"/>
      <c r="KPG184" s="451"/>
      <c r="KPH184" s="451"/>
      <c r="KPI184" s="451"/>
      <c r="KPJ184" s="451"/>
      <c r="KPK184" s="451"/>
      <c r="KPL184" s="451"/>
      <c r="KPM184" s="451"/>
      <c r="KPN184" s="451"/>
      <c r="KPO184" s="451"/>
      <c r="KPP184" s="451"/>
      <c r="KPQ184" s="451"/>
      <c r="KPR184" s="451"/>
      <c r="KPS184" s="451"/>
      <c r="KPT184" s="451"/>
      <c r="KPU184" s="451"/>
      <c r="KPV184" s="451"/>
      <c r="KPW184" s="455"/>
      <c r="KPX184" s="454"/>
      <c r="KPY184" s="451"/>
      <c r="KPZ184" s="451"/>
      <c r="KQA184" s="451"/>
      <c r="KQB184" s="451"/>
      <c r="KQC184" s="451"/>
      <c r="KQD184" s="451"/>
      <c r="KQE184" s="451"/>
      <c r="KQF184" s="451"/>
      <c r="KQG184" s="451"/>
      <c r="KQH184" s="451"/>
      <c r="KQI184" s="451"/>
      <c r="KQJ184" s="451"/>
      <c r="KQK184" s="451"/>
      <c r="KQL184" s="451"/>
      <c r="KQM184" s="451"/>
      <c r="KQN184" s="451"/>
      <c r="KQO184" s="451"/>
      <c r="KQP184" s="451"/>
      <c r="KQQ184" s="451"/>
      <c r="KQR184" s="451"/>
      <c r="KQS184" s="451"/>
      <c r="KQT184" s="451"/>
      <c r="KQU184" s="451"/>
      <c r="KQV184" s="451"/>
      <c r="KQW184" s="451"/>
      <c r="KQX184" s="451"/>
      <c r="KQY184" s="451"/>
      <c r="KQZ184" s="451"/>
      <c r="KRA184" s="451"/>
      <c r="KRB184" s="451"/>
      <c r="KRC184" s="451"/>
      <c r="KRD184" s="451"/>
      <c r="KRE184" s="451"/>
      <c r="KRF184" s="451"/>
      <c r="KRG184" s="451"/>
      <c r="KRH184" s="451"/>
      <c r="KRI184" s="451"/>
      <c r="KRJ184" s="451"/>
      <c r="KRK184" s="451"/>
      <c r="KRL184" s="451"/>
      <c r="KRM184" s="451"/>
      <c r="KRN184" s="451"/>
      <c r="KRO184" s="451"/>
      <c r="KRP184" s="455"/>
      <c r="KRQ184" s="454"/>
      <c r="KRR184" s="451"/>
      <c r="KRS184" s="451"/>
      <c r="KRT184" s="451"/>
      <c r="KRU184" s="451"/>
      <c r="KRV184" s="451"/>
      <c r="KRW184" s="451"/>
      <c r="KRX184" s="451"/>
      <c r="KRY184" s="451"/>
      <c r="KRZ184" s="451"/>
      <c r="KSA184" s="451"/>
      <c r="KSB184" s="451"/>
      <c r="KSC184" s="451"/>
      <c r="KSD184" s="451"/>
      <c r="KSE184" s="451"/>
      <c r="KSF184" s="451"/>
      <c r="KSG184" s="451"/>
      <c r="KSH184" s="451"/>
      <c r="KSI184" s="451"/>
      <c r="KSJ184" s="451"/>
      <c r="KSK184" s="451"/>
      <c r="KSL184" s="451"/>
      <c r="KSM184" s="451"/>
      <c r="KSN184" s="451"/>
      <c r="KSO184" s="451"/>
      <c r="KSP184" s="451"/>
      <c r="KSQ184" s="451"/>
      <c r="KSR184" s="451"/>
      <c r="KSS184" s="451"/>
      <c r="KST184" s="451"/>
      <c r="KSU184" s="451"/>
      <c r="KSV184" s="451"/>
      <c r="KSW184" s="451"/>
      <c r="KSX184" s="451"/>
      <c r="KSY184" s="451"/>
      <c r="KSZ184" s="451"/>
      <c r="KTA184" s="451"/>
      <c r="KTB184" s="451"/>
      <c r="KTC184" s="451"/>
      <c r="KTD184" s="451"/>
      <c r="KTE184" s="451"/>
      <c r="KTF184" s="451"/>
      <c r="KTG184" s="451"/>
      <c r="KTH184" s="451"/>
      <c r="KTI184" s="455"/>
      <c r="KTJ184" s="454"/>
      <c r="KTK184" s="451"/>
      <c r="KTL184" s="451"/>
      <c r="KTM184" s="451"/>
      <c r="KTN184" s="451"/>
      <c r="KTO184" s="451"/>
      <c r="KTP184" s="451"/>
      <c r="KTQ184" s="451"/>
      <c r="KTR184" s="451"/>
      <c r="KTS184" s="451"/>
      <c r="KTT184" s="451"/>
      <c r="KTU184" s="451"/>
      <c r="KTV184" s="451"/>
      <c r="KTW184" s="451"/>
      <c r="KTX184" s="451"/>
      <c r="KTY184" s="451"/>
      <c r="KTZ184" s="451"/>
      <c r="KUA184" s="451"/>
      <c r="KUB184" s="451"/>
      <c r="KUC184" s="451"/>
      <c r="KUD184" s="451"/>
      <c r="KUE184" s="451"/>
      <c r="KUF184" s="451"/>
      <c r="KUG184" s="451"/>
      <c r="KUH184" s="451"/>
      <c r="KUI184" s="451"/>
      <c r="KUJ184" s="451"/>
      <c r="KUK184" s="451"/>
      <c r="KUL184" s="451"/>
      <c r="KUM184" s="451"/>
      <c r="KUN184" s="451"/>
      <c r="KUO184" s="451"/>
      <c r="KUP184" s="451"/>
      <c r="KUQ184" s="451"/>
      <c r="KUR184" s="451"/>
      <c r="KUS184" s="451"/>
      <c r="KUT184" s="451"/>
      <c r="KUU184" s="451"/>
      <c r="KUV184" s="451"/>
      <c r="KUW184" s="451"/>
      <c r="KUX184" s="451"/>
      <c r="KUY184" s="451"/>
      <c r="KUZ184" s="451"/>
      <c r="KVA184" s="451"/>
      <c r="KVB184" s="455"/>
      <c r="KVC184" s="454"/>
      <c r="KVD184" s="451"/>
      <c r="KVE184" s="451"/>
      <c r="KVF184" s="451"/>
      <c r="KVG184" s="451"/>
      <c r="KVH184" s="451"/>
      <c r="KVI184" s="451"/>
      <c r="KVJ184" s="451"/>
      <c r="KVK184" s="451"/>
      <c r="KVL184" s="451"/>
      <c r="KVM184" s="451"/>
      <c r="KVN184" s="451"/>
      <c r="KVO184" s="451"/>
      <c r="KVP184" s="451"/>
      <c r="KVQ184" s="451"/>
      <c r="KVR184" s="451"/>
      <c r="KVS184" s="451"/>
      <c r="KVT184" s="451"/>
      <c r="KVU184" s="451"/>
      <c r="KVV184" s="451"/>
      <c r="KVW184" s="451"/>
      <c r="KVX184" s="451"/>
      <c r="KVY184" s="451"/>
      <c r="KVZ184" s="451"/>
      <c r="KWA184" s="451"/>
      <c r="KWB184" s="451"/>
      <c r="KWC184" s="451"/>
      <c r="KWD184" s="451"/>
      <c r="KWE184" s="451"/>
      <c r="KWF184" s="451"/>
      <c r="KWG184" s="451"/>
      <c r="KWH184" s="451"/>
      <c r="KWI184" s="451"/>
      <c r="KWJ184" s="451"/>
      <c r="KWK184" s="451"/>
      <c r="KWL184" s="451"/>
      <c r="KWM184" s="451"/>
      <c r="KWN184" s="451"/>
      <c r="KWO184" s="451"/>
      <c r="KWP184" s="451"/>
      <c r="KWQ184" s="451"/>
      <c r="KWR184" s="451"/>
      <c r="KWS184" s="451"/>
      <c r="KWT184" s="451"/>
      <c r="KWU184" s="455"/>
      <c r="KWV184" s="454"/>
      <c r="KWW184" s="451"/>
      <c r="KWX184" s="451"/>
      <c r="KWY184" s="451"/>
      <c r="KWZ184" s="451"/>
      <c r="KXA184" s="451"/>
      <c r="KXB184" s="451"/>
      <c r="KXC184" s="451"/>
      <c r="KXD184" s="451"/>
      <c r="KXE184" s="451"/>
      <c r="KXF184" s="451"/>
      <c r="KXG184" s="451"/>
      <c r="KXH184" s="451"/>
      <c r="KXI184" s="451"/>
      <c r="KXJ184" s="451"/>
      <c r="KXK184" s="451"/>
      <c r="KXL184" s="451"/>
      <c r="KXM184" s="451"/>
      <c r="KXN184" s="451"/>
      <c r="KXO184" s="451"/>
      <c r="KXP184" s="451"/>
      <c r="KXQ184" s="451"/>
      <c r="KXR184" s="451"/>
      <c r="KXS184" s="451"/>
      <c r="KXT184" s="451"/>
      <c r="KXU184" s="451"/>
      <c r="KXV184" s="451"/>
      <c r="KXW184" s="451"/>
      <c r="KXX184" s="451"/>
      <c r="KXY184" s="451"/>
      <c r="KXZ184" s="451"/>
      <c r="KYA184" s="451"/>
      <c r="KYB184" s="451"/>
      <c r="KYC184" s="451"/>
      <c r="KYD184" s="451"/>
      <c r="KYE184" s="451"/>
      <c r="KYF184" s="451"/>
      <c r="KYG184" s="451"/>
      <c r="KYH184" s="451"/>
      <c r="KYI184" s="451"/>
      <c r="KYJ184" s="451"/>
      <c r="KYK184" s="451"/>
      <c r="KYL184" s="451"/>
      <c r="KYM184" s="451"/>
      <c r="KYN184" s="455"/>
      <c r="KYO184" s="454"/>
      <c r="KYP184" s="451"/>
      <c r="KYQ184" s="451"/>
      <c r="KYR184" s="451"/>
      <c r="KYS184" s="451"/>
      <c r="KYT184" s="451"/>
      <c r="KYU184" s="451"/>
      <c r="KYV184" s="451"/>
      <c r="KYW184" s="451"/>
      <c r="KYX184" s="451"/>
      <c r="KYY184" s="451"/>
      <c r="KYZ184" s="451"/>
      <c r="KZA184" s="451"/>
      <c r="KZB184" s="451"/>
      <c r="KZC184" s="451"/>
      <c r="KZD184" s="451"/>
      <c r="KZE184" s="451"/>
      <c r="KZF184" s="451"/>
      <c r="KZG184" s="451"/>
      <c r="KZH184" s="451"/>
      <c r="KZI184" s="451"/>
      <c r="KZJ184" s="451"/>
      <c r="KZK184" s="451"/>
      <c r="KZL184" s="451"/>
      <c r="KZM184" s="451"/>
      <c r="KZN184" s="451"/>
      <c r="KZO184" s="451"/>
      <c r="KZP184" s="451"/>
      <c r="KZQ184" s="451"/>
      <c r="KZR184" s="451"/>
      <c r="KZS184" s="451"/>
      <c r="KZT184" s="451"/>
      <c r="KZU184" s="451"/>
      <c r="KZV184" s="451"/>
      <c r="KZW184" s="451"/>
      <c r="KZX184" s="451"/>
      <c r="KZY184" s="451"/>
      <c r="KZZ184" s="451"/>
      <c r="LAA184" s="451"/>
      <c r="LAB184" s="451"/>
      <c r="LAC184" s="451"/>
      <c r="LAD184" s="451"/>
      <c r="LAE184" s="451"/>
      <c r="LAF184" s="451"/>
      <c r="LAG184" s="455"/>
      <c r="LAH184" s="454"/>
      <c r="LAI184" s="451"/>
      <c r="LAJ184" s="451"/>
      <c r="LAK184" s="451"/>
      <c r="LAL184" s="451"/>
      <c r="LAM184" s="451"/>
      <c r="LAN184" s="451"/>
      <c r="LAO184" s="451"/>
      <c r="LAP184" s="451"/>
      <c r="LAQ184" s="451"/>
      <c r="LAR184" s="451"/>
      <c r="LAS184" s="451"/>
      <c r="LAT184" s="451"/>
      <c r="LAU184" s="451"/>
      <c r="LAV184" s="451"/>
      <c r="LAW184" s="451"/>
      <c r="LAX184" s="451"/>
      <c r="LAY184" s="451"/>
      <c r="LAZ184" s="451"/>
      <c r="LBA184" s="451"/>
      <c r="LBB184" s="451"/>
      <c r="LBC184" s="451"/>
      <c r="LBD184" s="451"/>
      <c r="LBE184" s="451"/>
      <c r="LBF184" s="451"/>
      <c r="LBG184" s="451"/>
      <c r="LBH184" s="451"/>
      <c r="LBI184" s="451"/>
      <c r="LBJ184" s="451"/>
      <c r="LBK184" s="451"/>
      <c r="LBL184" s="451"/>
      <c r="LBM184" s="451"/>
      <c r="LBN184" s="451"/>
      <c r="LBO184" s="451"/>
      <c r="LBP184" s="451"/>
      <c r="LBQ184" s="451"/>
      <c r="LBR184" s="451"/>
      <c r="LBS184" s="451"/>
      <c r="LBT184" s="451"/>
      <c r="LBU184" s="451"/>
      <c r="LBV184" s="451"/>
      <c r="LBW184" s="451"/>
      <c r="LBX184" s="451"/>
      <c r="LBY184" s="451"/>
      <c r="LBZ184" s="455"/>
      <c r="LCA184" s="454"/>
      <c r="LCB184" s="451"/>
      <c r="LCC184" s="451"/>
      <c r="LCD184" s="451"/>
      <c r="LCE184" s="451"/>
      <c r="LCF184" s="451"/>
      <c r="LCG184" s="451"/>
      <c r="LCH184" s="451"/>
      <c r="LCI184" s="451"/>
      <c r="LCJ184" s="451"/>
      <c r="LCK184" s="451"/>
      <c r="LCL184" s="451"/>
      <c r="LCM184" s="451"/>
      <c r="LCN184" s="451"/>
      <c r="LCO184" s="451"/>
      <c r="LCP184" s="451"/>
      <c r="LCQ184" s="451"/>
      <c r="LCR184" s="451"/>
      <c r="LCS184" s="451"/>
      <c r="LCT184" s="451"/>
      <c r="LCU184" s="451"/>
      <c r="LCV184" s="451"/>
      <c r="LCW184" s="451"/>
      <c r="LCX184" s="451"/>
      <c r="LCY184" s="451"/>
      <c r="LCZ184" s="451"/>
      <c r="LDA184" s="451"/>
      <c r="LDB184" s="451"/>
      <c r="LDC184" s="451"/>
      <c r="LDD184" s="451"/>
      <c r="LDE184" s="451"/>
      <c r="LDF184" s="451"/>
      <c r="LDG184" s="451"/>
      <c r="LDH184" s="451"/>
      <c r="LDI184" s="451"/>
      <c r="LDJ184" s="451"/>
      <c r="LDK184" s="451"/>
      <c r="LDL184" s="451"/>
      <c r="LDM184" s="451"/>
      <c r="LDN184" s="451"/>
      <c r="LDO184" s="451"/>
      <c r="LDP184" s="451"/>
      <c r="LDQ184" s="451"/>
      <c r="LDR184" s="451"/>
      <c r="LDS184" s="455"/>
      <c r="LDT184" s="454"/>
      <c r="LDU184" s="451"/>
      <c r="LDV184" s="451"/>
      <c r="LDW184" s="451"/>
      <c r="LDX184" s="451"/>
      <c r="LDY184" s="451"/>
      <c r="LDZ184" s="451"/>
      <c r="LEA184" s="451"/>
      <c r="LEB184" s="451"/>
      <c r="LEC184" s="451"/>
      <c r="LED184" s="451"/>
      <c r="LEE184" s="451"/>
      <c r="LEF184" s="451"/>
      <c r="LEG184" s="451"/>
      <c r="LEH184" s="451"/>
      <c r="LEI184" s="451"/>
      <c r="LEJ184" s="451"/>
      <c r="LEK184" s="451"/>
      <c r="LEL184" s="451"/>
      <c r="LEM184" s="451"/>
      <c r="LEN184" s="451"/>
      <c r="LEO184" s="451"/>
      <c r="LEP184" s="451"/>
      <c r="LEQ184" s="451"/>
      <c r="LER184" s="451"/>
      <c r="LES184" s="451"/>
      <c r="LET184" s="451"/>
      <c r="LEU184" s="451"/>
      <c r="LEV184" s="451"/>
      <c r="LEW184" s="451"/>
      <c r="LEX184" s="451"/>
      <c r="LEY184" s="451"/>
      <c r="LEZ184" s="451"/>
      <c r="LFA184" s="451"/>
      <c r="LFB184" s="451"/>
      <c r="LFC184" s="451"/>
      <c r="LFD184" s="451"/>
      <c r="LFE184" s="451"/>
      <c r="LFF184" s="451"/>
      <c r="LFG184" s="451"/>
      <c r="LFH184" s="451"/>
      <c r="LFI184" s="451"/>
      <c r="LFJ184" s="451"/>
      <c r="LFK184" s="451"/>
      <c r="LFL184" s="455"/>
      <c r="LFM184" s="454"/>
      <c r="LFN184" s="451"/>
      <c r="LFO184" s="451"/>
      <c r="LFP184" s="451"/>
      <c r="LFQ184" s="451"/>
      <c r="LFR184" s="451"/>
      <c r="LFS184" s="451"/>
      <c r="LFT184" s="451"/>
      <c r="LFU184" s="451"/>
      <c r="LFV184" s="451"/>
      <c r="LFW184" s="451"/>
      <c r="LFX184" s="451"/>
      <c r="LFY184" s="451"/>
      <c r="LFZ184" s="451"/>
      <c r="LGA184" s="451"/>
      <c r="LGB184" s="451"/>
      <c r="LGC184" s="451"/>
      <c r="LGD184" s="451"/>
      <c r="LGE184" s="451"/>
      <c r="LGF184" s="451"/>
      <c r="LGG184" s="451"/>
      <c r="LGH184" s="451"/>
      <c r="LGI184" s="451"/>
      <c r="LGJ184" s="451"/>
      <c r="LGK184" s="451"/>
      <c r="LGL184" s="451"/>
      <c r="LGM184" s="451"/>
      <c r="LGN184" s="451"/>
      <c r="LGO184" s="451"/>
      <c r="LGP184" s="451"/>
      <c r="LGQ184" s="451"/>
      <c r="LGR184" s="451"/>
      <c r="LGS184" s="451"/>
      <c r="LGT184" s="451"/>
      <c r="LGU184" s="451"/>
      <c r="LGV184" s="451"/>
      <c r="LGW184" s="451"/>
      <c r="LGX184" s="451"/>
      <c r="LGY184" s="451"/>
      <c r="LGZ184" s="451"/>
      <c r="LHA184" s="451"/>
      <c r="LHB184" s="451"/>
      <c r="LHC184" s="451"/>
      <c r="LHD184" s="451"/>
      <c r="LHE184" s="455"/>
      <c r="LHF184" s="454"/>
      <c r="LHG184" s="451"/>
      <c r="LHH184" s="451"/>
      <c r="LHI184" s="451"/>
      <c r="LHJ184" s="451"/>
      <c r="LHK184" s="451"/>
      <c r="LHL184" s="451"/>
      <c r="LHM184" s="451"/>
      <c r="LHN184" s="451"/>
      <c r="LHO184" s="451"/>
      <c r="LHP184" s="451"/>
      <c r="LHQ184" s="451"/>
      <c r="LHR184" s="451"/>
      <c r="LHS184" s="451"/>
      <c r="LHT184" s="451"/>
      <c r="LHU184" s="451"/>
      <c r="LHV184" s="451"/>
      <c r="LHW184" s="451"/>
      <c r="LHX184" s="451"/>
      <c r="LHY184" s="451"/>
      <c r="LHZ184" s="451"/>
      <c r="LIA184" s="451"/>
      <c r="LIB184" s="451"/>
      <c r="LIC184" s="451"/>
      <c r="LID184" s="451"/>
      <c r="LIE184" s="451"/>
      <c r="LIF184" s="451"/>
      <c r="LIG184" s="451"/>
      <c r="LIH184" s="451"/>
      <c r="LII184" s="451"/>
      <c r="LIJ184" s="451"/>
      <c r="LIK184" s="451"/>
      <c r="LIL184" s="451"/>
      <c r="LIM184" s="451"/>
      <c r="LIN184" s="451"/>
      <c r="LIO184" s="451"/>
      <c r="LIP184" s="451"/>
      <c r="LIQ184" s="451"/>
      <c r="LIR184" s="451"/>
      <c r="LIS184" s="451"/>
      <c r="LIT184" s="451"/>
      <c r="LIU184" s="451"/>
      <c r="LIV184" s="451"/>
      <c r="LIW184" s="451"/>
      <c r="LIX184" s="455"/>
      <c r="LIY184" s="454"/>
      <c r="LIZ184" s="451"/>
      <c r="LJA184" s="451"/>
      <c r="LJB184" s="451"/>
      <c r="LJC184" s="451"/>
      <c r="LJD184" s="451"/>
      <c r="LJE184" s="451"/>
      <c r="LJF184" s="451"/>
      <c r="LJG184" s="451"/>
      <c r="LJH184" s="451"/>
      <c r="LJI184" s="451"/>
      <c r="LJJ184" s="451"/>
      <c r="LJK184" s="451"/>
      <c r="LJL184" s="451"/>
      <c r="LJM184" s="451"/>
      <c r="LJN184" s="451"/>
      <c r="LJO184" s="451"/>
      <c r="LJP184" s="451"/>
      <c r="LJQ184" s="451"/>
      <c r="LJR184" s="451"/>
      <c r="LJS184" s="451"/>
      <c r="LJT184" s="451"/>
      <c r="LJU184" s="451"/>
      <c r="LJV184" s="451"/>
      <c r="LJW184" s="451"/>
      <c r="LJX184" s="451"/>
      <c r="LJY184" s="451"/>
      <c r="LJZ184" s="451"/>
      <c r="LKA184" s="451"/>
      <c r="LKB184" s="451"/>
      <c r="LKC184" s="451"/>
      <c r="LKD184" s="451"/>
      <c r="LKE184" s="451"/>
      <c r="LKF184" s="451"/>
      <c r="LKG184" s="451"/>
      <c r="LKH184" s="451"/>
      <c r="LKI184" s="451"/>
      <c r="LKJ184" s="451"/>
      <c r="LKK184" s="451"/>
      <c r="LKL184" s="451"/>
      <c r="LKM184" s="451"/>
      <c r="LKN184" s="451"/>
      <c r="LKO184" s="451"/>
      <c r="LKP184" s="451"/>
      <c r="LKQ184" s="455"/>
      <c r="LKR184" s="454"/>
      <c r="LKS184" s="451"/>
      <c r="LKT184" s="451"/>
      <c r="LKU184" s="451"/>
      <c r="LKV184" s="451"/>
      <c r="LKW184" s="451"/>
      <c r="LKX184" s="451"/>
      <c r="LKY184" s="451"/>
      <c r="LKZ184" s="451"/>
      <c r="LLA184" s="451"/>
      <c r="LLB184" s="451"/>
      <c r="LLC184" s="451"/>
      <c r="LLD184" s="451"/>
      <c r="LLE184" s="451"/>
      <c r="LLF184" s="451"/>
      <c r="LLG184" s="451"/>
      <c r="LLH184" s="451"/>
      <c r="LLI184" s="451"/>
      <c r="LLJ184" s="451"/>
      <c r="LLK184" s="451"/>
      <c r="LLL184" s="451"/>
      <c r="LLM184" s="451"/>
      <c r="LLN184" s="451"/>
      <c r="LLO184" s="451"/>
      <c r="LLP184" s="451"/>
      <c r="LLQ184" s="451"/>
      <c r="LLR184" s="451"/>
      <c r="LLS184" s="451"/>
      <c r="LLT184" s="451"/>
      <c r="LLU184" s="451"/>
      <c r="LLV184" s="451"/>
      <c r="LLW184" s="451"/>
      <c r="LLX184" s="451"/>
      <c r="LLY184" s="451"/>
      <c r="LLZ184" s="451"/>
      <c r="LMA184" s="451"/>
      <c r="LMB184" s="451"/>
      <c r="LMC184" s="451"/>
      <c r="LMD184" s="451"/>
      <c r="LME184" s="451"/>
      <c r="LMF184" s="451"/>
      <c r="LMG184" s="451"/>
      <c r="LMH184" s="451"/>
      <c r="LMI184" s="451"/>
      <c r="LMJ184" s="455"/>
      <c r="LMK184" s="454"/>
      <c r="LML184" s="451"/>
      <c r="LMM184" s="451"/>
      <c r="LMN184" s="451"/>
      <c r="LMO184" s="451"/>
      <c r="LMP184" s="451"/>
      <c r="LMQ184" s="451"/>
      <c r="LMR184" s="451"/>
      <c r="LMS184" s="451"/>
      <c r="LMT184" s="451"/>
      <c r="LMU184" s="451"/>
      <c r="LMV184" s="451"/>
      <c r="LMW184" s="451"/>
      <c r="LMX184" s="451"/>
      <c r="LMY184" s="451"/>
      <c r="LMZ184" s="451"/>
      <c r="LNA184" s="451"/>
      <c r="LNB184" s="451"/>
      <c r="LNC184" s="451"/>
      <c r="LND184" s="451"/>
      <c r="LNE184" s="451"/>
      <c r="LNF184" s="451"/>
      <c r="LNG184" s="451"/>
      <c r="LNH184" s="451"/>
      <c r="LNI184" s="451"/>
      <c r="LNJ184" s="451"/>
      <c r="LNK184" s="451"/>
      <c r="LNL184" s="451"/>
      <c r="LNM184" s="451"/>
      <c r="LNN184" s="451"/>
      <c r="LNO184" s="451"/>
      <c r="LNP184" s="451"/>
      <c r="LNQ184" s="451"/>
      <c r="LNR184" s="451"/>
      <c r="LNS184" s="451"/>
      <c r="LNT184" s="451"/>
      <c r="LNU184" s="451"/>
      <c r="LNV184" s="451"/>
      <c r="LNW184" s="451"/>
      <c r="LNX184" s="451"/>
      <c r="LNY184" s="451"/>
      <c r="LNZ184" s="451"/>
      <c r="LOA184" s="451"/>
      <c r="LOB184" s="451"/>
      <c r="LOC184" s="455"/>
      <c r="LOD184" s="454"/>
      <c r="LOE184" s="451"/>
      <c r="LOF184" s="451"/>
      <c r="LOG184" s="451"/>
      <c r="LOH184" s="451"/>
      <c r="LOI184" s="451"/>
      <c r="LOJ184" s="451"/>
      <c r="LOK184" s="451"/>
      <c r="LOL184" s="451"/>
      <c r="LOM184" s="451"/>
      <c r="LON184" s="451"/>
      <c r="LOO184" s="451"/>
      <c r="LOP184" s="451"/>
      <c r="LOQ184" s="451"/>
      <c r="LOR184" s="451"/>
      <c r="LOS184" s="451"/>
      <c r="LOT184" s="451"/>
      <c r="LOU184" s="451"/>
      <c r="LOV184" s="451"/>
      <c r="LOW184" s="451"/>
      <c r="LOX184" s="451"/>
      <c r="LOY184" s="451"/>
      <c r="LOZ184" s="451"/>
      <c r="LPA184" s="451"/>
      <c r="LPB184" s="451"/>
      <c r="LPC184" s="451"/>
      <c r="LPD184" s="451"/>
      <c r="LPE184" s="451"/>
      <c r="LPF184" s="451"/>
      <c r="LPG184" s="451"/>
      <c r="LPH184" s="451"/>
      <c r="LPI184" s="451"/>
      <c r="LPJ184" s="451"/>
      <c r="LPK184" s="451"/>
      <c r="LPL184" s="451"/>
      <c r="LPM184" s="451"/>
      <c r="LPN184" s="451"/>
      <c r="LPO184" s="451"/>
      <c r="LPP184" s="451"/>
      <c r="LPQ184" s="451"/>
      <c r="LPR184" s="451"/>
      <c r="LPS184" s="451"/>
      <c r="LPT184" s="451"/>
      <c r="LPU184" s="451"/>
      <c r="LPV184" s="455"/>
      <c r="LPW184" s="454"/>
      <c r="LPX184" s="451"/>
      <c r="LPY184" s="451"/>
      <c r="LPZ184" s="451"/>
      <c r="LQA184" s="451"/>
      <c r="LQB184" s="451"/>
      <c r="LQC184" s="451"/>
      <c r="LQD184" s="451"/>
      <c r="LQE184" s="451"/>
      <c r="LQF184" s="451"/>
      <c r="LQG184" s="451"/>
      <c r="LQH184" s="451"/>
      <c r="LQI184" s="451"/>
      <c r="LQJ184" s="451"/>
      <c r="LQK184" s="451"/>
      <c r="LQL184" s="451"/>
      <c r="LQM184" s="451"/>
      <c r="LQN184" s="451"/>
      <c r="LQO184" s="451"/>
      <c r="LQP184" s="451"/>
      <c r="LQQ184" s="451"/>
      <c r="LQR184" s="451"/>
      <c r="LQS184" s="451"/>
      <c r="LQT184" s="451"/>
      <c r="LQU184" s="451"/>
      <c r="LQV184" s="451"/>
      <c r="LQW184" s="451"/>
      <c r="LQX184" s="451"/>
      <c r="LQY184" s="451"/>
      <c r="LQZ184" s="451"/>
      <c r="LRA184" s="451"/>
      <c r="LRB184" s="451"/>
      <c r="LRC184" s="451"/>
      <c r="LRD184" s="451"/>
      <c r="LRE184" s="451"/>
      <c r="LRF184" s="451"/>
      <c r="LRG184" s="451"/>
      <c r="LRH184" s="451"/>
      <c r="LRI184" s="451"/>
      <c r="LRJ184" s="451"/>
      <c r="LRK184" s="451"/>
      <c r="LRL184" s="451"/>
      <c r="LRM184" s="451"/>
      <c r="LRN184" s="451"/>
      <c r="LRO184" s="455"/>
      <c r="LRP184" s="454"/>
      <c r="LRQ184" s="451"/>
      <c r="LRR184" s="451"/>
      <c r="LRS184" s="451"/>
      <c r="LRT184" s="451"/>
      <c r="LRU184" s="451"/>
      <c r="LRV184" s="451"/>
      <c r="LRW184" s="451"/>
      <c r="LRX184" s="451"/>
      <c r="LRY184" s="451"/>
      <c r="LRZ184" s="451"/>
      <c r="LSA184" s="451"/>
      <c r="LSB184" s="451"/>
      <c r="LSC184" s="451"/>
      <c r="LSD184" s="451"/>
      <c r="LSE184" s="451"/>
      <c r="LSF184" s="451"/>
      <c r="LSG184" s="451"/>
      <c r="LSH184" s="451"/>
      <c r="LSI184" s="451"/>
      <c r="LSJ184" s="451"/>
      <c r="LSK184" s="451"/>
      <c r="LSL184" s="451"/>
      <c r="LSM184" s="451"/>
      <c r="LSN184" s="451"/>
      <c r="LSO184" s="451"/>
      <c r="LSP184" s="451"/>
      <c r="LSQ184" s="451"/>
      <c r="LSR184" s="451"/>
      <c r="LSS184" s="451"/>
      <c r="LST184" s="451"/>
      <c r="LSU184" s="451"/>
      <c r="LSV184" s="451"/>
      <c r="LSW184" s="451"/>
      <c r="LSX184" s="451"/>
      <c r="LSY184" s="451"/>
      <c r="LSZ184" s="451"/>
      <c r="LTA184" s="451"/>
      <c r="LTB184" s="451"/>
      <c r="LTC184" s="451"/>
      <c r="LTD184" s="451"/>
      <c r="LTE184" s="451"/>
      <c r="LTF184" s="451"/>
      <c r="LTG184" s="451"/>
      <c r="LTH184" s="455"/>
      <c r="LTI184" s="454"/>
      <c r="LTJ184" s="451"/>
      <c r="LTK184" s="451"/>
      <c r="LTL184" s="451"/>
      <c r="LTM184" s="451"/>
      <c r="LTN184" s="451"/>
      <c r="LTO184" s="451"/>
      <c r="LTP184" s="451"/>
      <c r="LTQ184" s="451"/>
      <c r="LTR184" s="451"/>
      <c r="LTS184" s="451"/>
      <c r="LTT184" s="451"/>
      <c r="LTU184" s="451"/>
      <c r="LTV184" s="451"/>
      <c r="LTW184" s="451"/>
      <c r="LTX184" s="451"/>
      <c r="LTY184" s="451"/>
      <c r="LTZ184" s="451"/>
      <c r="LUA184" s="451"/>
      <c r="LUB184" s="451"/>
      <c r="LUC184" s="451"/>
      <c r="LUD184" s="451"/>
      <c r="LUE184" s="451"/>
      <c r="LUF184" s="451"/>
      <c r="LUG184" s="451"/>
      <c r="LUH184" s="451"/>
      <c r="LUI184" s="451"/>
      <c r="LUJ184" s="451"/>
      <c r="LUK184" s="451"/>
      <c r="LUL184" s="451"/>
      <c r="LUM184" s="451"/>
      <c r="LUN184" s="451"/>
      <c r="LUO184" s="451"/>
      <c r="LUP184" s="451"/>
      <c r="LUQ184" s="451"/>
      <c r="LUR184" s="451"/>
      <c r="LUS184" s="451"/>
      <c r="LUT184" s="451"/>
      <c r="LUU184" s="451"/>
      <c r="LUV184" s="451"/>
      <c r="LUW184" s="451"/>
      <c r="LUX184" s="451"/>
      <c r="LUY184" s="451"/>
      <c r="LUZ184" s="451"/>
      <c r="LVA184" s="455"/>
      <c r="LVB184" s="454"/>
      <c r="LVC184" s="451"/>
      <c r="LVD184" s="451"/>
      <c r="LVE184" s="451"/>
      <c r="LVF184" s="451"/>
      <c r="LVG184" s="451"/>
      <c r="LVH184" s="451"/>
      <c r="LVI184" s="451"/>
      <c r="LVJ184" s="451"/>
      <c r="LVK184" s="451"/>
      <c r="LVL184" s="451"/>
      <c r="LVM184" s="451"/>
      <c r="LVN184" s="451"/>
      <c r="LVO184" s="451"/>
      <c r="LVP184" s="451"/>
      <c r="LVQ184" s="451"/>
      <c r="LVR184" s="451"/>
      <c r="LVS184" s="451"/>
      <c r="LVT184" s="451"/>
      <c r="LVU184" s="451"/>
      <c r="LVV184" s="451"/>
      <c r="LVW184" s="451"/>
      <c r="LVX184" s="451"/>
      <c r="LVY184" s="451"/>
      <c r="LVZ184" s="451"/>
      <c r="LWA184" s="451"/>
      <c r="LWB184" s="451"/>
      <c r="LWC184" s="451"/>
      <c r="LWD184" s="451"/>
      <c r="LWE184" s="451"/>
      <c r="LWF184" s="451"/>
      <c r="LWG184" s="451"/>
      <c r="LWH184" s="451"/>
      <c r="LWI184" s="451"/>
      <c r="LWJ184" s="451"/>
      <c r="LWK184" s="451"/>
      <c r="LWL184" s="451"/>
      <c r="LWM184" s="451"/>
      <c r="LWN184" s="451"/>
      <c r="LWO184" s="451"/>
      <c r="LWP184" s="451"/>
      <c r="LWQ184" s="451"/>
      <c r="LWR184" s="451"/>
      <c r="LWS184" s="451"/>
      <c r="LWT184" s="455"/>
      <c r="LWU184" s="454"/>
      <c r="LWV184" s="451"/>
      <c r="LWW184" s="451"/>
      <c r="LWX184" s="451"/>
      <c r="LWY184" s="451"/>
      <c r="LWZ184" s="451"/>
      <c r="LXA184" s="451"/>
      <c r="LXB184" s="451"/>
      <c r="LXC184" s="451"/>
      <c r="LXD184" s="451"/>
      <c r="LXE184" s="451"/>
      <c r="LXF184" s="451"/>
      <c r="LXG184" s="451"/>
      <c r="LXH184" s="451"/>
      <c r="LXI184" s="451"/>
      <c r="LXJ184" s="451"/>
      <c r="LXK184" s="451"/>
      <c r="LXL184" s="451"/>
      <c r="LXM184" s="451"/>
      <c r="LXN184" s="451"/>
      <c r="LXO184" s="451"/>
      <c r="LXP184" s="451"/>
      <c r="LXQ184" s="451"/>
      <c r="LXR184" s="451"/>
      <c r="LXS184" s="451"/>
      <c r="LXT184" s="451"/>
      <c r="LXU184" s="451"/>
      <c r="LXV184" s="451"/>
      <c r="LXW184" s="451"/>
      <c r="LXX184" s="451"/>
      <c r="LXY184" s="451"/>
      <c r="LXZ184" s="451"/>
      <c r="LYA184" s="451"/>
      <c r="LYB184" s="451"/>
      <c r="LYC184" s="451"/>
      <c r="LYD184" s="451"/>
      <c r="LYE184" s="451"/>
      <c r="LYF184" s="451"/>
      <c r="LYG184" s="451"/>
      <c r="LYH184" s="451"/>
      <c r="LYI184" s="451"/>
      <c r="LYJ184" s="451"/>
      <c r="LYK184" s="451"/>
      <c r="LYL184" s="451"/>
      <c r="LYM184" s="455"/>
      <c r="LYN184" s="454"/>
      <c r="LYO184" s="451"/>
      <c r="LYP184" s="451"/>
      <c r="LYQ184" s="451"/>
      <c r="LYR184" s="451"/>
      <c r="LYS184" s="451"/>
      <c r="LYT184" s="451"/>
      <c r="LYU184" s="451"/>
      <c r="LYV184" s="451"/>
      <c r="LYW184" s="451"/>
      <c r="LYX184" s="451"/>
      <c r="LYY184" s="451"/>
      <c r="LYZ184" s="451"/>
      <c r="LZA184" s="451"/>
      <c r="LZB184" s="451"/>
      <c r="LZC184" s="451"/>
      <c r="LZD184" s="451"/>
      <c r="LZE184" s="451"/>
      <c r="LZF184" s="451"/>
      <c r="LZG184" s="451"/>
      <c r="LZH184" s="451"/>
      <c r="LZI184" s="451"/>
      <c r="LZJ184" s="451"/>
      <c r="LZK184" s="451"/>
      <c r="LZL184" s="451"/>
      <c r="LZM184" s="451"/>
      <c r="LZN184" s="451"/>
      <c r="LZO184" s="451"/>
      <c r="LZP184" s="451"/>
      <c r="LZQ184" s="451"/>
      <c r="LZR184" s="451"/>
      <c r="LZS184" s="451"/>
      <c r="LZT184" s="451"/>
      <c r="LZU184" s="451"/>
      <c r="LZV184" s="451"/>
      <c r="LZW184" s="451"/>
      <c r="LZX184" s="451"/>
      <c r="LZY184" s="451"/>
      <c r="LZZ184" s="451"/>
      <c r="MAA184" s="451"/>
      <c r="MAB184" s="451"/>
      <c r="MAC184" s="451"/>
      <c r="MAD184" s="451"/>
      <c r="MAE184" s="451"/>
      <c r="MAF184" s="455"/>
      <c r="MAG184" s="454"/>
      <c r="MAH184" s="451"/>
      <c r="MAI184" s="451"/>
      <c r="MAJ184" s="451"/>
      <c r="MAK184" s="451"/>
      <c r="MAL184" s="451"/>
      <c r="MAM184" s="451"/>
      <c r="MAN184" s="451"/>
      <c r="MAO184" s="451"/>
      <c r="MAP184" s="451"/>
      <c r="MAQ184" s="451"/>
      <c r="MAR184" s="451"/>
      <c r="MAS184" s="451"/>
      <c r="MAT184" s="451"/>
      <c r="MAU184" s="451"/>
      <c r="MAV184" s="451"/>
      <c r="MAW184" s="451"/>
      <c r="MAX184" s="451"/>
      <c r="MAY184" s="451"/>
      <c r="MAZ184" s="451"/>
      <c r="MBA184" s="451"/>
      <c r="MBB184" s="451"/>
      <c r="MBC184" s="451"/>
      <c r="MBD184" s="451"/>
      <c r="MBE184" s="451"/>
      <c r="MBF184" s="451"/>
      <c r="MBG184" s="451"/>
      <c r="MBH184" s="451"/>
      <c r="MBI184" s="451"/>
      <c r="MBJ184" s="451"/>
      <c r="MBK184" s="451"/>
      <c r="MBL184" s="451"/>
      <c r="MBM184" s="451"/>
      <c r="MBN184" s="451"/>
      <c r="MBO184" s="451"/>
      <c r="MBP184" s="451"/>
      <c r="MBQ184" s="451"/>
      <c r="MBR184" s="451"/>
      <c r="MBS184" s="451"/>
      <c r="MBT184" s="451"/>
      <c r="MBU184" s="451"/>
      <c r="MBV184" s="451"/>
      <c r="MBW184" s="451"/>
      <c r="MBX184" s="451"/>
      <c r="MBY184" s="455"/>
      <c r="MBZ184" s="454"/>
      <c r="MCA184" s="451"/>
      <c r="MCB184" s="451"/>
      <c r="MCC184" s="451"/>
      <c r="MCD184" s="451"/>
      <c r="MCE184" s="451"/>
      <c r="MCF184" s="451"/>
      <c r="MCG184" s="451"/>
      <c r="MCH184" s="451"/>
      <c r="MCI184" s="451"/>
      <c r="MCJ184" s="451"/>
      <c r="MCK184" s="451"/>
      <c r="MCL184" s="451"/>
      <c r="MCM184" s="451"/>
      <c r="MCN184" s="451"/>
      <c r="MCO184" s="451"/>
      <c r="MCP184" s="451"/>
      <c r="MCQ184" s="451"/>
      <c r="MCR184" s="451"/>
      <c r="MCS184" s="451"/>
      <c r="MCT184" s="451"/>
      <c r="MCU184" s="451"/>
      <c r="MCV184" s="451"/>
      <c r="MCW184" s="451"/>
      <c r="MCX184" s="451"/>
      <c r="MCY184" s="451"/>
      <c r="MCZ184" s="451"/>
      <c r="MDA184" s="451"/>
      <c r="MDB184" s="451"/>
      <c r="MDC184" s="451"/>
      <c r="MDD184" s="451"/>
      <c r="MDE184" s="451"/>
      <c r="MDF184" s="451"/>
      <c r="MDG184" s="451"/>
      <c r="MDH184" s="451"/>
      <c r="MDI184" s="451"/>
      <c r="MDJ184" s="451"/>
      <c r="MDK184" s="451"/>
      <c r="MDL184" s="451"/>
      <c r="MDM184" s="451"/>
      <c r="MDN184" s="451"/>
      <c r="MDO184" s="451"/>
      <c r="MDP184" s="451"/>
      <c r="MDQ184" s="451"/>
      <c r="MDR184" s="455"/>
      <c r="MDS184" s="454"/>
      <c r="MDT184" s="451"/>
      <c r="MDU184" s="451"/>
      <c r="MDV184" s="451"/>
      <c r="MDW184" s="451"/>
      <c r="MDX184" s="451"/>
      <c r="MDY184" s="451"/>
      <c r="MDZ184" s="451"/>
      <c r="MEA184" s="451"/>
      <c r="MEB184" s="451"/>
      <c r="MEC184" s="451"/>
      <c r="MED184" s="451"/>
      <c r="MEE184" s="451"/>
      <c r="MEF184" s="451"/>
      <c r="MEG184" s="451"/>
      <c r="MEH184" s="451"/>
      <c r="MEI184" s="451"/>
      <c r="MEJ184" s="451"/>
      <c r="MEK184" s="451"/>
      <c r="MEL184" s="451"/>
      <c r="MEM184" s="451"/>
      <c r="MEN184" s="451"/>
      <c r="MEO184" s="451"/>
      <c r="MEP184" s="451"/>
      <c r="MEQ184" s="451"/>
      <c r="MER184" s="451"/>
      <c r="MES184" s="451"/>
      <c r="MET184" s="451"/>
      <c r="MEU184" s="451"/>
      <c r="MEV184" s="451"/>
      <c r="MEW184" s="451"/>
      <c r="MEX184" s="451"/>
      <c r="MEY184" s="451"/>
      <c r="MEZ184" s="451"/>
      <c r="MFA184" s="451"/>
      <c r="MFB184" s="451"/>
      <c r="MFC184" s="451"/>
      <c r="MFD184" s="451"/>
      <c r="MFE184" s="451"/>
      <c r="MFF184" s="451"/>
      <c r="MFG184" s="451"/>
      <c r="MFH184" s="451"/>
      <c r="MFI184" s="451"/>
      <c r="MFJ184" s="451"/>
      <c r="MFK184" s="455"/>
      <c r="MFL184" s="454"/>
      <c r="MFM184" s="451"/>
      <c r="MFN184" s="451"/>
      <c r="MFO184" s="451"/>
      <c r="MFP184" s="451"/>
      <c r="MFQ184" s="451"/>
      <c r="MFR184" s="451"/>
      <c r="MFS184" s="451"/>
      <c r="MFT184" s="451"/>
      <c r="MFU184" s="451"/>
      <c r="MFV184" s="451"/>
      <c r="MFW184" s="451"/>
      <c r="MFX184" s="451"/>
      <c r="MFY184" s="451"/>
      <c r="MFZ184" s="451"/>
      <c r="MGA184" s="451"/>
      <c r="MGB184" s="451"/>
      <c r="MGC184" s="451"/>
      <c r="MGD184" s="451"/>
      <c r="MGE184" s="451"/>
      <c r="MGF184" s="451"/>
      <c r="MGG184" s="451"/>
      <c r="MGH184" s="451"/>
      <c r="MGI184" s="451"/>
      <c r="MGJ184" s="451"/>
      <c r="MGK184" s="451"/>
      <c r="MGL184" s="451"/>
      <c r="MGM184" s="451"/>
      <c r="MGN184" s="451"/>
      <c r="MGO184" s="451"/>
      <c r="MGP184" s="451"/>
      <c r="MGQ184" s="451"/>
      <c r="MGR184" s="451"/>
      <c r="MGS184" s="451"/>
      <c r="MGT184" s="451"/>
      <c r="MGU184" s="451"/>
      <c r="MGV184" s="451"/>
      <c r="MGW184" s="451"/>
      <c r="MGX184" s="451"/>
      <c r="MGY184" s="451"/>
      <c r="MGZ184" s="451"/>
      <c r="MHA184" s="451"/>
      <c r="MHB184" s="451"/>
      <c r="MHC184" s="451"/>
      <c r="MHD184" s="455"/>
      <c r="MHE184" s="454"/>
      <c r="MHF184" s="451"/>
      <c r="MHG184" s="451"/>
      <c r="MHH184" s="451"/>
      <c r="MHI184" s="451"/>
      <c r="MHJ184" s="451"/>
      <c r="MHK184" s="451"/>
      <c r="MHL184" s="451"/>
      <c r="MHM184" s="451"/>
      <c r="MHN184" s="451"/>
      <c r="MHO184" s="451"/>
      <c r="MHP184" s="451"/>
      <c r="MHQ184" s="451"/>
      <c r="MHR184" s="451"/>
      <c r="MHS184" s="451"/>
      <c r="MHT184" s="451"/>
      <c r="MHU184" s="451"/>
      <c r="MHV184" s="451"/>
      <c r="MHW184" s="451"/>
      <c r="MHX184" s="451"/>
      <c r="MHY184" s="451"/>
      <c r="MHZ184" s="451"/>
      <c r="MIA184" s="451"/>
      <c r="MIB184" s="451"/>
      <c r="MIC184" s="451"/>
      <c r="MID184" s="451"/>
      <c r="MIE184" s="451"/>
      <c r="MIF184" s="451"/>
      <c r="MIG184" s="451"/>
      <c r="MIH184" s="451"/>
      <c r="MII184" s="451"/>
      <c r="MIJ184" s="451"/>
      <c r="MIK184" s="451"/>
      <c r="MIL184" s="451"/>
      <c r="MIM184" s="451"/>
      <c r="MIN184" s="451"/>
      <c r="MIO184" s="451"/>
      <c r="MIP184" s="451"/>
      <c r="MIQ184" s="451"/>
      <c r="MIR184" s="451"/>
      <c r="MIS184" s="451"/>
      <c r="MIT184" s="451"/>
      <c r="MIU184" s="451"/>
      <c r="MIV184" s="451"/>
      <c r="MIW184" s="455"/>
      <c r="MIX184" s="454"/>
      <c r="MIY184" s="451"/>
      <c r="MIZ184" s="451"/>
      <c r="MJA184" s="451"/>
      <c r="MJB184" s="451"/>
      <c r="MJC184" s="451"/>
      <c r="MJD184" s="451"/>
      <c r="MJE184" s="451"/>
      <c r="MJF184" s="451"/>
      <c r="MJG184" s="451"/>
      <c r="MJH184" s="451"/>
      <c r="MJI184" s="451"/>
      <c r="MJJ184" s="451"/>
      <c r="MJK184" s="451"/>
      <c r="MJL184" s="451"/>
      <c r="MJM184" s="451"/>
      <c r="MJN184" s="451"/>
      <c r="MJO184" s="451"/>
      <c r="MJP184" s="451"/>
      <c r="MJQ184" s="451"/>
      <c r="MJR184" s="451"/>
      <c r="MJS184" s="451"/>
      <c r="MJT184" s="451"/>
      <c r="MJU184" s="451"/>
      <c r="MJV184" s="451"/>
      <c r="MJW184" s="451"/>
      <c r="MJX184" s="451"/>
      <c r="MJY184" s="451"/>
      <c r="MJZ184" s="451"/>
      <c r="MKA184" s="451"/>
      <c r="MKB184" s="451"/>
      <c r="MKC184" s="451"/>
      <c r="MKD184" s="451"/>
      <c r="MKE184" s="451"/>
      <c r="MKF184" s="451"/>
      <c r="MKG184" s="451"/>
      <c r="MKH184" s="451"/>
      <c r="MKI184" s="451"/>
      <c r="MKJ184" s="451"/>
      <c r="MKK184" s="451"/>
      <c r="MKL184" s="451"/>
      <c r="MKM184" s="451"/>
      <c r="MKN184" s="451"/>
      <c r="MKO184" s="451"/>
      <c r="MKP184" s="455"/>
      <c r="MKQ184" s="454"/>
      <c r="MKR184" s="451"/>
      <c r="MKS184" s="451"/>
      <c r="MKT184" s="451"/>
      <c r="MKU184" s="451"/>
      <c r="MKV184" s="451"/>
      <c r="MKW184" s="451"/>
      <c r="MKX184" s="451"/>
      <c r="MKY184" s="451"/>
      <c r="MKZ184" s="451"/>
      <c r="MLA184" s="451"/>
      <c r="MLB184" s="451"/>
      <c r="MLC184" s="451"/>
      <c r="MLD184" s="451"/>
      <c r="MLE184" s="451"/>
      <c r="MLF184" s="451"/>
      <c r="MLG184" s="451"/>
      <c r="MLH184" s="451"/>
      <c r="MLI184" s="451"/>
      <c r="MLJ184" s="451"/>
      <c r="MLK184" s="451"/>
      <c r="MLL184" s="451"/>
      <c r="MLM184" s="451"/>
      <c r="MLN184" s="451"/>
      <c r="MLO184" s="451"/>
      <c r="MLP184" s="451"/>
      <c r="MLQ184" s="451"/>
      <c r="MLR184" s="451"/>
      <c r="MLS184" s="451"/>
      <c r="MLT184" s="451"/>
      <c r="MLU184" s="451"/>
      <c r="MLV184" s="451"/>
      <c r="MLW184" s="451"/>
      <c r="MLX184" s="451"/>
      <c r="MLY184" s="451"/>
      <c r="MLZ184" s="451"/>
      <c r="MMA184" s="451"/>
      <c r="MMB184" s="451"/>
      <c r="MMC184" s="451"/>
      <c r="MMD184" s="451"/>
      <c r="MME184" s="451"/>
      <c r="MMF184" s="451"/>
      <c r="MMG184" s="451"/>
      <c r="MMH184" s="451"/>
      <c r="MMI184" s="455"/>
      <c r="MMJ184" s="454"/>
      <c r="MMK184" s="451"/>
      <c r="MML184" s="451"/>
      <c r="MMM184" s="451"/>
      <c r="MMN184" s="451"/>
      <c r="MMO184" s="451"/>
      <c r="MMP184" s="451"/>
      <c r="MMQ184" s="451"/>
      <c r="MMR184" s="451"/>
      <c r="MMS184" s="451"/>
      <c r="MMT184" s="451"/>
      <c r="MMU184" s="451"/>
      <c r="MMV184" s="451"/>
      <c r="MMW184" s="451"/>
      <c r="MMX184" s="451"/>
      <c r="MMY184" s="451"/>
      <c r="MMZ184" s="451"/>
      <c r="MNA184" s="451"/>
      <c r="MNB184" s="451"/>
      <c r="MNC184" s="451"/>
      <c r="MND184" s="451"/>
      <c r="MNE184" s="451"/>
      <c r="MNF184" s="451"/>
      <c r="MNG184" s="451"/>
      <c r="MNH184" s="451"/>
      <c r="MNI184" s="451"/>
      <c r="MNJ184" s="451"/>
      <c r="MNK184" s="451"/>
      <c r="MNL184" s="451"/>
      <c r="MNM184" s="451"/>
      <c r="MNN184" s="451"/>
      <c r="MNO184" s="451"/>
      <c r="MNP184" s="451"/>
      <c r="MNQ184" s="451"/>
      <c r="MNR184" s="451"/>
      <c r="MNS184" s="451"/>
      <c r="MNT184" s="451"/>
      <c r="MNU184" s="451"/>
      <c r="MNV184" s="451"/>
      <c r="MNW184" s="451"/>
      <c r="MNX184" s="451"/>
      <c r="MNY184" s="451"/>
      <c r="MNZ184" s="451"/>
      <c r="MOA184" s="451"/>
      <c r="MOB184" s="455"/>
      <c r="MOC184" s="454"/>
      <c r="MOD184" s="451"/>
      <c r="MOE184" s="451"/>
      <c r="MOF184" s="451"/>
      <c r="MOG184" s="451"/>
      <c r="MOH184" s="451"/>
      <c r="MOI184" s="451"/>
      <c r="MOJ184" s="451"/>
      <c r="MOK184" s="451"/>
      <c r="MOL184" s="451"/>
      <c r="MOM184" s="451"/>
      <c r="MON184" s="451"/>
      <c r="MOO184" s="451"/>
      <c r="MOP184" s="451"/>
      <c r="MOQ184" s="451"/>
      <c r="MOR184" s="451"/>
      <c r="MOS184" s="451"/>
      <c r="MOT184" s="451"/>
      <c r="MOU184" s="451"/>
      <c r="MOV184" s="451"/>
      <c r="MOW184" s="451"/>
      <c r="MOX184" s="451"/>
      <c r="MOY184" s="451"/>
      <c r="MOZ184" s="451"/>
      <c r="MPA184" s="451"/>
      <c r="MPB184" s="451"/>
      <c r="MPC184" s="451"/>
      <c r="MPD184" s="451"/>
      <c r="MPE184" s="451"/>
      <c r="MPF184" s="451"/>
      <c r="MPG184" s="451"/>
      <c r="MPH184" s="451"/>
      <c r="MPI184" s="451"/>
      <c r="MPJ184" s="451"/>
      <c r="MPK184" s="451"/>
      <c r="MPL184" s="451"/>
      <c r="MPM184" s="451"/>
      <c r="MPN184" s="451"/>
      <c r="MPO184" s="451"/>
      <c r="MPP184" s="451"/>
      <c r="MPQ184" s="451"/>
      <c r="MPR184" s="451"/>
      <c r="MPS184" s="451"/>
      <c r="MPT184" s="451"/>
      <c r="MPU184" s="455"/>
      <c r="MPV184" s="454"/>
      <c r="MPW184" s="451"/>
      <c r="MPX184" s="451"/>
      <c r="MPY184" s="451"/>
      <c r="MPZ184" s="451"/>
      <c r="MQA184" s="451"/>
      <c r="MQB184" s="451"/>
      <c r="MQC184" s="451"/>
      <c r="MQD184" s="451"/>
      <c r="MQE184" s="451"/>
      <c r="MQF184" s="451"/>
      <c r="MQG184" s="451"/>
      <c r="MQH184" s="451"/>
      <c r="MQI184" s="451"/>
      <c r="MQJ184" s="451"/>
      <c r="MQK184" s="451"/>
      <c r="MQL184" s="451"/>
      <c r="MQM184" s="451"/>
      <c r="MQN184" s="451"/>
      <c r="MQO184" s="451"/>
      <c r="MQP184" s="451"/>
      <c r="MQQ184" s="451"/>
      <c r="MQR184" s="451"/>
      <c r="MQS184" s="451"/>
      <c r="MQT184" s="451"/>
      <c r="MQU184" s="451"/>
      <c r="MQV184" s="451"/>
      <c r="MQW184" s="451"/>
      <c r="MQX184" s="451"/>
      <c r="MQY184" s="451"/>
      <c r="MQZ184" s="451"/>
      <c r="MRA184" s="451"/>
      <c r="MRB184" s="451"/>
      <c r="MRC184" s="451"/>
      <c r="MRD184" s="451"/>
      <c r="MRE184" s="451"/>
      <c r="MRF184" s="451"/>
      <c r="MRG184" s="451"/>
      <c r="MRH184" s="451"/>
      <c r="MRI184" s="451"/>
      <c r="MRJ184" s="451"/>
      <c r="MRK184" s="451"/>
      <c r="MRL184" s="451"/>
      <c r="MRM184" s="451"/>
      <c r="MRN184" s="455"/>
      <c r="MRO184" s="454"/>
      <c r="MRP184" s="451"/>
      <c r="MRQ184" s="451"/>
      <c r="MRR184" s="451"/>
      <c r="MRS184" s="451"/>
      <c r="MRT184" s="451"/>
      <c r="MRU184" s="451"/>
      <c r="MRV184" s="451"/>
      <c r="MRW184" s="451"/>
      <c r="MRX184" s="451"/>
      <c r="MRY184" s="451"/>
      <c r="MRZ184" s="451"/>
      <c r="MSA184" s="451"/>
      <c r="MSB184" s="451"/>
      <c r="MSC184" s="451"/>
      <c r="MSD184" s="451"/>
      <c r="MSE184" s="451"/>
      <c r="MSF184" s="451"/>
      <c r="MSG184" s="451"/>
      <c r="MSH184" s="451"/>
      <c r="MSI184" s="451"/>
      <c r="MSJ184" s="451"/>
      <c r="MSK184" s="451"/>
      <c r="MSL184" s="451"/>
      <c r="MSM184" s="451"/>
      <c r="MSN184" s="451"/>
      <c r="MSO184" s="451"/>
      <c r="MSP184" s="451"/>
      <c r="MSQ184" s="451"/>
      <c r="MSR184" s="451"/>
      <c r="MSS184" s="451"/>
      <c r="MST184" s="451"/>
      <c r="MSU184" s="451"/>
      <c r="MSV184" s="451"/>
      <c r="MSW184" s="451"/>
      <c r="MSX184" s="451"/>
      <c r="MSY184" s="451"/>
      <c r="MSZ184" s="451"/>
      <c r="MTA184" s="451"/>
      <c r="MTB184" s="451"/>
      <c r="MTC184" s="451"/>
      <c r="MTD184" s="451"/>
      <c r="MTE184" s="451"/>
      <c r="MTF184" s="451"/>
      <c r="MTG184" s="455"/>
      <c r="MTH184" s="454"/>
      <c r="MTI184" s="451"/>
      <c r="MTJ184" s="451"/>
      <c r="MTK184" s="451"/>
      <c r="MTL184" s="451"/>
      <c r="MTM184" s="451"/>
      <c r="MTN184" s="451"/>
      <c r="MTO184" s="451"/>
      <c r="MTP184" s="451"/>
      <c r="MTQ184" s="451"/>
      <c r="MTR184" s="451"/>
      <c r="MTS184" s="451"/>
      <c r="MTT184" s="451"/>
      <c r="MTU184" s="451"/>
      <c r="MTV184" s="451"/>
      <c r="MTW184" s="451"/>
      <c r="MTX184" s="451"/>
      <c r="MTY184" s="451"/>
      <c r="MTZ184" s="451"/>
      <c r="MUA184" s="451"/>
      <c r="MUB184" s="451"/>
      <c r="MUC184" s="451"/>
      <c r="MUD184" s="451"/>
      <c r="MUE184" s="451"/>
      <c r="MUF184" s="451"/>
      <c r="MUG184" s="451"/>
      <c r="MUH184" s="451"/>
      <c r="MUI184" s="451"/>
      <c r="MUJ184" s="451"/>
      <c r="MUK184" s="451"/>
      <c r="MUL184" s="451"/>
      <c r="MUM184" s="451"/>
      <c r="MUN184" s="451"/>
      <c r="MUO184" s="451"/>
      <c r="MUP184" s="451"/>
      <c r="MUQ184" s="451"/>
      <c r="MUR184" s="451"/>
      <c r="MUS184" s="451"/>
      <c r="MUT184" s="451"/>
      <c r="MUU184" s="451"/>
      <c r="MUV184" s="451"/>
      <c r="MUW184" s="451"/>
      <c r="MUX184" s="451"/>
      <c r="MUY184" s="451"/>
      <c r="MUZ184" s="455"/>
      <c r="MVA184" s="454"/>
      <c r="MVB184" s="451"/>
      <c r="MVC184" s="451"/>
      <c r="MVD184" s="451"/>
      <c r="MVE184" s="451"/>
      <c r="MVF184" s="451"/>
      <c r="MVG184" s="451"/>
      <c r="MVH184" s="451"/>
      <c r="MVI184" s="451"/>
      <c r="MVJ184" s="451"/>
      <c r="MVK184" s="451"/>
      <c r="MVL184" s="451"/>
      <c r="MVM184" s="451"/>
      <c r="MVN184" s="451"/>
      <c r="MVO184" s="451"/>
      <c r="MVP184" s="451"/>
      <c r="MVQ184" s="451"/>
      <c r="MVR184" s="451"/>
      <c r="MVS184" s="451"/>
      <c r="MVT184" s="451"/>
      <c r="MVU184" s="451"/>
      <c r="MVV184" s="451"/>
      <c r="MVW184" s="451"/>
      <c r="MVX184" s="451"/>
      <c r="MVY184" s="451"/>
      <c r="MVZ184" s="451"/>
      <c r="MWA184" s="451"/>
      <c r="MWB184" s="451"/>
      <c r="MWC184" s="451"/>
      <c r="MWD184" s="451"/>
      <c r="MWE184" s="451"/>
      <c r="MWF184" s="451"/>
      <c r="MWG184" s="451"/>
      <c r="MWH184" s="451"/>
      <c r="MWI184" s="451"/>
      <c r="MWJ184" s="451"/>
      <c r="MWK184" s="451"/>
      <c r="MWL184" s="451"/>
      <c r="MWM184" s="451"/>
      <c r="MWN184" s="451"/>
      <c r="MWO184" s="451"/>
      <c r="MWP184" s="451"/>
      <c r="MWQ184" s="451"/>
      <c r="MWR184" s="451"/>
      <c r="MWS184" s="455"/>
      <c r="MWT184" s="454"/>
      <c r="MWU184" s="451"/>
      <c r="MWV184" s="451"/>
      <c r="MWW184" s="451"/>
      <c r="MWX184" s="451"/>
      <c r="MWY184" s="451"/>
      <c r="MWZ184" s="451"/>
      <c r="MXA184" s="451"/>
      <c r="MXB184" s="451"/>
      <c r="MXC184" s="451"/>
      <c r="MXD184" s="451"/>
      <c r="MXE184" s="451"/>
      <c r="MXF184" s="451"/>
      <c r="MXG184" s="451"/>
      <c r="MXH184" s="451"/>
      <c r="MXI184" s="451"/>
      <c r="MXJ184" s="451"/>
      <c r="MXK184" s="451"/>
      <c r="MXL184" s="451"/>
      <c r="MXM184" s="451"/>
      <c r="MXN184" s="451"/>
      <c r="MXO184" s="451"/>
      <c r="MXP184" s="451"/>
      <c r="MXQ184" s="451"/>
      <c r="MXR184" s="451"/>
      <c r="MXS184" s="451"/>
      <c r="MXT184" s="451"/>
      <c r="MXU184" s="451"/>
      <c r="MXV184" s="451"/>
      <c r="MXW184" s="451"/>
      <c r="MXX184" s="451"/>
      <c r="MXY184" s="451"/>
      <c r="MXZ184" s="451"/>
      <c r="MYA184" s="451"/>
      <c r="MYB184" s="451"/>
      <c r="MYC184" s="451"/>
      <c r="MYD184" s="451"/>
      <c r="MYE184" s="451"/>
      <c r="MYF184" s="451"/>
      <c r="MYG184" s="451"/>
      <c r="MYH184" s="451"/>
      <c r="MYI184" s="451"/>
      <c r="MYJ184" s="451"/>
      <c r="MYK184" s="451"/>
      <c r="MYL184" s="455"/>
      <c r="MYM184" s="454"/>
      <c r="MYN184" s="451"/>
      <c r="MYO184" s="451"/>
      <c r="MYP184" s="451"/>
      <c r="MYQ184" s="451"/>
      <c r="MYR184" s="451"/>
      <c r="MYS184" s="451"/>
      <c r="MYT184" s="451"/>
      <c r="MYU184" s="451"/>
      <c r="MYV184" s="451"/>
      <c r="MYW184" s="451"/>
      <c r="MYX184" s="451"/>
      <c r="MYY184" s="451"/>
      <c r="MYZ184" s="451"/>
      <c r="MZA184" s="451"/>
      <c r="MZB184" s="451"/>
      <c r="MZC184" s="451"/>
      <c r="MZD184" s="451"/>
      <c r="MZE184" s="451"/>
      <c r="MZF184" s="451"/>
      <c r="MZG184" s="451"/>
      <c r="MZH184" s="451"/>
      <c r="MZI184" s="451"/>
      <c r="MZJ184" s="451"/>
      <c r="MZK184" s="451"/>
      <c r="MZL184" s="451"/>
      <c r="MZM184" s="451"/>
      <c r="MZN184" s="451"/>
      <c r="MZO184" s="451"/>
      <c r="MZP184" s="451"/>
      <c r="MZQ184" s="451"/>
      <c r="MZR184" s="451"/>
      <c r="MZS184" s="451"/>
      <c r="MZT184" s="451"/>
      <c r="MZU184" s="451"/>
      <c r="MZV184" s="451"/>
      <c r="MZW184" s="451"/>
      <c r="MZX184" s="451"/>
      <c r="MZY184" s="451"/>
      <c r="MZZ184" s="451"/>
      <c r="NAA184" s="451"/>
      <c r="NAB184" s="451"/>
      <c r="NAC184" s="451"/>
      <c r="NAD184" s="451"/>
      <c r="NAE184" s="455"/>
      <c r="NAF184" s="454"/>
      <c r="NAG184" s="451"/>
      <c r="NAH184" s="451"/>
      <c r="NAI184" s="451"/>
      <c r="NAJ184" s="451"/>
      <c r="NAK184" s="451"/>
      <c r="NAL184" s="451"/>
      <c r="NAM184" s="451"/>
      <c r="NAN184" s="451"/>
      <c r="NAO184" s="451"/>
      <c r="NAP184" s="451"/>
      <c r="NAQ184" s="451"/>
      <c r="NAR184" s="451"/>
      <c r="NAS184" s="451"/>
      <c r="NAT184" s="451"/>
      <c r="NAU184" s="451"/>
      <c r="NAV184" s="451"/>
      <c r="NAW184" s="451"/>
      <c r="NAX184" s="451"/>
      <c r="NAY184" s="451"/>
      <c r="NAZ184" s="451"/>
      <c r="NBA184" s="451"/>
      <c r="NBB184" s="451"/>
      <c r="NBC184" s="451"/>
      <c r="NBD184" s="451"/>
      <c r="NBE184" s="451"/>
      <c r="NBF184" s="451"/>
      <c r="NBG184" s="451"/>
      <c r="NBH184" s="451"/>
      <c r="NBI184" s="451"/>
      <c r="NBJ184" s="451"/>
      <c r="NBK184" s="451"/>
      <c r="NBL184" s="451"/>
      <c r="NBM184" s="451"/>
      <c r="NBN184" s="451"/>
      <c r="NBO184" s="451"/>
      <c r="NBP184" s="451"/>
      <c r="NBQ184" s="451"/>
      <c r="NBR184" s="451"/>
      <c r="NBS184" s="451"/>
      <c r="NBT184" s="451"/>
      <c r="NBU184" s="451"/>
      <c r="NBV184" s="451"/>
      <c r="NBW184" s="451"/>
      <c r="NBX184" s="455"/>
      <c r="NBY184" s="454"/>
      <c r="NBZ184" s="451"/>
      <c r="NCA184" s="451"/>
      <c r="NCB184" s="451"/>
      <c r="NCC184" s="451"/>
      <c r="NCD184" s="451"/>
      <c r="NCE184" s="451"/>
      <c r="NCF184" s="451"/>
      <c r="NCG184" s="451"/>
      <c r="NCH184" s="451"/>
      <c r="NCI184" s="451"/>
      <c r="NCJ184" s="451"/>
      <c r="NCK184" s="451"/>
      <c r="NCL184" s="451"/>
      <c r="NCM184" s="451"/>
      <c r="NCN184" s="451"/>
      <c r="NCO184" s="451"/>
      <c r="NCP184" s="451"/>
      <c r="NCQ184" s="451"/>
      <c r="NCR184" s="451"/>
      <c r="NCS184" s="451"/>
      <c r="NCT184" s="451"/>
      <c r="NCU184" s="451"/>
      <c r="NCV184" s="451"/>
      <c r="NCW184" s="451"/>
      <c r="NCX184" s="451"/>
      <c r="NCY184" s="451"/>
      <c r="NCZ184" s="451"/>
      <c r="NDA184" s="451"/>
      <c r="NDB184" s="451"/>
      <c r="NDC184" s="451"/>
      <c r="NDD184" s="451"/>
      <c r="NDE184" s="451"/>
      <c r="NDF184" s="451"/>
      <c r="NDG184" s="451"/>
      <c r="NDH184" s="451"/>
      <c r="NDI184" s="451"/>
      <c r="NDJ184" s="451"/>
      <c r="NDK184" s="451"/>
      <c r="NDL184" s="451"/>
      <c r="NDM184" s="451"/>
      <c r="NDN184" s="451"/>
      <c r="NDO184" s="451"/>
      <c r="NDP184" s="451"/>
      <c r="NDQ184" s="455"/>
      <c r="NDR184" s="454"/>
      <c r="NDS184" s="451"/>
      <c r="NDT184" s="451"/>
      <c r="NDU184" s="451"/>
      <c r="NDV184" s="451"/>
      <c r="NDW184" s="451"/>
      <c r="NDX184" s="451"/>
      <c r="NDY184" s="451"/>
      <c r="NDZ184" s="451"/>
      <c r="NEA184" s="451"/>
      <c r="NEB184" s="451"/>
      <c r="NEC184" s="451"/>
      <c r="NED184" s="451"/>
      <c r="NEE184" s="451"/>
      <c r="NEF184" s="451"/>
      <c r="NEG184" s="451"/>
      <c r="NEH184" s="451"/>
      <c r="NEI184" s="451"/>
      <c r="NEJ184" s="451"/>
      <c r="NEK184" s="451"/>
      <c r="NEL184" s="451"/>
      <c r="NEM184" s="451"/>
      <c r="NEN184" s="451"/>
      <c r="NEO184" s="451"/>
      <c r="NEP184" s="451"/>
      <c r="NEQ184" s="451"/>
      <c r="NER184" s="451"/>
      <c r="NES184" s="451"/>
      <c r="NET184" s="451"/>
      <c r="NEU184" s="451"/>
      <c r="NEV184" s="451"/>
      <c r="NEW184" s="451"/>
      <c r="NEX184" s="451"/>
      <c r="NEY184" s="451"/>
      <c r="NEZ184" s="451"/>
      <c r="NFA184" s="451"/>
      <c r="NFB184" s="451"/>
      <c r="NFC184" s="451"/>
      <c r="NFD184" s="451"/>
      <c r="NFE184" s="451"/>
      <c r="NFF184" s="451"/>
      <c r="NFG184" s="451"/>
      <c r="NFH184" s="451"/>
      <c r="NFI184" s="451"/>
      <c r="NFJ184" s="455"/>
      <c r="NFK184" s="454"/>
      <c r="NFL184" s="451"/>
      <c r="NFM184" s="451"/>
      <c r="NFN184" s="451"/>
      <c r="NFO184" s="451"/>
      <c r="NFP184" s="451"/>
      <c r="NFQ184" s="451"/>
      <c r="NFR184" s="451"/>
      <c r="NFS184" s="451"/>
      <c r="NFT184" s="451"/>
      <c r="NFU184" s="451"/>
      <c r="NFV184" s="451"/>
      <c r="NFW184" s="451"/>
      <c r="NFX184" s="451"/>
      <c r="NFY184" s="451"/>
      <c r="NFZ184" s="451"/>
      <c r="NGA184" s="451"/>
      <c r="NGB184" s="451"/>
      <c r="NGC184" s="451"/>
      <c r="NGD184" s="451"/>
      <c r="NGE184" s="451"/>
      <c r="NGF184" s="451"/>
      <c r="NGG184" s="451"/>
      <c r="NGH184" s="451"/>
      <c r="NGI184" s="451"/>
      <c r="NGJ184" s="451"/>
      <c r="NGK184" s="451"/>
      <c r="NGL184" s="451"/>
      <c r="NGM184" s="451"/>
      <c r="NGN184" s="451"/>
      <c r="NGO184" s="451"/>
      <c r="NGP184" s="451"/>
      <c r="NGQ184" s="451"/>
      <c r="NGR184" s="451"/>
      <c r="NGS184" s="451"/>
      <c r="NGT184" s="451"/>
      <c r="NGU184" s="451"/>
      <c r="NGV184" s="451"/>
      <c r="NGW184" s="451"/>
      <c r="NGX184" s="451"/>
      <c r="NGY184" s="451"/>
      <c r="NGZ184" s="451"/>
      <c r="NHA184" s="451"/>
      <c r="NHB184" s="451"/>
      <c r="NHC184" s="455"/>
      <c r="NHD184" s="454"/>
      <c r="NHE184" s="451"/>
      <c r="NHF184" s="451"/>
      <c r="NHG184" s="451"/>
      <c r="NHH184" s="451"/>
      <c r="NHI184" s="451"/>
      <c r="NHJ184" s="451"/>
      <c r="NHK184" s="451"/>
      <c r="NHL184" s="451"/>
      <c r="NHM184" s="451"/>
      <c r="NHN184" s="451"/>
      <c r="NHO184" s="451"/>
      <c r="NHP184" s="451"/>
      <c r="NHQ184" s="451"/>
      <c r="NHR184" s="451"/>
      <c r="NHS184" s="451"/>
      <c r="NHT184" s="451"/>
      <c r="NHU184" s="451"/>
      <c r="NHV184" s="451"/>
      <c r="NHW184" s="451"/>
      <c r="NHX184" s="451"/>
      <c r="NHY184" s="451"/>
      <c r="NHZ184" s="451"/>
      <c r="NIA184" s="451"/>
      <c r="NIB184" s="451"/>
      <c r="NIC184" s="451"/>
      <c r="NID184" s="451"/>
      <c r="NIE184" s="451"/>
      <c r="NIF184" s="451"/>
      <c r="NIG184" s="451"/>
      <c r="NIH184" s="451"/>
      <c r="NII184" s="451"/>
      <c r="NIJ184" s="451"/>
      <c r="NIK184" s="451"/>
      <c r="NIL184" s="451"/>
      <c r="NIM184" s="451"/>
      <c r="NIN184" s="451"/>
      <c r="NIO184" s="451"/>
      <c r="NIP184" s="451"/>
      <c r="NIQ184" s="451"/>
      <c r="NIR184" s="451"/>
      <c r="NIS184" s="451"/>
      <c r="NIT184" s="451"/>
      <c r="NIU184" s="451"/>
      <c r="NIV184" s="455"/>
      <c r="NIW184" s="454"/>
      <c r="NIX184" s="451"/>
      <c r="NIY184" s="451"/>
      <c r="NIZ184" s="451"/>
      <c r="NJA184" s="451"/>
      <c r="NJB184" s="451"/>
      <c r="NJC184" s="451"/>
      <c r="NJD184" s="451"/>
      <c r="NJE184" s="451"/>
      <c r="NJF184" s="451"/>
      <c r="NJG184" s="451"/>
      <c r="NJH184" s="451"/>
      <c r="NJI184" s="451"/>
      <c r="NJJ184" s="451"/>
      <c r="NJK184" s="451"/>
      <c r="NJL184" s="451"/>
      <c r="NJM184" s="451"/>
      <c r="NJN184" s="451"/>
      <c r="NJO184" s="451"/>
      <c r="NJP184" s="451"/>
      <c r="NJQ184" s="451"/>
      <c r="NJR184" s="451"/>
      <c r="NJS184" s="451"/>
      <c r="NJT184" s="451"/>
      <c r="NJU184" s="451"/>
      <c r="NJV184" s="451"/>
      <c r="NJW184" s="451"/>
      <c r="NJX184" s="451"/>
      <c r="NJY184" s="451"/>
      <c r="NJZ184" s="451"/>
      <c r="NKA184" s="451"/>
      <c r="NKB184" s="451"/>
      <c r="NKC184" s="451"/>
      <c r="NKD184" s="451"/>
      <c r="NKE184" s="451"/>
      <c r="NKF184" s="451"/>
      <c r="NKG184" s="451"/>
      <c r="NKH184" s="451"/>
      <c r="NKI184" s="451"/>
      <c r="NKJ184" s="451"/>
      <c r="NKK184" s="451"/>
      <c r="NKL184" s="451"/>
      <c r="NKM184" s="451"/>
      <c r="NKN184" s="451"/>
      <c r="NKO184" s="455"/>
      <c r="NKP184" s="454"/>
      <c r="NKQ184" s="451"/>
      <c r="NKR184" s="451"/>
      <c r="NKS184" s="451"/>
      <c r="NKT184" s="451"/>
      <c r="NKU184" s="451"/>
      <c r="NKV184" s="451"/>
      <c r="NKW184" s="451"/>
      <c r="NKX184" s="451"/>
      <c r="NKY184" s="451"/>
      <c r="NKZ184" s="451"/>
      <c r="NLA184" s="451"/>
      <c r="NLB184" s="451"/>
      <c r="NLC184" s="451"/>
      <c r="NLD184" s="451"/>
      <c r="NLE184" s="451"/>
      <c r="NLF184" s="451"/>
      <c r="NLG184" s="451"/>
      <c r="NLH184" s="451"/>
      <c r="NLI184" s="451"/>
      <c r="NLJ184" s="451"/>
      <c r="NLK184" s="451"/>
      <c r="NLL184" s="451"/>
      <c r="NLM184" s="451"/>
      <c r="NLN184" s="451"/>
      <c r="NLO184" s="451"/>
      <c r="NLP184" s="451"/>
      <c r="NLQ184" s="451"/>
      <c r="NLR184" s="451"/>
      <c r="NLS184" s="451"/>
      <c r="NLT184" s="451"/>
      <c r="NLU184" s="451"/>
      <c r="NLV184" s="451"/>
      <c r="NLW184" s="451"/>
      <c r="NLX184" s="451"/>
      <c r="NLY184" s="451"/>
      <c r="NLZ184" s="451"/>
      <c r="NMA184" s="451"/>
      <c r="NMB184" s="451"/>
      <c r="NMC184" s="451"/>
      <c r="NMD184" s="451"/>
      <c r="NME184" s="451"/>
      <c r="NMF184" s="451"/>
      <c r="NMG184" s="451"/>
      <c r="NMH184" s="455"/>
      <c r="NMI184" s="454"/>
      <c r="NMJ184" s="451"/>
      <c r="NMK184" s="451"/>
      <c r="NML184" s="451"/>
      <c r="NMM184" s="451"/>
      <c r="NMN184" s="451"/>
      <c r="NMO184" s="451"/>
      <c r="NMP184" s="451"/>
      <c r="NMQ184" s="451"/>
      <c r="NMR184" s="451"/>
      <c r="NMS184" s="451"/>
      <c r="NMT184" s="451"/>
      <c r="NMU184" s="451"/>
      <c r="NMV184" s="451"/>
      <c r="NMW184" s="451"/>
      <c r="NMX184" s="451"/>
      <c r="NMY184" s="451"/>
      <c r="NMZ184" s="451"/>
      <c r="NNA184" s="451"/>
      <c r="NNB184" s="451"/>
      <c r="NNC184" s="451"/>
      <c r="NND184" s="451"/>
      <c r="NNE184" s="451"/>
      <c r="NNF184" s="451"/>
      <c r="NNG184" s="451"/>
      <c r="NNH184" s="451"/>
      <c r="NNI184" s="451"/>
      <c r="NNJ184" s="451"/>
      <c r="NNK184" s="451"/>
      <c r="NNL184" s="451"/>
      <c r="NNM184" s="451"/>
      <c r="NNN184" s="451"/>
      <c r="NNO184" s="451"/>
      <c r="NNP184" s="451"/>
      <c r="NNQ184" s="451"/>
      <c r="NNR184" s="451"/>
      <c r="NNS184" s="451"/>
      <c r="NNT184" s="451"/>
      <c r="NNU184" s="451"/>
      <c r="NNV184" s="451"/>
      <c r="NNW184" s="451"/>
      <c r="NNX184" s="451"/>
      <c r="NNY184" s="451"/>
      <c r="NNZ184" s="451"/>
      <c r="NOA184" s="455"/>
      <c r="NOB184" s="454"/>
      <c r="NOC184" s="451"/>
      <c r="NOD184" s="451"/>
      <c r="NOE184" s="451"/>
      <c r="NOF184" s="451"/>
      <c r="NOG184" s="451"/>
      <c r="NOH184" s="451"/>
      <c r="NOI184" s="451"/>
      <c r="NOJ184" s="451"/>
      <c r="NOK184" s="451"/>
      <c r="NOL184" s="451"/>
      <c r="NOM184" s="451"/>
      <c r="NON184" s="451"/>
      <c r="NOO184" s="451"/>
      <c r="NOP184" s="451"/>
      <c r="NOQ184" s="451"/>
      <c r="NOR184" s="451"/>
      <c r="NOS184" s="451"/>
      <c r="NOT184" s="451"/>
      <c r="NOU184" s="451"/>
      <c r="NOV184" s="451"/>
      <c r="NOW184" s="451"/>
      <c r="NOX184" s="451"/>
      <c r="NOY184" s="451"/>
      <c r="NOZ184" s="451"/>
      <c r="NPA184" s="451"/>
      <c r="NPB184" s="451"/>
      <c r="NPC184" s="451"/>
      <c r="NPD184" s="451"/>
      <c r="NPE184" s="451"/>
      <c r="NPF184" s="451"/>
      <c r="NPG184" s="451"/>
      <c r="NPH184" s="451"/>
      <c r="NPI184" s="451"/>
      <c r="NPJ184" s="451"/>
      <c r="NPK184" s="451"/>
      <c r="NPL184" s="451"/>
      <c r="NPM184" s="451"/>
      <c r="NPN184" s="451"/>
      <c r="NPO184" s="451"/>
      <c r="NPP184" s="451"/>
      <c r="NPQ184" s="451"/>
      <c r="NPR184" s="451"/>
      <c r="NPS184" s="451"/>
      <c r="NPT184" s="455"/>
      <c r="NPU184" s="454"/>
      <c r="NPV184" s="451"/>
      <c r="NPW184" s="451"/>
      <c r="NPX184" s="451"/>
      <c r="NPY184" s="451"/>
      <c r="NPZ184" s="451"/>
      <c r="NQA184" s="451"/>
      <c r="NQB184" s="451"/>
      <c r="NQC184" s="451"/>
      <c r="NQD184" s="451"/>
      <c r="NQE184" s="451"/>
      <c r="NQF184" s="451"/>
      <c r="NQG184" s="451"/>
      <c r="NQH184" s="451"/>
      <c r="NQI184" s="451"/>
      <c r="NQJ184" s="451"/>
      <c r="NQK184" s="451"/>
      <c r="NQL184" s="451"/>
      <c r="NQM184" s="451"/>
      <c r="NQN184" s="451"/>
      <c r="NQO184" s="451"/>
      <c r="NQP184" s="451"/>
      <c r="NQQ184" s="451"/>
      <c r="NQR184" s="451"/>
      <c r="NQS184" s="451"/>
      <c r="NQT184" s="451"/>
      <c r="NQU184" s="451"/>
      <c r="NQV184" s="451"/>
      <c r="NQW184" s="451"/>
      <c r="NQX184" s="451"/>
      <c r="NQY184" s="451"/>
      <c r="NQZ184" s="451"/>
      <c r="NRA184" s="451"/>
      <c r="NRB184" s="451"/>
      <c r="NRC184" s="451"/>
      <c r="NRD184" s="451"/>
      <c r="NRE184" s="451"/>
      <c r="NRF184" s="451"/>
      <c r="NRG184" s="451"/>
      <c r="NRH184" s="451"/>
      <c r="NRI184" s="451"/>
      <c r="NRJ184" s="451"/>
      <c r="NRK184" s="451"/>
      <c r="NRL184" s="451"/>
      <c r="NRM184" s="455"/>
      <c r="NRN184" s="454"/>
      <c r="NRO184" s="451"/>
      <c r="NRP184" s="451"/>
      <c r="NRQ184" s="451"/>
      <c r="NRR184" s="451"/>
      <c r="NRS184" s="451"/>
      <c r="NRT184" s="451"/>
      <c r="NRU184" s="451"/>
      <c r="NRV184" s="451"/>
      <c r="NRW184" s="451"/>
      <c r="NRX184" s="451"/>
      <c r="NRY184" s="451"/>
      <c r="NRZ184" s="451"/>
      <c r="NSA184" s="451"/>
      <c r="NSB184" s="451"/>
      <c r="NSC184" s="451"/>
      <c r="NSD184" s="451"/>
      <c r="NSE184" s="451"/>
      <c r="NSF184" s="451"/>
      <c r="NSG184" s="451"/>
      <c r="NSH184" s="451"/>
      <c r="NSI184" s="451"/>
      <c r="NSJ184" s="451"/>
      <c r="NSK184" s="451"/>
      <c r="NSL184" s="451"/>
      <c r="NSM184" s="451"/>
      <c r="NSN184" s="451"/>
      <c r="NSO184" s="451"/>
      <c r="NSP184" s="451"/>
      <c r="NSQ184" s="451"/>
      <c r="NSR184" s="451"/>
      <c r="NSS184" s="451"/>
      <c r="NST184" s="451"/>
      <c r="NSU184" s="451"/>
      <c r="NSV184" s="451"/>
      <c r="NSW184" s="451"/>
      <c r="NSX184" s="451"/>
      <c r="NSY184" s="451"/>
      <c r="NSZ184" s="451"/>
      <c r="NTA184" s="451"/>
      <c r="NTB184" s="451"/>
      <c r="NTC184" s="451"/>
      <c r="NTD184" s="451"/>
      <c r="NTE184" s="451"/>
      <c r="NTF184" s="455"/>
      <c r="NTG184" s="454"/>
      <c r="NTH184" s="451"/>
      <c r="NTI184" s="451"/>
      <c r="NTJ184" s="451"/>
      <c r="NTK184" s="451"/>
      <c r="NTL184" s="451"/>
      <c r="NTM184" s="451"/>
      <c r="NTN184" s="451"/>
      <c r="NTO184" s="451"/>
      <c r="NTP184" s="451"/>
      <c r="NTQ184" s="451"/>
      <c r="NTR184" s="451"/>
      <c r="NTS184" s="451"/>
      <c r="NTT184" s="451"/>
      <c r="NTU184" s="451"/>
      <c r="NTV184" s="451"/>
      <c r="NTW184" s="451"/>
      <c r="NTX184" s="451"/>
      <c r="NTY184" s="451"/>
      <c r="NTZ184" s="451"/>
      <c r="NUA184" s="451"/>
      <c r="NUB184" s="451"/>
      <c r="NUC184" s="451"/>
      <c r="NUD184" s="451"/>
      <c r="NUE184" s="451"/>
      <c r="NUF184" s="451"/>
      <c r="NUG184" s="451"/>
      <c r="NUH184" s="451"/>
      <c r="NUI184" s="451"/>
      <c r="NUJ184" s="451"/>
      <c r="NUK184" s="451"/>
      <c r="NUL184" s="451"/>
      <c r="NUM184" s="451"/>
      <c r="NUN184" s="451"/>
      <c r="NUO184" s="451"/>
      <c r="NUP184" s="451"/>
      <c r="NUQ184" s="451"/>
      <c r="NUR184" s="451"/>
      <c r="NUS184" s="451"/>
      <c r="NUT184" s="451"/>
      <c r="NUU184" s="451"/>
      <c r="NUV184" s="451"/>
      <c r="NUW184" s="451"/>
      <c r="NUX184" s="451"/>
      <c r="NUY184" s="455"/>
      <c r="NUZ184" s="454"/>
      <c r="NVA184" s="451"/>
      <c r="NVB184" s="451"/>
      <c r="NVC184" s="451"/>
      <c r="NVD184" s="451"/>
      <c r="NVE184" s="451"/>
      <c r="NVF184" s="451"/>
      <c r="NVG184" s="451"/>
      <c r="NVH184" s="451"/>
      <c r="NVI184" s="451"/>
      <c r="NVJ184" s="451"/>
      <c r="NVK184" s="451"/>
      <c r="NVL184" s="451"/>
      <c r="NVM184" s="451"/>
      <c r="NVN184" s="451"/>
      <c r="NVO184" s="451"/>
      <c r="NVP184" s="451"/>
      <c r="NVQ184" s="451"/>
      <c r="NVR184" s="451"/>
      <c r="NVS184" s="451"/>
      <c r="NVT184" s="451"/>
      <c r="NVU184" s="451"/>
      <c r="NVV184" s="451"/>
      <c r="NVW184" s="451"/>
      <c r="NVX184" s="451"/>
      <c r="NVY184" s="451"/>
      <c r="NVZ184" s="451"/>
      <c r="NWA184" s="451"/>
      <c r="NWB184" s="451"/>
      <c r="NWC184" s="451"/>
      <c r="NWD184" s="451"/>
      <c r="NWE184" s="451"/>
      <c r="NWF184" s="451"/>
      <c r="NWG184" s="451"/>
      <c r="NWH184" s="451"/>
      <c r="NWI184" s="451"/>
      <c r="NWJ184" s="451"/>
      <c r="NWK184" s="451"/>
      <c r="NWL184" s="451"/>
      <c r="NWM184" s="451"/>
      <c r="NWN184" s="451"/>
      <c r="NWO184" s="451"/>
      <c r="NWP184" s="451"/>
      <c r="NWQ184" s="451"/>
      <c r="NWR184" s="455"/>
      <c r="NWS184" s="454"/>
      <c r="NWT184" s="451"/>
      <c r="NWU184" s="451"/>
      <c r="NWV184" s="451"/>
      <c r="NWW184" s="451"/>
      <c r="NWX184" s="451"/>
      <c r="NWY184" s="451"/>
      <c r="NWZ184" s="451"/>
      <c r="NXA184" s="451"/>
      <c r="NXB184" s="451"/>
      <c r="NXC184" s="451"/>
      <c r="NXD184" s="451"/>
      <c r="NXE184" s="451"/>
      <c r="NXF184" s="451"/>
      <c r="NXG184" s="451"/>
      <c r="NXH184" s="451"/>
      <c r="NXI184" s="451"/>
      <c r="NXJ184" s="451"/>
      <c r="NXK184" s="451"/>
      <c r="NXL184" s="451"/>
      <c r="NXM184" s="451"/>
      <c r="NXN184" s="451"/>
      <c r="NXO184" s="451"/>
      <c r="NXP184" s="451"/>
      <c r="NXQ184" s="451"/>
      <c r="NXR184" s="451"/>
      <c r="NXS184" s="451"/>
      <c r="NXT184" s="451"/>
      <c r="NXU184" s="451"/>
      <c r="NXV184" s="451"/>
      <c r="NXW184" s="451"/>
      <c r="NXX184" s="451"/>
      <c r="NXY184" s="451"/>
      <c r="NXZ184" s="451"/>
      <c r="NYA184" s="451"/>
      <c r="NYB184" s="451"/>
      <c r="NYC184" s="451"/>
      <c r="NYD184" s="451"/>
      <c r="NYE184" s="451"/>
      <c r="NYF184" s="451"/>
      <c r="NYG184" s="451"/>
      <c r="NYH184" s="451"/>
      <c r="NYI184" s="451"/>
      <c r="NYJ184" s="451"/>
      <c r="NYK184" s="455"/>
      <c r="NYL184" s="454"/>
      <c r="NYM184" s="451"/>
      <c r="NYN184" s="451"/>
      <c r="NYO184" s="451"/>
      <c r="NYP184" s="451"/>
      <c r="NYQ184" s="451"/>
      <c r="NYR184" s="451"/>
      <c r="NYS184" s="451"/>
      <c r="NYT184" s="451"/>
      <c r="NYU184" s="451"/>
      <c r="NYV184" s="451"/>
      <c r="NYW184" s="451"/>
      <c r="NYX184" s="451"/>
      <c r="NYY184" s="451"/>
      <c r="NYZ184" s="451"/>
      <c r="NZA184" s="451"/>
      <c r="NZB184" s="451"/>
      <c r="NZC184" s="451"/>
      <c r="NZD184" s="451"/>
      <c r="NZE184" s="451"/>
      <c r="NZF184" s="451"/>
      <c r="NZG184" s="451"/>
      <c r="NZH184" s="451"/>
      <c r="NZI184" s="451"/>
      <c r="NZJ184" s="451"/>
      <c r="NZK184" s="451"/>
      <c r="NZL184" s="451"/>
      <c r="NZM184" s="451"/>
      <c r="NZN184" s="451"/>
      <c r="NZO184" s="451"/>
      <c r="NZP184" s="451"/>
      <c r="NZQ184" s="451"/>
      <c r="NZR184" s="451"/>
      <c r="NZS184" s="451"/>
      <c r="NZT184" s="451"/>
      <c r="NZU184" s="451"/>
      <c r="NZV184" s="451"/>
      <c r="NZW184" s="451"/>
      <c r="NZX184" s="451"/>
      <c r="NZY184" s="451"/>
      <c r="NZZ184" s="451"/>
      <c r="OAA184" s="451"/>
      <c r="OAB184" s="451"/>
      <c r="OAC184" s="451"/>
      <c r="OAD184" s="455"/>
      <c r="OAE184" s="454"/>
      <c r="OAF184" s="451"/>
      <c r="OAG184" s="451"/>
      <c r="OAH184" s="451"/>
      <c r="OAI184" s="451"/>
      <c r="OAJ184" s="451"/>
      <c r="OAK184" s="451"/>
      <c r="OAL184" s="451"/>
      <c r="OAM184" s="451"/>
      <c r="OAN184" s="451"/>
      <c r="OAO184" s="451"/>
      <c r="OAP184" s="451"/>
      <c r="OAQ184" s="451"/>
      <c r="OAR184" s="451"/>
      <c r="OAS184" s="451"/>
      <c r="OAT184" s="451"/>
      <c r="OAU184" s="451"/>
      <c r="OAV184" s="451"/>
      <c r="OAW184" s="451"/>
      <c r="OAX184" s="451"/>
      <c r="OAY184" s="451"/>
      <c r="OAZ184" s="451"/>
      <c r="OBA184" s="451"/>
      <c r="OBB184" s="451"/>
      <c r="OBC184" s="451"/>
      <c r="OBD184" s="451"/>
      <c r="OBE184" s="451"/>
      <c r="OBF184" s="451"/>
      <c r="OBG184" s="451"/>
      <c r="OBH184" s="451"/>
      <c r="OBI184" s="451"/>
      <c r="OBJ184" s="451"/>
      <c r="OBK184" s="451"/>
      <c r="OBL184" s="451"/>
      <c r="OBM184" s="451"/>
      <c r="OBN184" s="451"/>
      <c r="OBO184" s="451"/>
      <c r="OBP184" s="451"/>
      <c r="OBQ184" s="451"/>
      <c r="OBR184" s="451"/>
      <c r="OBS184" s="451"/>
      <c r="OBT184" s="451"/>
      <c r="OBU184" s="451"/>
      <c r="OBV184" s="451"/>
      <c r="OBW184" s="455"/>
      <c r="OBX184" s="454"/>
      <c r="OBY184" s="451"/>
      <c r="OBZ184" s="451"/>
      <c r="OCA184" s="451"/>
      <c r="OCB184" s="451"/>
      <c r="OCC184" s="451"/>
      <c r="OCD184" s="451"/>
      <c r="OCE184" s="451"/>
      <c r="OCF184" s="451"/>
      <c r="OCG184" s="451"/>
      <c r="OCH184" s="451"/>
      <c r="OCI184" s="451"/>
      <c r="OCJ184" s="451"/>
      <c r="OCK184" s="451"/>
      <c r="OCL184" s="451"/>
      <c r="OCM184" s="451"/>
      <c r="OCN184" s="451"/>
      <c r="OCO184" s="451"/>
      <c r="OCP184" s="451"/>
      <c r="OCQ184" s="451"/>
      <c r="OCR184" s="451"/>
      <c r="OCS184" s="451"/>
      <c r="OCT184" s="451"/>
      <c r="OCU184" s="451"/>
      <c r="OCV184" s="451"/>
      <c r="OCW184" s="451"/>
      <c r="OCX184" s="451"/>
      <c r="OCY184" s="451"/>
      <c r="OCZ184" s="451"/>
      <c r="ODA184" s="451"/>
      <c r="ODB184" s="451"/>
      <c r="ODC184" s="451"/>
      <c r="ODD184" s="451"/>
      <c r="ODE184" s="451"/>
      <c r="ODF184" s="451"/>
      <c r="ODG184" s="451"/>
      <c r="ODH184" s="451"/>
      <c r="ODI184" s="451"/>
      <c r="ODJ184" s="451"/>
      <c r="ODK184" s="451"/>
      <c r="ODL184" s="451"/>
      <c r="ODM184" s="451"/>
      <c r="ODN184" s="451"/>
      <c r="ODO184" s="451"/>
      <c r="ODP184" s="455"/>
      <c r="ODQ184" s="454"/>
      <c r="ODR184" s="451"/>
      <c r="ODS184" s="451"/>
      <c r="ODT184" s="451"/>
      <c r="ODU184" s="451"/>
      <c r="ODV184" s="451"/>
      <c r="ODW184" s="451"/>
      <c r="ODX184" s="451"/>
      <c r="ODY184" s="451"/>
      <c r="ODZ184" s="451"/>
      <c r="OEA184" s="451"/>
      <c r="OEB184" s="451"/>
      <c r="OEC184" s="451"/>
      <c r="OED184" s="451"/>
      <c r="OEE184" s="451"/>
      <c r="OEF184" s="451"/>
      <c r="OEG184" s="451"/>
      <c r="OEH184" s="451"/>
      <c r="OEI184" s="451"/>
      <c r="OEJ184" s="451"/>
      <c r="OEK184" s="451"/>
      <c r="OEL184" s="451"/>
      <c r="OEM184" s="451"/>
      <c r="OEN184" s="451"/>
      <c r="OEO184" s="451"/>
      <c r="OEP184" s="451"/>
      <c r="OEQ184" s="451"/>
      <c r="OER184" s="451"/>
      <c r="OES184" s="451"/>
      <c r="OET184" s="451"/>
      <c r="OEU184" s="451"/>
      <c r="OEV184" s="451"/>
      <c r="OEW184" s="451"/>
      <c r="OEX184" s="451"/>
      <c r="OEY184" s="451"/>
      <c r="OEZ184" s="451"/>
      <c r="OFA184" s="451"/>
      <c r="OFB184" s="451"/>
      <c r="OFC184" s="451"/>
      <c r="OFD184" s="451"/>
      <c r="OFE184" s="451"/>
      <c r="OFF184" s="451"/>
      <c r="OFG184" s="451"/>
      <c r="OFH184" s="451"/>
      <c r="OFI184" s="455"/>
      <c r="OFJ184" s="454"/>
      <c r="OFK184" s="451"/>
      <c r="OFL184" s="451"/>
      <c r="OFM184" s="451"/>
      <c r="OFN184" s="451"/>
      <c r="OFO184" s="451"/>
      <c r="OFP184" s="451"/>
      <c r="OFQ184" s="451"/>
      <c r="OFR184" s="451"/>
      <c r="OFS184" s="451"/>
      <c r="OFT184" s="451"/>
      <c r="OFU184" s="451"/>
      <c r="OFV184" s="451"/>
      <c r="OFW184" s="451"/>
      <c r="OFX184" s="451"/>
      <c r="OFY184" s="451"/>
      <c r="OFZ184" s="451"/>
      <c r="OGA184" s="451"/>
      <c r="OGB184" s="451"/>
      <c r="OGC184" s="451"/>
      <c r="OGD184" s="451"/>
      <c r="OGE184" s="451"/>
      <c r="OGF184" s="451"/>
      <c r="OGG184" s="451"/>
      <c r="OGH184" s="451"/>
      <c r="OGI184" s="451"/>
      <c r="OGJ184" s="451"/>
      <c r="OGK184" s="451"/>
      <c r="OGL184" s="451"/>
      <c r="OGM184" s="451"/>
      <c r="OGN184" s="451"/>
      <c r="OGO184" s="451"/>
      <c r="OGP184" s="451"/>
      <c r="OGQ184" s="451"/>
      <c r="OGR184" s="451"/>
      <c r="OGS184" s="451"/>
      <c r="OGT184" s="451"/>
      <c r="OGU184" s="451"/>
      <c r="OGV184" s="451"/>
      <c r="OGW184" s="451"/>
      <c r="OGX184" s="451"/>
      <c r="OGY184" s="451"/>
      <c r="OGZ184" s="451"/>
      <c r="OHA184" s="451"/>
      <c r="OHB184" s="455"/>
      <c r="OHC184" s="454"/>
      <c r="OHD184" s="451"/>
      <c r="OHE184" s="451"/>
      <c r="OHF184" s="451"/>
      <c r="OHG184" s="451"/>
      <c r="OHH184" s="451"/>
      <c r="OHI184" s="451"/>
      <c r="OHJ184" s="451"/>
      <c r="OHK184" s="451"/>
      <c r="OHL184" s="451"/>
      <c r="OHM184" s="451"/>
      <c r="OHN184" s="451"/>
      <c r="OHO184" s="451"/>
      <c r="OHP184" s="451"/>
      <c r="OHQ184" s="451"/>
      <c r="OHR184" s="451"/>
      <c r="OHS184" s="451"/>
      <c r="OHT184" s="451"/>
      <c r="OHU184" s="451"/>
      <c r="OHV184" s="451"/>
      <c r="OHW184" s="451"/>
      <c r="OHX184" s="451"/>
      <c r="OHY184" s="451"/>
      <c r="OHZ184" s="451"/>
      <c r="OIA184" s="451"/>
      <c r="OIB184" s="451"/>
      <c r="OIC184" s="451"/>
      <c r="OID184" s="451"/>
      <c r="OIE184" s="451"/>
      <c r="OIF184" s="451"/>
      <c r="OIG184" s="451"/>
      <c r="OIH184" s="451"/>
      <c r="OII184" s="451"/>
      <c r="OIJ184" s="451"/>
      <c r="OIK184" s="451"/>
      <c r="OIL184" s="451"/>
      <c r="OIM184" s="451"/>
      <c r="OIN184" s="451"/>
      <c r="OIO184" s="451"/>
      <c r="OIP184" s="451"/>
      <c r="OIQ184" s="451"/>
      <c r="OIR184" s="451"/>
      <c r="OIS184" s="451"/>
      <c r="OIT184" s="451"/>
      <c r="OIU184" s="455"/>
      <c r="OIV184" s="454"/>
      <c r="OIW184" s="451"/>
      <c r="OIX184" s="451"/>
      <c r="OIY184" s="451"/>
      <c r="OIZ184" s="451"/>
      <c r="OJA184" s="451"/>
      <c r="OJB184" s="451"/>
      <c r="OJC184" s="451"/>
      <c r="OJD184" s="451"/>
      <c r="OJE184" s="451"/>
      <c r="OJF184" s="451"/>
      <c r="OJG184" s="451"/>
      <c r="OJH184" s="451"/>
      <c r="OJI184" s="451"/>
      <c r="OJJ184" s="451"/>
      <c r="OJK184" s="451"/>
      <c r="OJL184" s="451"/>
      <c r="OJM184" s="451"/>
      <c r="OJN184" s="451"/>
      <c r="OJO184" s="451"/>
      <c r="OJP184" s="451"/>
      <c r="OJQ184" s="451"/>
      <c r="OJR184" s="451"/>
      <c r="OJS184" s="451"/>
      <c r="OJT184" s="451"/>
      <c r="OJU184" s="451"/>
      <c r="OJV184" s="451"/>
      <c r="OJW184" s="451"/>
      <c r="OJX184" s="451"/>
      <c r="OJY184" s="451"/>
      <c r="OJZ184" s="451"/>
      <c r="OKA184" s="451"/>
      <c r="OKB184" s="451"/>
      <c r="OKC184" s="451"/>
      <c r="OKD184" s="451"/>
      <c r="OKE184" s="451"/>
      <c r="OKF184" s="451"/>
      <c r="OKG184" s="451"/>
      <c r="OKH184" s="451"/>
      <c r="OKI184" s="451"/>
      <c r="OKJ184" s="451"/>
      <c r="OKK184" s="451"/>
      <c r="OKL184" s="451"/>
      <c r="OKM184" s="451"/>
      <c r="OKN184" s="455"/>
      <c r="OKO184" s="454"/>
      <c r="OKP184" s="451"/>
      <c r="OKQ184" s="451"/>
      <c r="OKR184" s="451"/>
      <c r="OKS184" s="451"/>
      <c r="OKT184" s="451"/>
      <c r="OKU184" s="451"/>
      <c r="OKV184" s="451"/>
      <c r="OKW184" s="451"/>
      <c r="OKX184" s="451"/>
      <c r="OKY184" s="451"/>
      <c r="OKZ184" s="451"/>
      <c r="OLA184" s="451"/>
      <c r="OLB184" s="451"/>
      <c r="OLC184" s="451"/>
      <c r="OLD184" s="451"/>
      <c r="OLE184" s="451"/>
      <c r="OLF184" s="451"/>
      <c r="OLG184" s="451"/>
      <c r="OLH184" s="451"/>
      <c r="OLI184" s="451"/>
      <c r="OLJ184" s="451"/>
      <c r="OLK184" s="451"/>
      <c r="OLL184" s="451"/>
      <c r="OLM184" s="451"/>
      <c r="OLN184" s="451"/>
      <c r="OLO184" s="451"/>
      <c r="OLP184" s="451"/>
      <c r="OLQ184" s="451"/>
      <c r="OLR184" s="451"/>
      <c r="OLS184" s="451"/>
      <c r="OLT184" s="451"/>
      <c r="OLU184" s="451"/>
      <c r="OLV184" s="451"/>
      <c r="OLW184" s="451"/>
      <c r="OLX184" s="451"/>
      <c r="OLY184" s="451"/>
      <c r="OLZ184" s="451"/>
      <c r="OMA184" s="451"/>
      <c r="OMB184" s="451"/>
      <c r="OMC184" s="451"/>
      <c r="OMD184" s="451"/>
      <c r="OME184" s="451"/>
      <c r="OMF184" s="451"/>
      <c r="OMG184" s="455"/>
      <c r="OMH184" s="454"/>
      <c r="OMI184" s="451"/>
      <c r="OMJ184" s="451"/>
      <c r="OMK184" s="451"/>
      <c r="OML184" s="451"/>
      <c r="OMM184" s="451"/>
      <c r="OMN184" s="451"/>
      <c r="OMO184" s="451"/>
      <c r="OMP184" s="451"/>
      <c r="OMQ184" s="451"/>
      <c r="OMR184" s="451"/>
      <c r="OMS184" s="451"/>
      <c r="OMT184" s="451"/>
      <c r="OMU184" s="451"/>
      <c r="OMV184" s="451"/>
      <c r="OMW184" s="451"/>
      <c r="OMX184" s="451"/>
      <c r="OMY184" s="451"/>
      <c r="OMZ184" s="451"/>
      <c r="ONA184" s="451"/>
      <c r="ONB184" s="451"/>
      <c r="ONC184" s="451"/>
      <c r="OND184" s="451"/>
      <c r="ONE184" s="451"/>
      <c r="ONF184" s="451"/>
      <c r="ONG184" s="451"/>
      <c r="ONH184" s="451"/>
      <c r="ONI184" s="451"/>
      <c r="ONJ184" s="451"/>
      <c r="ONK184" s="451"/>
      <c r="ONL184" s="451"/>
      <c r="ONM184" s="451"/>
      <c r="ONN184" s="451"/>
      <c r="ONO184" s="451"/>
      <c r="ONP184" s="451"/>
      <c r="ONQ184" s="451"/>
      <c r="ONR184" s="451"/>
      <c r="ONS184" s="451"/>
      <c r="ONT184" s="451"/>
      <c r="ONU184" s="451"/>
      <c r="ONV184" s="451"/>
      <c r="ONW184" s="451"/>
      <c r="ONX184" s="451"/>
      <c r="ONY184" s="451"/>
      <c r="ONZ184" s="455"/>
      <c r="OOA184" s="454"/>
      <c r="OOB184" s="451"/>
      <c r="OOC184" s="451"/>
      <c r="OOD184" s="451"/>
      <c r="OOE184" s="451"/>
      <c r="OOF184" s="451"/>
      <c r="OOG184" s="451"/>
      <c r="OOH184" s="451"/>
      <c r="OOI184" s="451"/>
      <c r="OOJ184" s="451"/>
      <c r="OOK184" s="451"/>
      <c r="OOL184" s="451"/>
      <c r="OOM184" s="451"/>
      <c r="OON184" s="451"/>
      <c r="OOO184" s="451"/>
      <c r="OOP184" s="451"/>
      <c r="OOQ184" s="451"/>
      <c r="OOR184" s="451"/>
      <c r="OOS184" s="451"/>
      <c r="OOT184" s="451"/>
      <c r="OOU184" s="451"/>
      <c r="OOV184" s="451"/>
      <c r="OOW184" s="451"/>
      <c r="OOX184" s="451"/>
      <c r="OOY184" s="451"/>
      <c r="OOZ184" s="451"/>
      <c r="OPA184" s="451"/>
      <c r="OPB184" s="451"/>
      <c r="OPC184" s="451"/>
      <c r="OPD184" s="451"/>
      <c r="OPE184" s="451"/>
      <c r="OPF184" s="451"/>
      <c r="OPG184" s="451"/>
      <c r="OPH184" s="451"/>
      <c r="OPI184" s="451"/>
      <c r="OPJ184" s="451"/>
      <c r="OPK184" s="451"/>
      <c r="OPL184" s="451"/>
      <c r="OPM184" s="451"/>
      <c r="OPN184" s="451"/>
      <c r="OPO184" s="451"/>
      <c r="OPP184" s="451"/>
      <c r="OPQ184" s="451"/>
      <c r="OPR184" s="451"/>
      <c r="OPS184" s="455"/>
      <c r="OPT184" s="454"/>
      <c r="OPU184" s="451"/>
      <c r="OPV184" s="451"/>
      <c r="OPW184" s="451"/>
      <c r="OPX184" s="451"/>
      <c r="OPY184" s="451"/>
      <c r="OPZ184" s="451"/>
      <c r="OQA184" s="451"/>
      <c r="OQB184" s="451"/>
      <c r="OQC184" s="451"/>
      <c r="OQD184" s="451"/>
      <c r="OQE184" s="451"/>
      <c r="OQF184" s="451"/>
      <c r="OQG184" s="451"/>
      <c r="OQH184" s="451"/>
      <c r="OQI184" s="451"/>
      <c r="OQJ184" s="451"/>
      <c r="OQK184" s="451"/>
      <c r="OQL184" s="451"/>
      <c r="OQM184" s="451"/>
      <c r="OQN184" s="451"/>
      <c r="OQO184" s="451"/>
      <c r="OQP184" s="451"/>
      <c r="OQQ184" s="451"/>
      <c r="OQR184" s="451"/>
      <c r="OQS184" s="451"/>
      <c r="OQT184" s="451"/>
      <c r="OQU184" s="451"/>
      <c r="OQV184" s="451"/>
      <c r="OQW184" s="451"/>
      <c r="OQX184" s="451"/>
      <c r="OQY184" s="451"/>
      <c r="OQZ184" s="451"/>
      <c r="ORA184" s="451"/>
      <c r="ORB184" s="451"/>
      <c r="ORC184" s="451"/>
      <c r="ORD184" s="451"/>
      <c r="ORE184" s="451"/>
      <c r="ORF184" s="451"/>
      <c r="ORG184" s="451"/>
      <c r="ORH184" s="451"/>
      <c r="ORI184" s="451"/>
      <c r="ORJ184" s="451"/>
      <c r="ORK184" s="451"/>
      <c r="ORL184" s="455"/>
      <c r="ORM184" s="454"/>
      <c r="ORN184" s="451"/>
      <c r="ORO184" s="451"/>
      <c r="ORP184" s="451"/>
      <c r="ORQ184" s="451"/>
      <c r="ORR184" s="451"/>
      <c r="ORS184" s="451"/>
      <c r="ORT184" s="451"/>
      <c r="ORU184" s="451"/>
      <c r="ORV184" s="451"/>
      <c r="ORW184" s="451"/>
      <c r="ORX184" s="451"/>
      <c r="ORY184" s="451"/>
      <c r="ORZ184" s="451"/>
      <c r="OSA184" s="451"/>
      <c r="OSB184" s="451"/>
      <c r="OSC184" s="451"/>
      <c r="OSD184" s="451"/>
      <c r="OSE184" s="451"/>
      <c r="OSF184" s="451"/>
      <c r="OSG184" s="451"/>
      <c r="OSH184" s="451"/>
      <c r="OSI184" s="451"/>
      <c r="OSJ184" s="451"/>
      <c r="OSK184" s="451"/>
      <c r="OSL184" s="451"/>
      <c r="OSM184" s="451"/>
      <c r="OSN184" s="451"/>
      <c r="OSO184" s="451"/>
      <c r="OSP184" s="451"/>
      <c r="OSQ184" s="451"/>
      <c r="OSR184" s="451"/>
      <c r="OSS184" s="451"/>
      <c r="OST184" s="451"/>
      <c r="OSU184" s="451"/>
      <c r="OSV184" s="451"/>
      <c r="OSW184" s="451"/>
      <c r="OSX184" s="451"/>
      <c r="OSY184" s="451"/>
      <c r="OSZ184" s="451"/>
      <c r="OTA184" s="451"/>
      <c r="OTB184" s="451"/>
      <c r="OTC184" s="451"/>
      <c r="OTD184" s="451"/>
      <c r="OTE184" s="455"/>
      <c r="OTF184" s="454"/>
      <c r="OTG184" s="451"/>
      <c r="OTH184" s="451"/>
      <c r="OTI184" s="451"/>
      <c r="OTJ184" s="451"/>
      <c r="OTK184" s="451"/>
      <c r="OTL184" s="451"/>
      <c r="OTM184" s="451"/>
      <c r="OTN184" s="451"/>
      <c r="OTO184" s="451"/>
      <c r="OTP184" s="451"/>
      <c r="OTQ184" s="451"/>
      <c r="OTR184" s="451"/>
      <c r="OTS184" s="451"/>
      <c r="OTT184" s="451"/>
      <c r="OTU184" s="451"/>
      <c r="OTV184" s="451"/>
      <c r="OTW184" s="451"/>
      <c r="OTX184" s="451"/>
      <c r="OTY184" s="451"/>
      <c r="OTZ184" s="451"/>
      <c r="OUA184" s="451"/>
      <c r="OUB184" s="451"/>
      <c r="OUC184" s="451"/>
      <c r="OUD184" s="451"/>
      <c r="OUE184" s="451"/>
      <c r="OUF184" s="451"/>
      <c r="OUG184" s="451"/>
      <c r="OUH184" s="451"/>
      <c r="OUI184" s="451"/>
      <c r="OUJ184" s="451"/>
      <c r="OUK184" s="451"/>
      <c r="OUL184" s="451"/>
      <c r="OUM184" s="451"/>
      <c r="OUN184" s="451"/>
      <c r="OUO184" s="451"/>
      <c r="OUP184" s="451"/>
      <c r="OUQ184" s="451"/>
      <c r="OUR184" s="451"/>
      <c r="OUS184" s="451"/>
      <c r="OUT184" s="451"/>
      <c r="OUU184" s="451"/>
      <c r="OUV184" s="451"/>
      <c r="OUW184" s="451"/>
      <c r="OUX184" s="455"/>
      <c r="OUY184" s="454"/>
      <c r="OUZ184" s="451"/>
      <c r="OVA184" s="451"/>
      <c r="OVB184" s="451"/>
      <c r="OVC184" s="451"/>
      <c r="OVD184" s="451"/>
      <c r="OVE184" s="451"/>
      <c r="OVF184" s="451"/>
      <c r="OVG184" s="451"/>
      <c r="OVH184" s="451"/>
      <c r="OVI184" s="451"/>
      <c r="OVJ184" s="451"/>
      <c r="OVK184" s="451"/>
      <c r="OVL184" s="451"/>
      <c r="OVM184" s="451"/>
      <c r="OVN184" s="451"/>
      <c r="OVO184" s="451"/>
      <c r="OVP184" s="451"/>
      <c r="OVQ184" s="451"/>
      <c r="OVR184" s="451"/>
      <c r="OVS184" s="451"/>
      <c r="OVT184" s="451"/>
      <c r="OVU184" s="451"/>
      <c r="OVV184" s="451"/>
      <c r="OVW184" s="451"/>
      <c r="OVX184" s="451"/>
      <c r="OVY184" s="451"/>
      <c r="OVZ184" s="451"/>
      <c r="OWA184" s="451"/>
      <c r="OWB184" s="451"/>
      <c r="OWC184" s="451"/>
      <c r="OWD184" s="451"/>
      <c r="OWE184" s="451"/>
      <c r="OWF184" s="451"/>
      <c r="OWG184" s="451"/>
      <c r="OWH184" s="451"/>
      <c r="OWI184" s="451"/>
      <c r="OWJ184" s="451"/>
      <c r="OWK184" s="451"/>
      <c r="OWL184" s="451"/>
      <c r="OWM184" s="451"/>
      <c r="OWN184" s="451"/>
      <c r="OWO184" s="451"/>
      <c r="OWP184" s="451"/>
      <c r="OWQ184" s="455"/>
      <c r="OWR184" s="454"/>
      <c r="OWS184" s="451"/>
      <c r="OWT184" s="451"/>
      <c r="OWU184" s="451"/>
      <c r="OWV184" s="451"/>
      <c r="OWW184" s="451"/>
      <c r="OWX184" s="451"/>
      <c r="OWY184" s="451"/>
      <c r="OWZ184" s="451"/>
      <c r="OXA184" s="451"/>
      <c r="OXB184" s="451"/>
      <c r="OXC184" s="451"/>
      <c r="OXD184" s="451"/>
      <c r="OXE184" s="451"/>
      <c r="OXF184" s="451"/>
      <c r="OXG184" s="451"/>
      <c r="OXH184" s="451"/>
      <c r="OXI184" s="451"/>
      <c r="OXJ184" s="451"/>
      <c r="OXK184" s="451"/>
      <c r="OXL184" s="451"/>
      <c r="OXM184" s="451"/>
      <c r="OXN184" s="451"/>
      <c r="OXO184" s="451"/>
      <c r="OXP184" s="451"/>
      <c r="OXQ184" s="451"/>
      <c r="OXR184" s="451"/>
      <c r="OXS184" s="451"/>
      <c r="OXT184" s="451"/>
      <c r="OXU184" s="451"/>
      <c r="OXV184" s="451"/>
      <c r="OXW184" s="451"/>
      <c r="OXX184" s="451"/>
      <c r="OXY184" s="451"/>
      <c r="OXZ184" s="451"/>
      <c r="OYA184" s="451"/>
      <c r="OYB184" s="451"/>
      <c r="OYC184" s="451"/>
      <c r="OYD184" s="451"/>
      <c r="OYE184" s="451"/>
      <c r="OYF184" s="451"/>
      <c r="OYG184" s="451"/>
      <c r="OYH184" s="451"/>
      <c r="OYI184" s="451"/>
      <c r="OYJ184" s="455"/>
      <c r="OYK184" s="454"/>
      <c r="OYL184" s="451"/>
      <c r="OYM184" s="451"/>
      <c r="OYN184" s="451"/>
      <c r="OYO184" s="451"/>
      <c r="OYP184" s="451"/>
      <c r="OYQ184" s="451"/>
      <c r="OYR184" s="451"/>
      <c r="OYS184" s="451"/>
      <c r="OYT184" s="451"/>
      <c r="OYU184" s="451"/>
      <c r="OYV184" s="451"/>
      <c r="OYW184" s="451"/>
      <c r="OYX184" s="451"/>
      <c r="OYY184" s="451"/>
      <c r="OYZ184" s="451"/>
      <c r="OZA184" s="451"/>
      <c r="OZB184" s="451"/>
      <c r="OZC184" s="451"/>
      <c r="OZD184" s="451"/>
      <c r="OZE184" s="451"/>
      <c r="OZF184" s="451"/>
      <c r="OZG184" s="451"/>
      <c r="OZH184" s="451"/>
      <c r="OZI184" s="451"/>
      <c r="OZJ184" s="451"/>
      <c r="OZK184" s="451"/>
      <c r="OZL184" s="451"/>
      <c r="OZM184" s="451"/>
      <c r="OZN184" s="451"/>
      <c r="OZO184" s="451"/>
      <c r="OZP184" s="451"/>
      <c r="OZQ184" s="451"/>
      <c r="OZR184" s="451"/>
      <c r="OZS184" s="451"/>
      <c r="OZT184" s="451"/>
      <c r="OZU184" s="451"/>
      <c r="OZV184" s="451"/>
      <c r="OZW184" s="451"/>
      <c r="OZX184" s="451"/>
      <c r="OZY184" s="451"/>
      <c r="OZZ184" s="451"/>
      <c r="PAA184" s="451"/>
      <c r="PAB184" s="451"/>
      <c r="PAC184" s="455"/>
      <c r="PAD184" s="454"/>
      <c r="PAE184" s="451"/>
      <c r="PAF184" s="451"/>
      <c r="PAG184" s="451"/>
      <c r="PAH184" s="451"/>
      <c r="PAI184" s="451"/>
      <c r="PAJ184" s="451"/>
      <c r="PAK184" s="451"/>
      <c r="PAL184" s="451"/>
      <c r="PAM184" s="451"/>
      <c r="PAN184" s="451"/>
      <c r="PAO184" s="451"/>
      <c r="PAP184" s="451"/>
      <c r="PAQ184" s="451"/>
      <c r="PAR184" s="451"/>
      <c r="PAS184" s="451"/>
      <c r="PAT184" s="451"/>
      <c r="PAU184" s="451"/>
      <c r="PAV184" s="451"/>
      <c r="PAW184" s="451"/>
      <c r="PAX184" s="451"/>
      <c r="PAY184" s="451"/>
      <c r="PAZ184" s="451"/>
      <c r="PBA184" s="451"/>
      <c r="PBB184" s="451"/>
      <c r="PBC184" s="451"/>
      <c r="PBD184" s="451"/>
      <c r="PBE184" s="451"/>
      <c r="PBF184" s="451"/>
      <c r="PBG184" s="451"/>
      <c r="PBH184" s="451"/>
      <c r="PBI184" s="451"/>
      <c r="PBJ184" s="451"/>
      <c r="PBK184" s="451"/>
      <c r="PBL184" s="451"/>
      <c r="PBM184" s="451"/>
      <c r="PBN184" s="451"/>
      <c r="PBO184" s="451"/>
      <c r="PBP184" s="451"/>
      <c r="PBQ184" s="451"/>
      <c r="PBR184" s="451"/>
      <c r="PBS184" s="451"/>
      <c r="PBT184" s="451"/>
      <c r="PBU184" s="451"/>
      <c r="PBV184" s="455"/>
      <c r="PBW184" s="454"/>
      <c r="PBX184" s="451"/>
      <c r="PBY184" s="451"/>
      <c r="PBZ184" s="451"/>
      <c r="PCA184" s="451"/>
      <c r="PCB184" s="451"/>
      <c r="PCC184" s="451"/>
      <c r="PCD184" s="451"/>
      <c r="PCE184" s="451"/>
      <c r="PCF184" s="451"/>
      <c r="PCG184" s="451"/>
      <c r="PCH184" s="451"/>
      <c r="PCI184" s="451"/>
      <c r="PCJ184" s="451"/>
      <c r="PCK184" s="451"/>
      <c r="PCL184" s="451"/>
      <c r="PCM184" s="451"/>
      <c r="PCN184" s="451"/>
      <c r="PCO184" s="451"/>
      <c r="PCP184" s="451"/>
      <c r="PCQ184" s="451"/>
      <c r="PCR184" s="451"/>
      <c r="PCS184" s="451"/>
      <c r="PCT184" s="451"/>
      <c r="PCU184" s="451"/>
      <c r="PCV184" s="451"/>
      <c r="PCW184" s="451"/>
      <c r="PCX184" s="451"/>
      <c r="PCY184" s="451"/>
      <c r="PCZ184" s="451"/>
      <c r="PDA184" s="451"/>
      <c r="PDB184" s="451"/>
      <c r="PDC184" s="451"/>
      <c r="PDD184" s="451"/>
      <c r="PDE184" s="451"/>
      <c r="PDF184" s="451"/>
      <c r="PDG184" s="451"/>
      <c r="PDH184" s="451"/>
      <c r="PDI184" s="451"/>
      <c r="PDJ184" s="451"/>
      <c r="PDK184" s="451"/>
      <c r="PDL184" s="451"/>
      <c r="PDM184" s="451"/>
      <c r="PDN184" s="451"/>
      <c r="PDO184" s="455"/>
      <c r="PDP184" s="454"/>
      <c r="PDQ184" s="451"/>
      <c r="PDR184" s="451"/>
      <c r="PDS184" s="451"/>
      <c r="PDT184" s="451"/>
      <c r="PDU184" s="451"/>
      <c r="PDV184" s="451"/>
      <c r="PDW184" s="451"/>
      <c r="PDX184" s="451"/>
      <c r="PDY184" s="451"/>
      <c r="PDZ184" s="451"/>
      <c r="PEA184" s="451"/>
      <c r="PEB184" s="451"/>
      <c r="PEC184" s="451"/>
      <c r="PED184" s="451"/>
      <c r="PEE184" s="451"/>
      <c r="PEF184" s="451"/>
      <c r="PEG184" s="451"/>
      <c r="PEH184" s="451"/>
      <c r="PEI184" s="451"/>
      <c r="PEJ184" s="451"/>
      <c r="PEK184" s="451"/>
      <c r="PEL184" s="451"/>
      <c r="PEM184" s="451"/>
      <c r="PEN184" s="451"/>
      <c r="PEO184" s="451"/>
      <c r="PEP184" s="451"/>
      <c r="PEQ184" s="451"/>
      <c r="PER184" s="451"/>
      <c r="PES184" s="451"/>
      <c r="PET184" s="451"/>
      <c r="PEU184" s="451"/>
      <c r="PEV184" s="451"/>
      <c r="PEW184" s="451"/>
      <c r="PEX184" s="451"/>
      <c r="PEY184" s="451"/>
      <c r="PEZ184" s="451"/>
      <c r="PFA184" s="451"/>
      <c r="PFB184" s="451"/>
      <c r="PFC184" s="451"/>
      <c r="PFD184" s="451"/>
      <c r="PFE184" s="451"/>
      <c r="PFF184" s="451"/>
      <c r="PFG184" s="451"/>
      <c r="PFH184" s="455"/>
      <c r="PFI184" s="454"/>
      <c r="PFJ184" s="451"/>
      <c r="PFK184" s="451"/>
      <c r="PFL184" s="451"/>
      <c r="PFM184" s="451"/>
      <c r="PFN184" s="451"/>
      <c r="PFO184" s="451"/>
      <c r="PFP184" s="451"/>
      <c r="PFQ184" s="451"/>
      <c r="PFR184" s="451"/>
      <c r="PFS184" s="451"/>
      <c r="PFT184" s="451"/>
      <c r="PFU184" s="451"/>
      <c r="PFV184" s="451"/>
      <c r="PFW184" s="451"/>
      <c r="PFX184" s="451"/>
      <c r="PFY184" s="451"/>
      <c r="PFZ184" s="451"/>
      <c r="PGA184" s="451"/>
      <c r="PGB184" s="451"/>
      <c r="PGC184" s="451"/>
      <c r="PGD184" s="451"/>
      <c r="PGE184" s="451"/>
      <c r="PGF184" s="451"/>
      <c r="PGG184" s="451"/>
      <c r="PGH184" s="451"/>
      <c r="PGI184" s="451"/>
      <c r="PGJ184" s="451"/>
      <c r="PGK184" s="451"/>
      <c r="PGL184" s="451"/>
      <c r="PGM184" s="451"/>
      <c r="PGN184" s="451"/>
      <c r="PGO184" s="451"/>
      <c r="PGP184" s="451"/>
      <c r="PGQ184" s="451"/>
      <c r="PGR184" s="451"/>
      <c r="PGS184" s="451"/>
      <c r="PGT184" s="451"/>
      <c r="PGU184" s="451"/>
      <c r="PGV184" s="451"/>
      <c r="PGW184" s="451"/>
      <c r="PGX184" s="451"/>
      <c r="PGY184" s="451"/>
      <c r="PGZ184" s="451"/>
      <c r="PHA184" s="455"/>
      <c r="PHB184" s="454"/>
      <c r="PHC184" s="451"/>
      <c r="PHD184" s="451"/>
      <c r="PHE184" s="451"/>
      <c r="PHF184" s="451"/>
      <c r="PHG184" s="451"/>
      <c r="PHH184" s="451"/>
      <c r="PHI184" s="451"/>
      <c r="PHJ184" s="451"/>
      <c r="PHK184" s="451"/>
      <c r="PHL184" s="451"/>
      <c r="PHM184" s="451"/>
      <c r="PHN184" s="451"/>
      <c r="PHO184" s="451"/>
      <c r="PHP184" s="451"/>
      <c r="PHQ184" s="451"/>
      <c r="PHR184" s="451"/>
      <c r="PHS184" s="451"/>
      <c r="PHT184" s="451"/>
      <c r="PHU184" s="451"/>
      <c r="PHV184" s="451"/>
      <c r="PHW184" s="451"/>
      <c r="PHX184" s="451"/>
      <c r="PHY184" s="451"/>
      <c r="PHZ184" s="451"/>
      <c r="PIA184" s="451"/>
      <c r="PIB184" s="451"/>
      <c r="PIC184" s="451"/>
      <c r="PID184" s="451"/>
      <c r="PIE184" s="451"/>
      <c r="PIF184" s="451"/>
      <c r="PIG184" s="451"/>
      <c r="PIH184" s="451"/>
      <c r="PII184" s="451"/>
      <c r="PIJ184" s="451"/>
      <c r="PIK184" s="451"/>
      <c r="PIL184" s="451"/>
      <c r="PIM184" s="451"/>
      <c r="PIN184" s="451"/>
      <c r="PIO184" s="451"/>
      <c r="PIP184" s="451"/>
      <c r="PIQ184" s="451"/>
      <c r="PIR184" s="451"/>
      <c r="PIS184" s="451"/>
      <c r="PIT184" s="455"/>
      <c r="PIU184" s="454"/>
      <c r="PIV184" s="451"/>
      <c r="PIW184" s="451"/>
      <c r="PIX184" s="451"/>
      <c r="PIY184" s="451"/>
      <c r="PIZ184" s="451"/>
      <c r="PJA184" s="451"/>
      <c r="PJB184" s="451"/>
      <c r="PJC184" s="451"/>
      <c r="PJD184" s="451"/>
      <c r="PJE184" s="451"/>
      <c r="PJF184" s="451"/>
      <c r="PJG184" s="451"/>
      <c r="PJH184" s="451"/>
      <c r="PJI184" s="451"/>
      <c r="PJJ184" s="451"/>
      <c r="PJK184" s="451"/>
      <c r="PJL184" s="451"/>
      <c r="PJM184" s="451"/>
      <c r="PJN184" s="451"/>
      <c r="PJO184" s="451"/>
      <c r="PJP184" s="451"/>
      <c r="PJQ184" s="451"/>
      <c r="PJR184" s="451"/>
      <c r="PJS184" s="451"/>
      <c r="PJT184" s="451"/>
      <c r="PJU184" s="451"/>
      <c r="PJV184" s="451"/>
      <c r="PJW184" s="451"/>
      <c r="PJX184" s="451"/>
      <c r="PJY184" s="451"/>
      <c r="PJZ184" s="451"/>
      <c r="PKA184" s="451"/>
      <c r="PKB184" s="451"/>
      <c r="PKC184" s="451"/>
      <c r="PKD184" s="451"/>
      <c r="PKE184" s="451"/>
      <c r="PKF184" s="451"/>
      <c r="PKG184" s="451"/>
      <c r="PKH184" s="451"/>
      <c r="PKI184" s="451"/>
      <c r="PKJ184" s="451"/>
      <c r="PKK184" s="451"/>
      <c r="PKL184" s="451"/>
      <c r="PKM184" s="455"/>
      <c r="PKN184" s="454"/>
      <c r="PKO184" s="451"/>
      <c r="PKP184" s="451"/>
      <c r="PKQ184" s="451"/>
      <c r="PKR184" s="451"/>
      <c r="PKS184" s="451"/>
      <c r="PKT184" s="451"/>
      <c r="PKU184" s="451"/>
      <c r="PKV184" s="451"/>
      <c r="PKW184" s="451"/>
      <c r="PKX184" s="451"/>
      <c r="PKY184" s="451"/>
      <c r="PKZ184" s="451"/>
      <c r="PLA184" s="451"/>
      <c r="PLB184" s="451"/>
      <c r="PLC184" s="451"/>
      <c r="PLD184" s="451"/>
      <c r="PLE184" s="451"/>
      <c r="PLF184" s="451"/>
      <c r="PLG184" s="451"/>
      <c r="PLH184" s="451"/>
      <c r="PLI184" s="451"/>
      <c r="PLJ184" s="451"/>
      <c r="PLK184" s="451"/>
      <c r="PLL184" s="451"/>
      <c r="PLM184" s="451"/>
      <c r="PLN184" s="451"/>
      <c r="PLO184" s="451"/>
      <c r="PLP184" s="451"/>
      <c r="PLQ184" s="451"/>
      <c r="PLR184" s="451"/>
      <c r="PLS184" s="451"/>
      <c r="PLT184" s="451"/>
      <c r="PLU184" s="451"/>
      <c r="PLV184" s="451"/>
      <c r="PLW184" s="451"/>
      <c r="PLX184" s="451"/>
      <c r="PLY184" s="451"/>
      <c r="PLZ184" s="451"/>
      <c r="PMA184" s="451"/>
      <c r="PMB184" s="451"/>
      <c r="PMC184" s="451"/>
      <c r="PMD184" s="451"/>
      <c r="PME184" s="451"/>
      <c r="PMF184" s="455"/>
      <c r="PMG184" s="454"/>
      <c r="PMH184" s="451"/>
      <c r="PMI184" s="451"/>
      <c r="PMJ184" s="451"/>
      <c r="PMK184" s="451"/>
      <c r="PML184" s="451"/>
      <c r="PMM184" s="451"/>
      <c r="PMN184" s="451"/>
      <c r="PMO184" s="451"/>
      <c r="PMP184" s="451"/>
      <c r="PMQ184" s="451"/>
      <c r="PMR184" s="451"/>
      <c r="PMS184" s="451"/>
      <c r="PMT184" s="451"/>
      <c r="PMU184" s="451"/>
      <c r="PMV184" s="451"/>
      <c r="PMW184" s="451"/>
      <c r="PMX184" s="451"/>
      <c r="PMY184" s="451"/>
      <c r="PMZ184" s="451"/>
      <c r="PNA184" s="451"/>
      <c r="PNB184" s="451"/>
      <c r="PNC184" s="451"/>
      <c r="PND184" s="451"/>
      <c r="PNE184" s="451"/>
      <c r="PNF184" s="451"/>
      <c r="PNG184" s="451"/>
      <c r="PNH184" s="451"/>
      <c r="PNI184" s="451"/>
      <c r="PNJ184" s="451"/>
      <c r="PNK184" s="451"/>
      <c r="PNL184" s="451"/>
      <c r="PNM184" s="451"/>
      <c r="PNN184" s="451"/>
      <c r="PNO184" s="451"/>
      <c r="PNP184" s="451"/>
      <c r="PNQ184" s="451"/>
      <c r="PNR184" s="451"/>
      <c r="PNS184" s="451"/>
      <c r="PNT184" s="451"/>
      <c r="PNU184" s="451"/>
      <c r="PNV184" s="451"/>
      <c r="PNW184" s="451"/>
      <c r="PNX184" s="451"/>
      <c r="PNY184" s="455"/>
      <c r="PNZ184" s="454"/>
      <c r="POA184" s="451"/>
      <c r="POB184" s="451"/>
      <c r="POC184" s="451"/>
      <c r="POD184" s="451"/>
      <c r="POE184" s="451"/>
      <c r="POF184" s="451"/>
      <c r="POG184" s="451"/>
      <c r="POH184" s="451"/>
      <c r="POI184" s="451"/>
      <c r="POJ184" s="451"/>
      <c r="POK184" s="451"/>
      <c r="POL184" s="451"/>
      <c r="POM184" s="451"/>
      <c r="PON184" s="451"/>
      <c r="POO184" s="451"/>
      <c r="POP184" s="451"/>
      <c r="POQ184" s="451"/>
      <c r="POR184" s="451"/>
      <c r="POS184" s="451"/>
      <c r="POT184" s="451"/>
      <c r="POU184" s="451"/>
      <c r="POV184" s="451"/>
      <c r="POW184" s="451"/>
      <c r="POX184" s="451"/>
      <c r="POY184" s="451"/>
      <c r="POZ184" s="451"/>
      <c r="PPA184" s="451"/>
      <c r="PPB184" s="451"/>
      <c r="PPC184" s="451"/>
      <c r="PPD184" s="451"/>
      <c r="PPE184" s="451"/>
      <c r="PPF184" s="451"/>
      <c r="PPG184" s="451"/>
      <c r="PPH184" s="451"/>
      <c r="PPI184" s="451"/>
      <c r="PPJ184" s="451"/>
      <c r="PPK184" s="451"/>
      <c r="PPL184" s="451"/>
      <c r="PPM184" s="451"/>
      <c r="PPN184" s="451"/>
      <c r="PPO184" s="451"/>
      <c r="PPP184" s="451"/>
      <c r="PPQ184" s="451"/>
      <c r="PPR184" s="455"/>
      <c r="PPS184" s="454"/>
      <c r="PPT184" s="451"/>
      <c r="PPU184" s="451"/>
      <c r="PPV184" s="451"/>
      <c r="PPW184" s="451"/>
      <c r="PPX184" s="451"/>
      <c r="PPY184" s="451"/>
      <c r="PPZ184" s="451"/>
      <c r="PQA184" s="451"/>
      <c r="PQB184" s="451"/>
      <c r="PQC184" s="451"/>
      <c r="PQD184" s="451"/>
      <c r="PQE184" s="451"/>
      <c r="PQF184" s="451"/>
      <c r="PQG184" s="451"/>
      <c r="PQH184" s="451"/>
      <c r="PQI184" s="451"/>
      <c r="PQJ184" s="451"/>
      <c r="PQK184" s="451"/>
      <c r="PQL184" s="451"/>
      <c r="PQM184" s="451"/>
      <c r="PQN184" s="451"/>
      <c r="PQO184" s="451"/>
      <c r="PQP184" s="451"/>
      <c r="PQQ184" s="451"/>
      <c r="PQR184" s="451"/>
      <c r="PQS184" s="451"/>
      <c r="PQT184" s="451"/>
      <c r="PQU184" s="451"/>
      <c r="PQV184" s="451"/>
      <c r="PQW184" s="451"/>
      <c r="PQX184" s="451"/>
      <c r="PQY184" s="451"/>
      <c r="PQZ184" s="451"/>
      <c r="PRA184" s="451"/>
      <c r="PRB184" s="451"/>
      <c r="PRC184" s="451"/>
      <c r="PRD184" s="451"/>
      <c r="PRE184" s="451"/>
      <c r="PRF184" s="451"/>
      <c r="PRG184" s="451"/>
      <c r="PRH184" s="451"/>
      <c r="PRI184" s="451"/>
      <c r="PRJ184" s="451"/>
      <c r="PRK184" s="455"/>
      <c r="PRL184" s="454"/>
      <c r="PRM184" s="451"/>
      <c r="PRN184" s="451"/>
      <c r="PRO184" s="451"/>
      <c r="PRP184" s="451"/>
      <c r="PRQ184" s="451"/>
      <c r="PRR184" s="451"/>
      <c r="PRS184" s="451"/>
      <c r="PRT184" s="451"/>
      <c r="PRU184" s="451"/>
      <c r="PRV184" s="451"/>
      <c r="PRW184" s="451"/>
      <c r="PRX184" s="451"/>
      <c r="PRY184" s="451"/>
      <c r="PRZ184" s="451"/>
      <c r="PSA184" s="451"/>
      <c r="PSB184" s="451"/>
      <c r="PSC184" s="451"/>
      <c r="PSD184" s="451"/>
      <c r="PSE184" s="451"/>
      <c r="PSF184" s="451"/>
      <c r="PSG184" s="451"/>
      <c r="PSH184" s="451"/>
      <c r="PSI184" s="451"/>
      <c r="PSJ184" s="451"/>
      <c r="PSK184" s="451"/>
      <c r="PSL184" s="451"/>
      <c r="PSM184" s="451"/>
      <c r="PSN184" s="451"/>
      <c r="PSO184" s="451"/>
      <c r="PSP184" s="451"/>
      <c r="PSQ184" s="451"/>
      <c r="PSR184" s="451"/>
      <c r="PSS184" s="451"/>
      <c r="PST184" s="451"/>
      <c r="PSU184" s="451"/>
      <c r="PSV184" s="451"/>
      <c r="PSW184" s="451"/>
      <c r="PSX184" s="451"/>
      <c r="PSY184" s="451"/>
      <c r="PSZ184" s="451"/>
      <c r="PTA184" s="451"/>
      <c r="PTB184" s="451"/>
      <c r="PTC184" s="451"/>
      <c r="PTD184" s="455"/>
      <c r="PTE184" s="454"/>
      <c r="PTF184" s="451"/>
      <c r="PTG184" s="451"/>
      <c r="PTH184" s="451"/>
      <c r="PTI184" s="451"/>
      <c r="PTJ184" s="451"/>
      <c r="PTK184" s="451"/>
      <c r="PTL184" s="451"/>
      <c r="PTM184" s="451"/>
      <c r="PTN184" s="451"/>
      <c r="PTO184" s="451"/>
      <c r="PTP184" s="451"/>
      <c r="PTQ184" s="451"/>
      <c r="PTR184" s="451"/>
      <c r="PTS184" s="451"/>
      <c r="PTT184" s="451"/>
      <c r="PTU184" s="451"/>
      <c r="PTV184" s="451"/>
      <c r="PTW184" s="451"/>
      <c r="PTX184" s="451"/>
      <c r="PTY184" s="451"/>
      <c r="PTZ184" s="451"/>
      <c r="PUA184" s="451"/>
      <c r="PUB184" s="451"/>
      <c r="PUC184" s="451"/>
      <c r="PUD184" s="451"/>
      <c r="PUE184" s="451"/>
      <c r="PUF184" s="451"/>
      <c r="PUG184" s="451"/>
      <c r="PUH184" s="451"/>
      <c r="PUI184" s="451"/>
      <c r="PUJ184" s="451"/>
      <c r="PUK184" s="451"/>
      <c r="PUL184" s="451"/>
      <c r="PUM184" s="451"/>
      <c r="PUN184" s="451"/>
      <c r="PUO184" s="451"/>
      <c r="PUP184" s="451"/>
      <c r="PUQ184" s="451"/>
      <c r="PUR184" s="451"/>
      <c r="PUS184" s="451"/>
      <c r="PUT184" s="451"/>
      <c r="PUU184" s="451"/>
      <c r="PUV184" s="451"/>
      <c r="PUW184" s="455"/>
      <c r="PUX184" s="454"/>
      <c r="PUY184" s="451"/>
      <c r="PUZ184" s="451"/>
      <c r="PVA184" s="451"/>
      <c r="PVB184" s="451"/>
      <c r="PVC184" s="451"/>
      <c r="PVD184" s="451"/>
      <c r="PVE184" s="451"/>
      <c r="PVF184" s="451"/>
      <c r="PVG184" s="451"/>
      <c r="PVH184" s="451"/>
      <c r="PVI184" s="451"/>
      <c r="PVJ184" s="451"/>
      <c r="PVK184" s="451"/>
      <c r="PVL184" s="451"/>
      <c r="PVM184" s="451"/>
      <c r="PVN184" s="451"/>
      <c r="PVO184" s="451"/>
      <c r="PVP184" s="451"/>
      <c r="PVQ184" s="451"/>
      <c r="PVR184" s="451"/>
      <c r="PVS184" s="451"/>
      <c r="PVT184" s="451"/>
      <c r="PVU184" s="451"/>
      <c r="PVV184" s="451"/>
      <c r="PVW184" s="451"/>
      <c r="PVX184" s="451"/>
      <c r="PVY184" s="451"/>
      <c r="PVZ184" s="451"/>
      <c r="PWA184" s="451"/>
      <c r="PWB184" s="451"/>
      <c r="PWC184" s="451"/>
      <c r="PWD184" s="451"/>
      <c r="PWE184" s="451"/>
      <c r="PWF184" s="451"/>
      <c r="PWG184" s="451"/>
      <c r="PWH184" s="451"/>
      <c r="PWI184" s="451"/>
      <c r="PWJ184" s="451"/>
      <c r="PWK184" s="451"/>
      <c r="PWL184" s="451"/>
      <c r="PWM184" s="451"/>
      <c r="PWN184" s="451"/>
      <c r="PWO184" s="451"/>
      <c r="PWP184" s="455"/>
      <c r="PWQ184" s="454"/>
      <c r="PWR184" s="451"/>
      <c r="PWS184" s="451"/>
      <c r="PWT184" s="451"/>
      <c r="PWU184" s="451"/>
      <c r="PWV184" s="451"/>
      <c r="PWW184" s="451"/>
      <c r="PWX184" s="451"/>
      <c r="PWY184" s="451"/>
      <c r="PWZ184" s="451"/>
      <c r="PXA184" s="451"/>
      <c r="PXB184" s="451"/>
      <c r="PXC184" s="451"/>
      <c r="PXD184" s="451"/>
      <c r="PXE184" s="451"/>
      <c r="PXF184" s="451"/>
      <c r="PXG184" s="451"/>
      <c r="PXH184" s="451"/>
      <c r="PXI184" s="451"/>
      <c r="PXJ184" s="451"/>
      <c r="PXK184" s="451"/>
      <c r="PXL184" s="451"/>
      <c r="PXM184" s="451"/>
      <c r="PXN184" s="451"/>
      <c r="PXO184" s="451"/>
      <c r="PXP184" s="451"/>
      <c r="PXQ184" s="451"/>
      <c r="PXR184" s="451"/>
      <c r="PXS184" s="451"/>
      <c r="PXT184" s="451"/>
      <c r="PXU184" s="451"/>
      <c r="PXV184" s="451"/>
      <c r="PXW184" s="451"/>
      <c r="PXX184" s="451"/>
      <c r="PXY184" s="451"/>
      <c r="PXZ184" s="451"/>
      <c r="PYA184" s="451"/>
      <c r="PYB184" s="451"/>
      <c r="PYC184" s="451"/>
      <c r="PYD184" s="451"/>
      <c r="PYE184" s="451"/>
      <c r="PYF184" s="451"/>
      <c r="PYG184" s="451"/>
      <c r="PYH184" s="451"/>
      <c r="PYI184" s="455"/>
      <c r="PYJ184" s="454"/>
      <c r="PYK184" s="451"/>
      <c r="PYL184" s="451"/>
      <c r="PYM184" s="451"/>
      <c r="PYN184" s="451"/>
      <c r="PYO184" s="451"/>
      <c r="PYP184" s="451"/>
      <c r="PYQ184" s="451"/>
      <c r="PYR184" s="451"/>
      <c r="PYS184" s="451"/>
      <c r="PYT184" s="451"/>
      <c r="PYU184" s="451"/>
      <c r="PYV184" s="451"/>
      <c r="PYW184" s="451"/>
      <c r="PYX184" s="451"/>
      <c r="PYY184" s="451"/>
      <c r="PYZ184" s="451"/>
      <c r="PZA184" s="451"/>
      <c r="PZB184" s="451"/>
      <c r="PZC184" s="451"/>
      <c r="PZD184" s="451"/>
      <c r="PZE184" s="451"/>
      <c r="PZF184" s="451"/>
      <c r="PZG184" s="451"/>
      <c r="PZH184" s="451"/>
      <c r="PZI184" s="451"/>
      <c r="PZJ184" s="451"/>
      <c r="PZK184" s="451"/>
      <c r="PZL184" s="451"/>
      <c r="PZM184" s="451"/>
      <c r="PZN184" s="451"/>
      <c r="PZO184" s="451"/>
      <c r="PZP184" s="451"/>
      <c r="PZQ184" s="451"/>
      <c r="PZR184" s="451"/>
      <c r="PZS184" s="451"/>
      <c r="PZT184" s="451"/>
      <c r="PZU184" s="451"/>
      <c r="PZV184" s="451"/>
      <c r="PZW184" s="451"/>
      <c r="PZX184" s="451"/>
      <c r="PZY184" s="451"/>
      <c r="PZZ184" s="451"/>
      <c r="QAA184" s="451"/>
      <c r="QAB184" s="455"/>
      <c r="QAC184" s="454"/>
      <c r="QAD184" s="451"/>
      <c r="QAE184" s="451"/>
      <c r="QAF184" s="451"/>
      <c r="QAG184" s="451"/>
      <c r="QAH184" s="451"/>
      <c r="QAI184" s="451"/>
      <c r="QAJ184" s="451"/>
      <c r="QAK184" s="451"/>
      <c r="QAL184" s="451"/>
      <c r="QAM184" s="451"/>
      <c r="QAN184" s="451"/>
      <c r="QAO184" s="451"/>
      <c r="QAP184" s="451"/>
      <c r="QAQ184" s="451"/>
      <c r="QAR184" s="451"/>
      <c r="QAS184" s="451"/>
      <c r="QAT184" s="451"/>
      <c r="QAU184" s="451"/>
      <c r="QAV184" s="451"/>
      <c r="QAW184" s="451"/>
      <c r="QAX184" s="451"/>
      <c r="QAY184" s="451"/>
      <c r="QAZ184" s="451"/>
      <c r="QBA184" s="451"/>
      <c r="QBB184" s="451"/>
      <c r="QBC184" s="451"/>
      <c r="QBD184" s="451"/>
      <c r="QBE184" s="451"/>
      <c r="QBF184" s="451"/>
      <c r="QBG184" s="451"/>
      <c r="QBH184" s="451"/>
      <c r="QBI184" s="451"/>
      <c r="QBJ184" s="451"/>
      <c r="QBK184" s="451"/>
      <c r="QBL184" s="451"/>
      <c r="QBM184" s="451"/>
      <c r="QBN184" s="451"/>
      <c r="QBO184" s="451"/>
      <c r="QBP184" s="451"/>
      <c r="QBQ184" s="451"/>
      <c r="QBR184" s="451"/>
      <c r="QBS184" s="451"/>
      <c r="QBT184" s="451"/>
      <c r="QBU184" s="455"/>
      <c r="QBV184" s="454"/>
      <c r="QBW184" s="451"/>
      <c r="QBX184" s="451"/>
      <c r="QBY184" s="451"/>
      <c r="QBZ184" s="451"/>
      <c r="QCA184" s="451"/>
      <c r="QCB184" s="451"/>
      <c r="QCC184" s="451"/>
      <c r="QCD184" s="451"/>
      <c r="QCE184" s="451"/>
      <c r="QCF184" s="451"/>
      <c r="QCG184" s="451"/>
      <c r="QCH184" s="451"/>
      <c r="QCI184" s="451"/>
      <c r="QCJ184" s="451"/>
      <c r="QCK184" s="451"/>
      <c r="QCL184" s="451"/>
      <c r="QCM184" s="451"/>
      <c r="QCN184" s="451"/>
      <c r="QCO184" s="451"/>
      <c r="QCP184" s="451"/>
      <c r="QCQ184" s="451"/>
      <c r="QCR184" s="451"/>
      <c r="QCS184" s="451"/>
      <c r="QCT184" s="451"/>
      <c r="QCU184" s="451"/>
      <c r="QCV184" s="451"/>
      <c r="QCW184" s="451"/>
      <c r="QCX184" s="451"/>
      <c r="QCY184" s="451"/>
      <c r="QCZ184" s="451"/>
      <c r="QDA184" s="451"/>
      <c r="QDB184" s="451"/>
      <c r="QDC184" s="451"/>
      <c r="QDD184" s="451"/>
      <c r="QDE184" s="451"/>
      <c r="QDF184" s="451"/>
      <c r="QDG184" s="451"/>
      <c r="QDH184" s="451"/>
      <c r="QDI184" s="451"/>
      <c r="QDJ184" s="451"/>
      <c r="QDK184" s="451"/>
      <c r="QDL184" s="451"/>
      <c r="QDM184" s="451"/>
      <c r="QDN184" s="455"/>
      <c r="QDO184" s="454"/>
      <c r="QDP184" s="451"/>
      <c r="QDQ184" s="451"/>
      <c r="QDR184" s="451"/>
      <c r="QDS184" s="451"/>
      <c r="QDT184" s="451"/>
      <c r="QDU184" s="451"/>
      <c r="QDV184" s="451"/>
      <c r="QDW184" s="451"/>
      <c r="QDX184" s="451"/>
      <c r="QDY184" s="451"/>
      <c r="QDZ184" s="451"/>
      <c r="QEA184" s="451"/>
      <c r="QEB184" s="451"/>
      <c r="QEC184" s="451"/>
      <c r="QED184" s="451"/>
      <c r="QEE184" s="451"/>
      <c r="QEF184" s="451"/>
      <c r="QEG184" s="451"/>
      <c r="QEH184" s="451"/>
      <c r="QEI184" s="451"/>
      <c r="QEJ184" s="451"/>
      <c r="QEK184" s="451"/>
      <c r="QEL184" s="451"/>
      <c r="QEM184" s="451"/>
      <c r="QEN184" s="451"/>
      <c r="QEO184" s="451"/>
      <c r="QEP184" s="451"/>
      <c r="QEQ184" s="451"/>
      <c r="QER184" s="451"/>
      <c r="QES184" s="451"/>
      <c r="QET184" s="451"/>
      <c r="QEU184" s="451"/>
      <c r="QEV184" s="451"/>
      <c r="QEW184" s="451"/>
      <c r="QEX184" s="451"/>
      <c r="QEY184" s="451"/>
      <c r="QEZ184" s="451"/>
      <c r="QFA184" s="451"/>
      <c r="QFB184" s="451"/>
      <c r="QFC184" s="451"/>
      <c r="QFD184" s="451"/>
      <c r="QFE184" s="451"/>
      <c r="QFF184" s="451"/>
      <c r="QFG184" s="455"/>
      <c r="QFH184" s="454"/>
      <c r="QFI184" s="451"/>
      <c r="QFJ184" s="451"/>
      <c r="QFK184" s="451"/>
      <c r="QFL184" s="451"/>
      <c r="QFM184" s="451"/>
      <c r="QFN184" s="451"/>
      <c r="QFO184" s="451"/>
      <c r="QFP184" s="451"/>
      <c r="QFQ184" s="451"/>
      <c r="QFR184" s="451"/>
      <c r="QFS184" s="451"/>
      <c r="QFT184" s="451"/>
      <c r="QFU184" s="451"/>
      <c r="QFV184" s="451"/>
      <c r="QFW184" s="451"/>
      <c r="QFX184" s="451"/>
      <c r="QFY184" s="451"/>
      <c r="QFZ184" s="451"/>
      <c r="QGA184" s="451"/>
      <c r="QGB184" s="451"/>
      <c r="QGC184" s="451"/>
      <c r="QGD184" s="451"/>
      <c r="QGE184" s="451"/>
      <c r="QGF184" s="451"/>
      <c r="QGG184" s="451"/>
      <c r="QGH184" s="451"/>
      <c r="QGI184" s="451"/>
      <c r="QGJ184" s="451"/>
      <c r="QGK184" s="451"/>
      <c r="QGL184" s="451"/>
      <c r="QGM184" s="451"/>
      <c r="QGN184" s="451"/>
      <c r="QGO184" s="451"/>
      <c r="QGP184" s="451"/>
      <c r="QGQ184" s="451"/>
      <c r="QGR184" s="451"/>
      <c r="QGS184" s="451"/>
      <c r="QGT184" s="451"/>
      <c r="QGU184" s="451"/>
      <c r="QGV184" s="451"/>
      <c r="QGW184" s="451"/>
      <c r="QGX184" s="451"/>
      <c r="QGY184" s="451"/>
      <c r="QGZ184" s="455"/>
      <c r="QHA184" s="454"/>
      <c r="QHB184" s="451"/>
      <c r="QHC184" s="451"/>
      <c r="QHD184" s="451"/>
      <c r="QHE184" s="451"/>
      <c r="QHF184" s="451"/>
      <c r="QHG184" s="451"/>
      <c r="QHH184" s="451"/>
      <c r="QHI184" s="451"/>
      <c r="QHJ184" s="451"/>
      <c r="QHK184" s="451"/>
      <c r="QHL184" s="451"/>
      <c r="QHM184" s="451"/>
      <c r="QHN184" s="451"/>
      <c r="QHO184" s="451"/>
      <c r="QHP184" s="451"/>
      <c r="QHQ184" s="451"/>
      <c r="QHR184" s="451"/>
      <c r="QHS184" s="451"/>
      <c r="QHT184" s="451"/>
      <c r="QHU184" s="451"/>
      <c r="QHV184" s="451"/>
      <c r="QHW184" s="451"/>
      <c r="QHX184" s="451"/>
      <c r="QHY184" s="451"/>
      <c r="QHZ184" s="451"/>
      <c r="QIA184" s="451"/>
      <c r="QIB184" s="451"/>
      <c r="QIC184" s="451"/>
      <c r="QID184" s="451"/>
      <c r="QIE184" s="451"/>
      <c r="QIF184" s="451"/>
      <c r="QIG184" s="451"/>
      <c r="QIH184" s="451"/>
      <c r="QII184" s="451"/>
      <c r="QIJ184" s="451"/>
      <c r="QIK184" s="451"/>
      <c r="QIL184" s="451"/>
      <c r="QIM184" s="451"/>
      <c r="QIN184" s="451"/>
      <c r="QIO184" s="451"/>
      <c r="QIP184" s="451"/>
      <c r="QIQ184" s="451"/>
      <c r="QIR184" s="451"/>
      <c r="QIS184" s="455"/>
      <c r="QIT184" s="454"/>
      <c r="QIU184" s="451"/>
      <c r="QIV184" s="451"/>
      <c r="QIW184" s="451"/>
      <c r="QIX184" s="451"/>
      <c r="QIY184" s="451"/>
      <c r="QIZ184" s="451"/>
      <c r="QJA184" s="451"/>
      <c r="QJB184" s="451"/>
      <c r="QJC184" s="451"/>
      <c r="QJD184" s="451"/>
      <c r="QJE184" s="451"/>
      <c r="QJF184" s="451"/>
      <c r="QJG184" s="451"/>
      <c r="QJH184" s="451"/>
      <c r="QJI184" s="451"/>
      <c r="QJJ184" s="451"/>
      <c r="QJK184" s="451"/>
      <c r="QJL184" s="451"/>
      <c r="QJM184" s="451"/>
      <c r="QJN184" s="451"/>
      <c r="QJO184" s="451"/>
      <c r="QJP184" s="451"/>
      <c r="QJQ184" s="451"/>
      <c r="QJR184" s="451"/>
      <c r="QJS184" s="451"/>
      <c r="QJT184" s="451"/>
      <c r="QJU184" s="451"/>
      <c r="QJV184" s="451"/>
      <c r="QJW184" s="451"/>
      <c r="QJX184" s="451"/>
      <c r="QJY184" s="451"/>
      <c r="QJZ184" s="451"/>
      <c r="QKA184" s="451"/>
      <c r="QKB184" s="451"/>
      <c r="QKC184" s="451"/>
      <c r="QKD184" s="451"/>
      <c r="QKE184" s="451"/>
      <c r="QKF184" s="451"/>
      <c r="QKG184" s="451"/>
      <c r="QKH184" s="451"/>
      <c r="QKI184" s="451"/>
      <c r="QKJ184" s="451"/>
      <c r="QKK184" s="451"/>
      <c r="QKL184" s="455"/>
      <c r="QKM184" s="454"/>
      <c r="QKN184" s="451"/>
      <c r="QKO184" s="451"/>
      <c r="QKP184" s="451"/>
      <c r="QKQ184" s="451"/>
      <c r="QKR184" s="451"/>
      <c r="QKS184" s="451"/>
      <c r="QKT184" s="451"/>
      <c r="QKU184" s="451"/>
      <c r="QKV184" s="451"/>
      <c r="QKW184" s="451"/>
      <c r="QKX184" s="451"/>
      <c r="QKY184" s="451"/>
      <c r="QKZ184" s="451"/>
      <c r="QLA184" s="451"/>
      <c r="QLB184" s="451"/>
      <c r="QLC184" s="451"/>
      <c r="QLD184" s="451"/>
      <c r="QLE184" s="451"/>
      <c r="QLF184" s="451"/>
      <c r="QLG184" s="451"/>
      <c r="QLH184" s="451"/>
      <c r="QLI184" s="451"/>
      <c r="QLJ184" s="451"/>
      <c r="QLK184" s="451"/>
      <c r="QLL184" s="451"/>
      <c r="QLM184" s="451"/>
      <c r="QLN184" s="451"/>
      <c r="QLO184" s="451"/>
      <c r="QLP184" s="451"/>
      <c r="QLQ184" s="451"/>
      <c r="QLR184" s="451"/>
      <c r="QLS184" s="451"/>
      <c r="QLT184" s="451"/>
      <c r="QLU184" s="451"/>
      <c r="QLV184" s="451"/>
      <c r="QLW184" s="451"/>
      <c r="QLX184" s="451"/>
      <c r="QLY184" s="451"/>
      <c r="QLZ184" s="451"/>
      <c r="QMA184" s="451"/>
      <c r="QMB184" s="451"/>
      <c r="QMC184" s="451"/>
      <c r="QMD184" s="451"/>
      <c r="QME184" s="455"/>
      <c r="QMF184" s="454"/>
      <c r="QMG184" s="451"/>
      <c r="QMH184" s="451"/>
      <c r="QMI184" s="451"/>
      <c r="QMJ184" s="451"/>
      <c r="QMK184" s="451"/>
      <c r="QML184" s="451"/>
      <c r="QMM184" s="451"/>
      <c r="QMN184" s="451"/>
      <c r="QMO184" s="451"/>
      <c r="QMP184" s="451"/>
      <c r="QMQ184" s="451"/>
      <c r="QMR184" s="451"/>
      <c r="QMS184" s="451"/>
      <c r="QMT184" s="451"/>
      <c r="QMU184" s="451"/>
      <c r="QMV184" s="451"/>
      <c r="QMW184" s="451"/>
      <c r="QMX184" s="451"/>
      <c r="QMY184" s="451"/>
      <c r="QMZ184" s="451"/>
      <c r="QNA184" s="451"/>
      <c r="QNB184" s="451"/>
      <c r="QNC184" s="451"/>
      <c r="QND184" s="451"/>
      <c r="QNE184" s="451"/>
      <c r="QNF184" s="451"/>
      <c r="QNG184" s="451"/>
      <c r="QNH184" s="451"/>
      <c r="QNI184" s="451"/>
      <c r="QNJ184" s="451"/>
      <c r="QNK184" s="451"/>
      <c r="QNL184" s="451"/>
      <c r="QNM184" s="451"/>
      <c r="QNN184" s="451"/>
      <c r="QNO184" s="451"/>
      <c r="QNP184" s="451"/>
      <c r="QNQ184" s="451"/>
      <c r="QNR184" s="451"/>
      <c r="QNS184" s="451"/>
      <c r="QNT184" s="451"/>
      <c r="QNU184" s="451"/>
      <c r="QNV184" s="451"/>
      <c r="QNW184" s="451"/>
      <c r="QNX184" s="455"/>
      <c r="QNY184" s="454"/>
      <c r="QNZ184" s="451"/>
      <c r="QOA184" s="451"/>
      <c r="QOB184" s="451"/>
      <c r="QOC184" s="451"/>
      <c r="QOD184" s="451"/>
      <c r="QOE184" s="451"/>
      <c r="QOF184" s="451"/>
      <c r="QOG184" s="451"/>
      <c r="QOH184" s="451"/>
      <c r="QOI184" s="451"/>
      <c r="QOJ184" s="451"/>
      <c r="QOK184" s="451"/>
      <c r="QOL184" s="451"/>
      <c r="QOM184" s="451"/>
      <c r="QON184" s="451"/>
      <c r="QOO184" s="451"/>
      <c r="QOP184" s="451"/>
      <c r="QOQ184" s="451"/>
      <c r="QOR184" s="451"/>
      <c r="QOS184" s="451"/>
      <c r="QOT184" s="451"/>
      <c r="QOU184" s="451"/>
      <c r="QOV184" s="451"/>
      <c r="QOW184" s="451"/>
      <c r="QOX184" s="451"/>
      <c r="QOY184" s="451"/>
      <c r="QOZ184" s="451"/>
      <c r="QPA184" s="451"/>
      <c r="QPB184" s="451"/>
      <c r="QPC184" s="451"/>
      <c r="QPD184" s="451"/>
      <c r="QPE184" s="451"/>
      <c r="QPF184" s="451"/>
      <c r="QPG184" s="451"/>
      <c r="QPH184" s="451"/>
      <c r="QPI184" s="451"/>
      <c r="QPJ184" s="451"/>
      <c r="QPK184" s="451"/>
      <c r="QPL184" s="451"/>
      <c r="QPM184" s="451"/>
      <c r="QPN184" s="451"/>
      <c r="QPO184" s="451"/>
      <c r="QPP184" s="451"/>
      <c r="QPQ184" s="455"/>
      <c r="QPR184" s="454"/>
      <c r="QPS184" s="451"/>
      <c r="QPT184" s="451"/>
      <c r="QPU184" s="451"/>
      <c r="QPV184" s="451"/>
      <c r="QPW184" s="451"/>
      <c r="QPX184" s="451"/>
      <c r="QPY184" s="451"/>
      <c r="QPZ184" s="451"/>
      <c r="QQA184" s="451"/>
      <c r="QQB184" s="451"/>
      <c r="QQC184" s="451"/>
      <c r="QQD184" s="451"/>
      <c r="QQE184" s="451"/>
      <c r="QQF184" s="451"/>
      <c r="QQG184" s="451"/>
      <c r="QQH184" s="451"/>
      <c r="QQI184" s="451"/>
      <c r="QQJ184" s="451"/>
      <c r="QQK184" s="451"/>
      <c r="QQL184" s="451"/>
      <c r="QQM184" s="451"/>
      <c r="QQN184" s="451"/>
      <c r="QQO184" s="451"/>
      <c r="QQP184" s="451"/>
      <c r="QQQ184" s="451"/>
      <c r="QQR184" s="451"/>
      <c r="QQS184" s="451"/>
      <c r="QQT184" s="451"/>
      <c r="QQU184" s="451"/>
      <c r="QQV184" s="451"/>
      <c r="QQW184" s="451"/>
      <c r="QQX184" s="451"/>
      <c r="QQY184" s="451"/>
      <c r="QQZ184" s="451"/>
      <c r="QRA184" s="451"/>
      <c r="QRB184" s="451"/>
      <c r="QRC184" s="451"/>
      <c r="QRD184" s="451"/>
      <c r="QRE184" s="451"/>
      <c r="QRF184" s="451"/>
      <c r="QRG184" s="451"/>
      <c r="QRH184" s="451"/>
      <c r="QRI184" s="451"/>
      <c r="QRJ184" s="455"/>
      <c r="QRK184" s="454"/>
      <c r="QRL184" s="451"/>
      <c r="QRM184" s="451"/>
      <c r="QRN184" s="451"/>
      <c r="QRO184" s="451"/>
      <c r="QRP184" s="451"/>
      <c r="QRQ184" s="451"/>
      <c r="QRR184" s="451"/>
      <c r="QRS184" s="451"/>
      <c r="QRT184" s="451"/>
      <c r="QRU184" s="451"/>
      <c r="QRV184" s="451"/>
      <c r="QRW184" s="451"/>
      <c r="QRX184" s="451"/>
      <c r="QRY184" s="451"/>
      <c r="QRZ184" s="451"/>
      <c r="QSA184" s="451"/>
      <c r="QSB184" s="451"/>
      <c r="QSC184" s="451"/>
      <c r="QSD184" s="451"/>
      <c r="QSE184" s="451"/>
      <c r="QSF184" s="451"/>
      <c r="QSG184" s="451"/>
      <c r="QSH184" s="451"/>
      <c r="QSI184" s="451"/>
      <c r="QSJ184" s="451"/>
      <c r="QSK184" s="451"/>
      <c r="QSL184" s="451"/>
      <c r="QSM184" s="451"/>
      <c r="QSN184" s="451"/>
      <c r="QSO184" s="451"/>
      <c r="QSP184" s="451"/>
      <c r="QSQ184" s="451"/>
      <c r="QSR184" s="451"/>
      <c r="QSS184" s="451"/>
      <c r="QST184" s="451"/>
      <c r="QSU184" s="451"/>
      <c r="QSV184" s="451"/>
      <c r="QSW184" s="451"/>
      <c r="QSX184" s="451"/>
      <c r="QSY184" s="451"/>
      <c r="QSZ184" s="451"/>
      <c r="QTA184" s="451"/>
      <c r="QTB184" s="451"/>
      <c r="QTC184" s="455"/>
      <c r="QTD184" s="454"/>
      <c r="QTE184" s="451"/>
      <c r="QTF184" s="451"/>
      <c r="QTG184" s="451"/>
      <c r="QTH184" s="451"/>
      <c r="QTI184" s="451"/>
      <c r="QTJ184" s="451"/>
      <c r="QTK184" s="451"/>
      <c r="QTL184" s="451"/>
      <c r="QTM184" s="451"/>
      <c r="QTN184" s="451"/>
      <c r="QTO184" s="451"/>
      <c r="QTP184" s="451"/>
      <c r="QTQ184" s="451"/>
      <c r="QTR184" s="451"/>
      <c r="QTS184" s="451"/>
      <c r="QTT184" s="451"/>
      <c r="QTU184" s="451"/>
      <c r="QTV184" s="451"/>
      <c r="QTW184" s="451"/>
      <c r="QTX184" s="451"/>
      <c r="QTY184" s="451"/>
      <c r="QTZ184" s="451"/>
      <c r="QUA184" s="451"/>
      <c r="QUB184" s="451"/>
      <c r="QUC184" s="451"/>
      <c r="QUD184" s="451"/>
      <c r="QUE184" s="451"/>
      <c r="QUF184" s="451"/>
      <c r="QUG184" s="451"/>
      <c r="QUH184" s="451"/>
      <c r="QUI184" s="451"/>
      <c r="QUJ184" s="451"/>
      <c r="QUK184" s="451"/>
      <c r="QUL184" s="451"/>
      <c r="QUM184" s="451"/>
      <c r="QUN184" s="451"/>
      <c r="QUO184" s="451"/>
      <c r="QUP184" s="451"/>
      <c r="QUQ184" s="451"/>
      <c r="QUR184" s="451"/>
      <c r="QUS184" s="451"/>
      <c r="QUT184" s="451"/>
      <c r="QUU184" s="451"/>
      <c r="QUV184" s="455"/>
      <c r="QUW184" s="454"/>
      <c r="QUX184" s="451"/>
      <c r="QUY184" s="451"/>
      <c r="QUZ184" s="451"/>
      <c r="QVA184" s="451"/>
      <c r="QVB184" s="451"/>
      <c r="QVC184" s="451"/>
      <c r="QVD184" s="451"/>
      <c r="QVE184" s="451"/>
      <c r="QVF184" s="451"/>
      <c r="QVG184" s="451"/>
      <c r="QVH184" s="451"/>
      <c r="QVI184" s="451"/>
      <c r="QVJ184" s="451"/>
      <c r="QVK184" s="451"/>
      <c r="QVL184" s="451"/>
      <c r="QVM184" s="451"/>
      <c r="QVN184" s="451"/>
      <c r="QVO184" s="451"/>
      <c r="QVP184" s="451"/>
      <c r="QVQ184" s="451"/>
      <c r="QVR184" s="451"/>
      <c r="QVS184" s="451"/>
      <c r="QVT184" s="451"/>
      <c r="QVU184" s="451"/>
      <c r="QVV184" s="451"/>
      <c r="QVW184" s="451"/>
      <c r="QVX184" s="451"/>
      <c r="QVY184" s="451"/>
      <c r="QVZ184" s="451"/>
      <c r="QWA184" s="451"/>
      <c r="QWB184" s="451"/>
      <c r="QWC184" s="451"/>
      <c r="QWD184" s="451"/>
      <c r="QWE184" s="451"/>
      <c r="QWF184" s="451"/>
      <c r="QWG184" s="451"/>
      <c r="QWH184" s="451"/>
      <c r="QWI184" s="451"/>
      <c r="QWJ184" s="451"/>
      <c r="QWK184" s="451"/>
      <c r="QWL184" s="451"/>
      <c r="QWM184" s="451"/>
      <c r="QWN184" s="451"/>
      <c r="QWO184" s="455"/>
      <c r="QWP184" s="454"/>
      <c r="QWQ184" s="451"/>
      <c r="QWR184" s="451"/>
      <c r="QWS184" s="451"/>
      <c r="QWT184" s="451"/>
      <c r="QWU184" s="451"/>
      <c r="QWV184" s="451"/>
      <c r="QWW184" s="451"/>
      <c r="QWX184" s="451"/>
      <c r="QWY184" s="451"/>
      <c r="QWZ184" s="451"/>
      <c r="QXA184" s="451"/>
      <c r="QXB184" s="451"/>
      <c r="QXC184" s="451"/>
      <c r="QXD184" s="451"/>
      <c r="QXE184" s="451"/>
      <c r="QXF184" s="451"/>
      <c r="QXG184" s="451"/>
      <c r="QXH184" s="451"/>
      <c r="QXI184" s="451"/>
      <c r="QXJ184" s="451"/>
      <c r="QXK184" s="451"/>
      <c r="QXL184" s="451"/>
      <c r="QXM184" s="451"/>
      <c r="QXN184" s="451"/>
      <c r="QXO184" s="451"/>
      <c r="QXP184" s="451"/>
      <c r="QXQ184" s="451"/>
      <c r="QXR184" s="451"/>
      <c r="QXS184" s="451"/>
      <c r="QXT184" s="451"/>
      <c r="QXU184" s="451"/>
      <c r="QXV184" s="451"/>
      <c r="QXW184" s="451"/>
      <c r="QXX184" s="451"/>
      <c r="QXY184" s="451"/>
      <c r="QXZ184" s="451"/>
      <c r="QYA184" s="451"/>
      <c r="QYB184" s="451"/>
      <c r="QYC184" s="451"/>
      <c r="QYD184" s="451"/>
      <c r="QYE184" s="451"/>
      <c r="QYF184" s="451"/>
      <c r="QYG184" s="451"/>
      <c r="QYH184" s="455"/>
      <c r="QYI184" s="454"/>
      <c r="QYJ184" s="451"/>
      <c r="QYK184" s="451"/>
      <c r="QYL184" s="451"/>
      <c r="QYM184" s="451"/>
      <c r="QYN184" s="451"/>
      <c r="QYO184" s="451"/>
      <c r="QYP184" s="451"/>
      <c r="QYQ184" s="451"/>
      <c r="QYR184" s="451"/>
      <c r="QYS184" s="451"/>
      <c r="QYT184" s="451"/>
      <c r="QYU184" s="451"/>
      <c r="QYV184" s="451"/>
      <c r="QYW184" s="451"/>
      <c r="QYX184" s="451"/>
      <c r="QYY184" s="451"/>
      <c r="QYZ184" s="451"/>
      <c r="QZA184" s="451"/>
      <c r="QZB184" s="451"/>
      <c r="QZC184" s="451"/>
      <c r="QZD184" s="451"/>
      <c r="QZE184" s="451"/>
      <c r="QZF184" s="451"/>
      <c r="QZG184" s="451"/>
      <c r="QZH184" s="451"/>
      <c r="QZI184" s="451"/>
      <c r="QZJ184" s="451"/>
      <c r="QZK184" s="451"/>
      <c r="QZL184" s="451"/>
      <c r="QZM184" s="451"/>
      <c r="QZN184" s="451"/>
      <c r="QZO184" s="451"/>
      <c r="QZP184" s="451"/>
      <c r="QZQ184" s="451"/>
      <c r="QZR184" s="451"/>
      <c r="QZS184" s="451"/>
      <c r="QZT184" s="451"/>
      <c r="QZU184" s="451"/>
      <c r="QZV184" s="451"/>
      <c r="QZW184" s="451"/>
      <c r="QZX184" s="451"/>
      <c r="QZY184" s="451"/>
      <c r="QZZ184" s="451"/>
      <c r="RAA184" s="455"/>
      <c r="RAB184" s="454"/>
      <c r="RAC184" s="451"/>
      <c r="RAD184" s="451"/>
      <c r="RAE184" s="451"/>
      <c r="RAF184" s="451"/>
      <c r="RAG184" s="451"/>
      <c r="RAH184" s="451"/>
      <c r="RAI184" s="451"/>
      <c r="RAJ184" s="451"/>
      <c r="RAK184" s="451"/>
      <c r="RAL184" s="451"/>
      <c r="RAM184" s="451"/>
      <c r="RAN184" s="451"/>
      <c r="RAO184" s="451"/>
      <c r="RAP184" s="451"/>
      <c r="RAQ184" s="451"/>
      <c r="RAR184" s="451"/>
      <c r="RAS184" s="451"/>
      <c r="RAT184" s="451"/>
      <c r="RAU184" s="451"/>
      <c r="RAV184" s="451"/>
      <c r="RAW184" s="451"/>
      <c r="RAX184" s="451"/>
      <c r="RAY184" s="451"/>
      <c r="RAZ184" s="451"/>
      <c r="RBA184" s="451"/>
      <c r="RBB184" s="451"/>
      <c r="RBC184" s="451"/>
      <c r="RBD184" s="451"/>
      <c r="RBE184" s="451"/>
      <c r="RBF184" s="451"/>
      <c r="RBG184" s="451"/>
      <c r="RBH184" s="451"/>
      <c r="RBI184" s="451"/>
      <c r="RBJ184" s="451"/>
      <c r="RBK184" s="451"/>
      <c r="RBL184" s="451"/>
      <c r="RBM184" s="451"/>
      <c r="RBN184" s="451"/>
      <c r="RBO184" s="451"/>
      <c r="RBP184" s="451"/>
      <c r="RBQ184" s="451"/>
      <c r="RBR184" s="451"/>
      <c r="RBS184" s="451"/>
      <c r="RBT184" s="455"/>
      <c r="RBU184" s="454"/>
      <c r="RBV184" s="451"/>
      <c r="RBW184" s="451"/>
      <c r="RBX184" s="451"/>
      <c r="RBY184" s="451"/>
      <c r="RBZ184" s="451"/>
      <c r="RCA184" s="451"/>
      <c r="RCB184" s="451"/>
      <c r="RCC184" s="451"/>
      <c r="RCD184" s="451"/>
      <c r="RCE184" s="451"/>
      <c r="RCF184" s="451"/>
      <c r="RCG184" s="451"/>
      <c r="RCH184" s="451"/>
      <c r="RCI184" s="451"/>
      <c r="RCJ184" s="451"/>
      <c r="RCK184" s="451"/>
      <c r="RCL184" s="451"/>
      <c r="RCM184" s="451"/>
      <c r="RCN184" s="451"/>
      <c r="RCO184" s="451"/>
      <c r="RCP184" s="451"/>
      <c r="RCQ184" s="451"/>
      <c r="RCR184" s="451"/>
      <c r="RCS184" s="451"/>
      <c r="RCT184" s="451"/>
      <c r="RCU184" s="451"/>
      <c r="RCV184" s="451"/>
      <c r="RCW184" s="451"/>
      <c r="RCX184" s="451"/>
      <c r="RCY184" s="451"/>
      <c r="RCZ184" s="451"/>
      <c r="RDA184" s="451"/>
      <c r="RDB184" s="451"/>
      <c r="RDC184" s="451"/>
      <c r="RDD184" s="451"/>
      <c r="RDE184" s="451"/>
      <c r="RDF184" s="451"/>
      <c r="RDG184" s="451"/>
      <c r="RDH184" s="451"/>
      <c r="RDI184" s="451"/>
      <c r="RDJ184" s="451"/>
      <c r="RDK184" s="451"/>
      <c r="RDL184" s="451"/>
      <c r="RDM184" s="455"/>
      <c r="RDN184" s="454"/>
      <c r="RDO184" s="451"/>
      <c r="RDP184" s="451"/>
      <c r="RDQ184" s="451"/>
      <c r="RDR184" s="451"/>
      <c r="RDS184" s="451"/>
      <c r="RDT184" s="451"/>
      <c r="RDU184" s="451"/>
      <c r="RDV184" s="451"/>
      <c r="RDW184" s="451"/>
      <c r="RDX184" s="451"/>
      <c r="RDY184" s="451"/>
      <c r="RDZ184" s="451"/>
      <c r="REA184" s="451"/>
      <c r="REB184" s="451"/>
      <c r="REC184" s="451"/>
      <c r="RED184" s="451"/>
      <c r="REE184" s="451"/>
      <c r="REF184" s="451"/>
      <c r="REG184" s="451"/>
      <c r="REH184" s="451"/>
      <c r="REI184" s="451"/>
      <c r="REJ184" s="451"/>
      <c r="REK184" s="451"/>
      <c r="REL184" s="451"/>
      <c r="REM184" s="451"/>
      <c r="REN184" s="451"/>
      <c r="REO184" s="451"/>
      <c r="REP184" s="451"/>
      <c r="REQ184" s="451"/>
      <c r="RER184" s="451"/>
      <c r="RES184" s="451"/>
      <c r="RET184" s="451"/>
      <c r="REU184" s="451"/>
      <c r="REV184" s="451"/>
      <c r="REW184" s="451"/>
      <c r="REX184" s="451"/>
      <c r="REY184" s="451"/>
      <c r="REZ184" s="451"/>
      <c r="RFA184" s="451"/>
      <c r="RFB184" s="451"/>
      <c r="RFC184" s="451"/>
      <c r="RFD184" s="451"/>
      <c r="RFE184" s="451"/>
      <c r="RFF184" s="455"/>
      <c r="RFG184" s="454"/>
      <c r="RFH184" s="451"/>
      <c r="RFI184" s="451"/>
      <c r="RFJ184" s="451"/>
      <c r="RFK184" s="451"/>
      <c r="RFL184" s="451"/>
      <c r="RFM184" s="451"/>
      <c r="RFN184" s="451"/>
      <c r="RFO184" s="451"/>
      <c r="RFP184" s="451"/>
      <c r="RFQ184" s="451"/>
      <c r="RFR184" s="451"/>
      <c r="RFS184" s="451"/>
      <c r="RFT184" s="451"/>
      <c r="RFU184" s="451"/>
      <c r="RFV184" s="451"/>
      <c r="RFW184" s="451"/>
      <c r="RFX184" s="451"/>
      <c r="RFY184" s="451"/>
      <c r="RFZ184" s="451"/>
      <c r="RGA184" s="451"/>
      <c r="RGB184" s="451"/>
      <c r="RGC184" s="451"/>
      <c r="RGD184" s="451"/>
      <c r="RGE184" s="451"/>
      <c r="RGF184" s="451"/>
      <c r="RGG184" s="451"/>
      <c r="RGH184" s="451"/>
      <c r="RGI184" s="451"/>
      <c r="RGJ184" s="451"/>
      <c r="RGK184" s="451"/>
      <c r="RGL184" s="451"/>
      <c r="RGM184" s="451"/>
      <c r="RGN184" s="451"/>
      <c r="RGO184" s="451"/>
      <c r="RGP184" s="451"/>
      <c r="RGQ184" s="451"/>
      <c r="RGR184" s="451"/>
      <c r="RGS184" s="451"/>
      <c r="RGT184" s="451"/>
      <c r="RGU184" s="451"/>
      <c r="RGV184" s="451"/>
      <c r="RGW184" s="451"/>
      <c r="RGX184" s="451"/>
      <c r="RGY184" s="455"/>
      <c r="RGZ184" s="454"/>
      <c r="RHA184" s="451"/>
      <c r="RHB184" s="451"/>
      <c r="RHC184" s="451"/>
      <c r="RHD184" s="451"/>
      <c r="RHE184" s="451"/>
      <c r="RHF184" s="451"/>
      <c r="RHG184" s="451"/>
      <c r="RHH184" s="451"/>
      <c r="RHI184" s="451"/>
      <c r="RHJ184" s="451"/>
      <c r="RHK184" s="451"/>
      <c r="RHL184" s="451"/>
      <c r="RHM184" s="451"/>
      <c r="RHN184" s="451"/>
      <c r="RHO184" s="451"/>
      <c r="RHP184" s="451"/>
      <c r="RHQ184" s="451"/>
      <c r="RHR184" s="451"/>
      <c r="RHS184" s="451"/>
      <c r="RHT184" s="451"/>
      <c r="RHU184" s="451"/>
      <c r="RHV184" s="451"/>
      <c r="RHW184" s="451"/>
      <c r="RHX184" s="451"/>
      <c r="RHY184" s="451"/>
      <c r="RHZ184" s="451"/>
      <c r="RIA184" s="451"/>
      <c r="RIB184" s="451"/>
      <c r="RIC184" s="451"/>
      <c r="RID184" s="451"/>
      <c r="RIE184" s="451"/>
      <c r="RIF184" s="451"/>
      <c r="RIG184" s="451"/>
      <c r="RIH184" s="451"/>
      <c r="RII184" s="451"/>
      <c r="RIJ184" s="451"/>
      <c r="RIK184" s="451"/>
      <c r="RIL184" s="451"/>
      <c r="RIM184" s="451"/>
      <c r="RIN184" s="451"/>
      <c r="RIO184" s="451"/>
      <c r="RIP184" s="451"/>
      <c r="RIQ184" s="451"/>
      <c r="RIR184" s="455"/>
      <c r="RIS184" s="454"/>
      <c r="RIT184" s="451"/>
      <c r="RIU184" s="451"/>
      <c r="RIV184" s="451"/>
      <c r="RIW184" s="451"/>
      <c r="RIX184" s="451"/>
      <c r="RIY184" s="451"/>
      <c r="RIZ184" s="451"/>
      <c r="RJA184" s="451"/>
      <c r="RJB184" s="451"/>
      <c r="RJC184" s="451"/>
      <c r="RJD184" s="451"/>
      <c r="RJE184" s="451"/>
      <c r="RJF184" s="451"/>
      <c r="RJG184" s="451"/>
      <c r="RJH184" s="451"/>
      <c r="RJI184" s="451"/>
      <c r="RJJ184" s="451"/>
      <c r="RJK184" s="451"/>
      <c r="RJL184" s="451"/>
      <c r="RJM184" s="451"/>
      <c r="RJN184" s="451"/>
      <c r="RJO184" s="451"/>
      <c r="RJP184" s="451"/>
      <c r="RJQ184" s="451"/>
      <c r="RJR184" s="451"/>
      <c r="RJS184" s="451"/>
      <c r="RJT184" s="451"/>
      <c r="RJU184" s="451"/>
      <c r="RJV184" s="451"/>
      <c r="RJW184" s="451"/>
      <c r="RJX184" s="451"/>
      <c r="RJY184" s="451"/>
      <c r="RJZ184" s="451"/>
      <c r="RKA184" s="451"/>
      <c r="RKB184" s="451"/>
      <c r="RKC184" s="451"/>
      <c r="RKD184" s="451"/>
      <c r="RKE184" s="451"/>
      <c r="RKF184" s="451"/>
      <c r="RKG184" s="451"/>
      <c r="RKH184" s="451"/>
      <c r="RKI184" s="451"/>
      <c r="RKJ184" s="451"/>
      <c r="RKK184" s="455"/>
      <c r="RKL184" s="454"/>
      <c r="RKM184" s="451"/>
      <c r="RKN184" s="451"/>
      <c r="RKO184" s="451"/>
      <c r="RKP184" s="451"/>
      <c r="RKQ184" s="451"/>
      <c r="RKR184" s="451"/>
      <c r="RKS184" s="451"/>
      <c r="RKT184" s="451"/>
      <c r="RKU184" s="451"/>
      <c r="RKV184" s="451"/>
      <c r="RKW184" s="451"/>
      <c r="RKX184" s="451"/>
      <c r="RKY184" s="451"/>
      <c r="RKZ184" s="451"/>
      <c r="RLA184" s="451"/>
      <c r="RLB184" s="451"/>
      <c r="RLC184" s="451"/>
      <c r="RLD184" s="451"/>
      <c r="RLE184" s="451"/>
      <c r="RLF184" s="451"/>
      <c r="RLG184" s="451"/>
      <c r="RLH184" s="451"/>
      <c r="RLI184" s="451"/>
      <c r="RLJ184" s="451"/>
      <c r="RLK184" s="451"/>
      <c r="RLL184" s="451"/>
      <c r="RLM184" s="451"/>
      <c r="RLN184" s="451"/>
      <c r="RLO184" s="451"/>
      <c r="RLP184" s="451"/>
      <c r="RLQ184" s="451"/>
      <c r="RLR184" s="451"/>
      <c r="RLS184" s="451"/>
      <c r="RLT184" s="451"/>
      <c r="RLU184" s="451"/>
      <c r="RLV184" s="451"/>
      <c r="RLW184" s="451"/>
      <c r="RLX184" s="451"/>
      <c r="RLY184" s="451"/>
      <c r="RLZ184" s="451"/>
      <c r="RMA184" s="451"/>
      <c r="RMB184" s="451"/>
      <c r="RMC184" s="451"/>
      <c r="RMD184" s="455"/>
      <c r="RME184" s="454"/>
      <c r="RMF184" s="451"/>
      <c r="RMG184" s="451"/>
      <c r="RMH184" s="451"/>
      <c r="RMI184" s="451"/>
      <c r="RMJ184" s="451"/>
      <c r="RMK184" s="451"/>
      <c r="RML184" s="451"/>
      <c r="RMM184" s="451"/>
      <c r="RMN184" s="451"/>
      <c r="RMO184" s="451"/>
      <c r="RMP184" s="451"/>
      <c r="RMQ184" s="451"/>
      <c r="RMR184" s="451"/>
      <c r="RMS184" s="451"/>
      <c r="RMT184" s="451"/>
      <c r="RMU184" s="451"/>
      <c r="RMV184" s="451"/>
      <c r="RMW184" s="451"/>
      <c r="RMX184" s="451"/>
      <c r="RMY184" s="451"/>
      <c r="RMZ184" s="451"/>
      <c r="RNA184" s="451"/>
      <c r="RNB184" s="451"/>
      <c r="RNC184" s="451"/>
      <c r="RND184" s="451"/>
      <c r="RNE184" s="451"/>
      <c r="RNF184" s="451"/>
      <c r="RNG184" s="451"/>
      <c r="RNH184" s="451"/>
      <c r="RNI184" s="451"/>
      <c r="RNJ184" s="451"/>
      <c r="RNK184" s="451"/>
      <c r="RNL184" s="451"/>
      <c r="RNM184" s="451"/>
      <c r="RNN184" s="451"/>
      <c r="RNO184" s="451"/>
      <c r="RNP184" s="451"/>
      <c r="RNQ184" s="451"/>
      <c r="RNR184" s="451"/>
      <c r="RNS184" s="451"/>
      <c r="RNT184" s="451"/>
      <c r="RNU184" s="451"/>
      <c r="RNV184" s="451"/>
      <c r="RNW184" s="455"/>
      <c r="RNX184" s="454"/>
      <c r="RNY184" s="451"/>
      <c r="RNZ184" s="451"/>
      <c r="ROA184" s="451"/>
      <c r="ROB184" s="451"/>
      <c r="ROC184" s="451"/>
      <c r="ROD184" s="451"/>
      <c r="ROE184" s="451"/>
      <c r="ROF184" s="451"/>
      <c r="ROG184" s="451"/>
      <c r="ROH184" s="451"/>
      <c r="ROI184" s="451"/>
      <c r="ROJ184" s="451"/>
      <c r="ROK184" s="451"/>
      <c r="ROL184" s="451"/>
      <c r="ROM184" s="451"/>
      <c r="RON184" s="451"/>
      <c r="ROO184" s="451"/>
      <c r="ROP184" s="451"/>
      <c r="ROQ184" s="451"/>
      <c r="ROR184" s="451"/>
      <c r="ROS184" s="451"/>
      <c r="ROT184" s="451"/>
      <c r="ROU184" s="451"/>
      <c r="ROV184" s="451"/>
      <c r="ROW184" s="451"/>
      <c r="ROX184" s="451"/>
      <c r="ROY184" s="451"/>
      <c r="ROZ184" s="451"/>
      <c r="RPA184" s="451"/>
      <c r="RPB184" s="451"/>
      <c r="RPC184" s="451"/>
      <c r="RPD184" s="451"/>
      <c r="RPE184" s="451"/>
      <c r="RPF184" s="451"/>
      <c r="RPG184" s="451"/>
      <c r="RPH184" s="451"/>
      <c r="RPI184" s="451"/>
      <c r="RPJ184" s="451"/>
      <c r="RPK184" s="451"/>
      <c r="RPL184" s="451"/>
      <c r="RPM184" s="451"/>
      <c r="RPN184" s="451"/>
      <c r="RPO184" s="451"/>
      <c r="RPP184" s="455"/>
      <c r="RPQ184" s="454"/>
      <c r="RPR184" s="451"/>
      <c r="RPS184" s="451"/>
      <c r="RPT184" s="451"/>
      <c r="RPU184" s="451"/>
      <c r="RPV184" s="451"/>
      <c r="RPW184" s="451"/>
      <c r="RPX184" s="451"/>
      <c r="RPY184" s="451"/>
      <c r="RPZ184" s="451"/>
      <c r="RQA184" s="451"/>
      <c r="RQB184" s="451"/>
      <c r="RQC184" s="451"/>
      <c r="RQD184" s="451"/>
      <c r="RQE184" s="451"/>
      <c r="RQF184" s="451"/>
      <c r="RQG184" s="451"/>
      <c r="RQH184" s="451"/>
      <c r="RQI184" s="451"/>
      <c r="RQJ184" s="451"/>
      <c r="RQK184" s="451"/>
      <c r="RQL184" s="451"/>
      <c r="RQM184" s="451"/>
      <c r="RQN184" s="451"/>
      <c r="RQO184" s="451"/>
      <c r="RQP184" s="451"/>
      <c r="RQQ184" s="451"/>
      <c r="RQR184" s="451"/>
      <c r="RQS184" s="451"/>
      <c r="RQT184" s="451"/>
      <c r="RQU184" s="451"/>
      <c r="RQV184" s="451"/>
      <c r="RQW184" s="451"/>
      <c r="RQX184" s="451"/>
      <c r="RQY184" s="451"/>
      <c r="RQZ184" s="451"/>
      <c r="RRA184" s="451"/>
      <c r="RRB184" s="451"/>
      <c r="RRC184" s="451"/>
      <c r="RRD184" s="451"/>
      <c r="RRE184" s="451"/>
      <c r="RRF184" s="451"/>
      <c r="RRG184" s="451"/>
      <c r="RRH184" s="451"/>
      <c r="RRI184" s="455"/>
      <c r="RRJ184" s="454"/>
      <c r="RRK184" s="451"/>
      <c r="RRL184" s="451"/>
      <c r="RRM184" s="451"/>
      <c r="RRN184" s="451"/>
      <c r="RRO184" s="451"/>
      <c r="RRP184" s="451"/>
      <c r="RRQ184" s="451"/>
      <c r="RRR184" s="451"/>
      <c r="RRS184" s="451"/>
      <c r="RRT184" s="451"/>
      <c r="RRU184" s="451"/>
      <c r="RRV184" s="451"/>
      <c r="RRW184" s="451"/>
      <c r="RRX184" s="451"/>
      <c r="RRY184" s="451"/>
      <c r="RRZ184" s="451"/>
      <c r="RSA184" s="451"/>
      <c r="RSB184" s="451"/>
      <c r="RSC184" s="451"/>
      <c r="RSD184" s="451"/>
      <c r="RSE184" s="451"/>
      <c r="RSF184" s="451"/>
      <c r="RSG184" s="451"/>
      <c r="RSH184" s="451"/>
      <c r="RSI184" s="451"/>
      <c r="RSJ184" s="451"/>
      <c r="RSK184" s="451"/>
      <c r="RSL184" s="451"/>
      <c r="RSM184" s="451"/>
      <c r="RSN184" s="451"/>
      <c r="RSO184" s="451"/>
      <c r="RSP184" s="451"/>
      <c r="RSQ184" s="451"/>
      <c r="RSR184" s="451"/>
      <c r="RSS184" s="451"/>
      <c r="RST184" s="451"/>
      <c r="RSU184" s="451"/>
      <c r="RSV184" s="451"/>
      <c r="RSW184" s="451"/>
      <c r="RSX184" s="451"/>
      <c r="RSY184" s="451"/>
      <c r="RSZ184" s="451"/>
      <c r="RTA184" s="451"/>
      <c r="RTB184" s="455"/>
      <c r="RTC184" s="454"/>
      <c r="RTD184" s="451"/>
      <c r="RTE184" s="451"/>
      <c r="RTF184" s="451"/>
      <c r="RTG184" s="451"/>
      <c r="RTH184" s="451"/>
      <c r="RTI184" s="451"/>
      <c r="RTJ184" s="451"/>
      <c r="RTK184" s="451"/>
      <c r="RTL184" s="451"/>
      <c r="RTM184" s="451"/>
      <c r="RTN184" s="451"/>
      <c r="RTO184" s="451"/>
      <c r="RTP184" s="451"/>
      <c r="RTQ184" s="451"/>
      <c r="RTR184" s="451"/>
      <c r="RTS184" s="451"/>
      <c r="RTT184" s="451"/>
      <c r="RTU184" s="451"/>
      <c r="RTV184" s="451"/>
      <c r="RTW184" s="451"/>
      <c r="RTX184" s="451"/>
      <c r="RTY184" s="451"/>
      <c r="RTZ184" s="451"/>
      <c r="RUA184" s="451"/>
      <c r="RUB184" s="451"/>
      <c r="RUC184" s="451"/>
      <c r="RUD184" s="451"/>
      <c r="RUE184" s="451"/>
      <c r="RUF184" s="451"/>
      <c r="RUG184" s="451"/>
      <c r="RUH184" s="451"/>
      <c r="RUI184" s="451"/>
      <c r="RUJ184" s="451"/>
      <c r="RUK184" s="451"/>
      <c r="RUL184" s="451"/>
      <c r="RUM184" s="451"/>
      <c r="RUN184" s="451"/>
      <c r="RUO184" s="451"/>
      <c r="RUP184" s="451"/>
      <c r="RUQ184" s="451"/>
      <c r="RUR184" s="451"/>
      <c r="RUS184" s="451"/>
      <c r="RUT184" s="451"/>
      <c r="RUU184" s="455"/>
      <c r="RUV184" s="454"/>
      <c r="RUW184" s="451"/>
      <c r="RUX184" s="451"/>
      <c r="RUY184" s="451"/>
      <c r="RUZ184" s="451"/>
      <c r="RVA184" s="451"/>
      <c r="RVB184" s="451"/>
      <c r="RVC184" s="451"/>
      <c r="RVD184" s="451"/>
      <c r="RVE184" s="451"/>
      <c r="RVF184" s="451"/>
      <c r="RVG184" s="451"/>
      <c r="RVH184" s="451"/>
      <c r="RVI184" s="451"/>
      <c r="RVJ184" s="451"/>
      <c r="RVK184" s="451"/>
      <c r="RVL184" s="451"/>
      <c r="RVM184" s="451"/>
      <c r="RVN184" s="451"/>
      <c r="RVO184" s="451"/>
      <c r="RVP184" s="451"/>
      <c r="RVQ184" s="451"/>
      <c r="RVR184" s="451"/>
      <c r="RVS184" s="451"/>
      <c r="RVT184" s="451"/>
      <c r="RVU184" s="451"/>
      <c r="RVV184" s="451"/>
      <c r="RVW184" s="451"/>
      <c r="RVX184" s="451"/>
      <c r="RVY184" s="451"/>
      <c r="RVZ184" s="451"/>
      <c r="RWA184" s="451"/>
      <c r="RWB184" s="451"/>
      <c r="RWC184" s="451"/>
      <c r="RWD184" s="451"/>
      <c r="RWE184" s="451"/>
      <c r="RWF184" s="451"/>
      <c r="RWG184" s="451"/>
      <c r="RWH184" s="451"/>
      <c r="RWI184" s="451"/>
      <c r="RWJ184" s="451"/>
      <c r="RWK184" s="451"/>
      <c r="RWL184" s="451"/>
      <c r="RWM184" s="451"/>
      <c r="RWN184" s="455"/>
      <c r="RWO184" s="454"/>
      <c r="RWP184" s="451"/>
      <c r="RWQ184" s="451"/>
      <c r="RWR184" s="451"/>
      <c r="RWS184" s="451"/>
      <c r="RWT184" s="451"/>
      <c r="RWU184" s="451"/>
      <c r="RWV184" s="451"/>
      <c r="RWW184" s="451"/>
      <c r="RWX184" s="451"/>
      <c r="RWY184" s="451"/>
      <c r="RWZ184" s="451"/>
      <c r="RXA184" s="451"/>
      <c r="RXB184" s="451"/>
      <c r="RXC184" s="451"/>
      <c r="RXD184" s="451"/>
      <c r="RXE184" s="451"/>
      <c r="RXF184" s="451"/>
      <c r="RXG184" s="451"/>
      <c r="RXH184" s="451"/>
      <c r="RXI184" s="451"/>
      <c r="RXJ184" s="451"/>
      <c r="RXK184" s="451"/>
      <c r="RXL184" s="451"/>
      <c r="RXM184" s="451"/>
      <c r="RXN184" s="451"/>
      <c r="RXO184" s="451"/>
      <c r="RXP184" s="451"/>
      <c r="RXQ184" s="451"/>
      <c r="RXR184" s="451"/>
      <c r="RXS184" s="451"/>
      <c r="RXT184" s="451"/>
      <c r="RXU184" s="451"/>
      <c r="RXV184" s="451"/>
      <c r="RXW184" s="451"/>
      <c r="RXX184" s="451"/>
      <c r="RXY184" s="451"/>
      <c r="RXZ184" s="451"/>
      <c r="RYA184" s="451"/>
      <c r="RYB184" s="451"/>
      <c r="RYC184" s="451"/>
      <c r="RYD184" s="451"/>
      <c r="RYE184" s="451"/>
      <c r="RYF184" s="451"/>
      <c r="RYG184" s="455"/>
      <c r="RYH184" s="454"/>
      <c r="RYI184" s="451"/>
      <c r="RYJ184" s="451"/>
      <c r="RYK184" s="451"/>
      <c r="RYL184" s="451"/>
      <c r="RYM184" s="451"/>
      <c r="RYN184" s="451"/>
      <c r="RYO184" s="451"/>
      <c r="RYP184" s="451"/>
      <c r="RYQ184" s="451"/>
      <c r="RYR184" s="451"/>
      <c r="RYS184" s="451"/>
      <c r="RYT184" s="451"/>
      <c r="RYU184" s="451"/>
      <c r="RYV184" s="451"/>
      <c r="RYW184" s="451"/>
      <c r="RYX184" s="451"/>
      <c r="RYY184" s="451"/>
      <c r="RYZ184" s="451"/>
      <c r="RZA184" s="451"/>
      <c r="RZB184" s="451"/>
      <c r="RZC184" s="451"/>
      <c r="RZD184" s="451"/>
      <c r="RZE184" s="451"/>
      <c r="RZF184" s="451"/>
      <c r="RZG184" s="451"/>
      <c r="RZH184" s="451"/>
      <c r="RZI184" s="451"/>
      <c r="RZJ184" s="451"/>
      <c r="RZK184" s="451"/>
      <c r="RZL184" s="451"/>
      <c r="RZM184" s="451"/>
      <c r="RZN184" s="451"/>
      <c r="RZO184" s="451"/>
      <c r="RZP184" s="451"/>
      <c r="RZQ184" s="451"/>
      <c r="RZR184" s="451"/>
      <c r="RZS184" s="451"/>
      <c r="RZT184" s="451"/>
      <c r="RZU184" s="451"/>
      <c r="RZV184" s="451"/>
      <c r="RZW184" s="451"/>
      <c r="RZX184" s="451"/>
      <c r="RZY184" s="451"/>
      <c r="RZZ184" s="455"/>
      <c r="SAA184" s="454"/>
      <c r="SAB184" s="451"/>
      <c r="SAC184" s="451"/>
      <c r="SAD184" s="451"/>
      <c r="SAE184" s="451"/>
      <c r="SAF184" s="451"/>
      <c r="SAG184" s="451"/>
      <c r="SAH184" s="451"/>
      <c r="SAI184" s="451"/>
      <c r="SAJ184" s="451"/>
      <c r="SAK184" s="451"/>
      <c r="SAL184" s="451"/>
      <c r="SAM184" s="451"/>
      <c r="SAN184" s="451"/>
      <c r="SAO184" s="451"/>
      <c r="SAP184" s="451"/>
      <c r="SAQ184" s="451"/>
      <c r="SAR184" s="451"/>
      <c r="SAS184" s="451"/>
      <c r="SAT184" s="451"/>
      <c r="SAU184" s="451"/>
      <c r="SAV184" s="451"/>
      <c r="SAW184" s="451"/>
      <c r="SAX184" s="451"/>
      <c r="SAY184" s="451"/>
      <c r="SAZ184" s="451"/>
      <c r="SBA184" s="451"/>
      <c r="SBB184" s="451"/>
      <c r="SBC184" s="451"/>
      <c r="SBD184" s="451"/>
      <c r="SBE184" s="451"/>
      <c r="SBF184" s="451"/>
      <c r="SBG184" s="451"/>
      <c r="SBH184" s="451"/>
      <c r="SBI184" s="451"/>
      <c r="SBJ184" s="451"/>
      <c r="SBK184" s="451"/>
      <c r="SBL184" s="451"/>
      <c r="SBM184" s="451"/>
      <c r="SBN184" s="451"/>
      <c r="SBO184" s="451"/>
      <c r="SBP184" s="451"/>
      <c r="SBQ184" s="451"/>
      <c r="SBR184" s="451"/>
      <c r="SBS184" s="455"/>
      <c r="SBT184" s="454"/>
      <c r="SBU184" s="451"/>
      <c r="SBV184" s="451"/>
      <c r="SBW184" s="451"/>
      <c r="SBX184" s="451"/>
      <c r="SBY184" s="451"/>
      <c r="SBZ184" s="451"/>
      <c r="SCA184" s="451"/>
      <c r="SCB184" s="451"/>
      <c r="SCC184" s="451"/>
      <c r="SCD184" s="451"/>
      <c r="SCE184" s="451"/>
      <c r="SCF184" s="451"/>
      <c r="SCG184" s="451"/>
      <c r="SCH184" s="451"/>
      <c r="SCI184" s="451"/>
      <c r="SCJ184" s="451"/>
      <c r="SCK184" s="451"/>
      <c r="SCL184" s="451"/>
      <c r="SCM184" s="451"/>
      <c r="SCN184" s="451"/>
      <c r="SCO184" s="451"/>
      <c r="SCP184" s="451"/>
      <c r="SCQ184" s="451"/>
      <c r="SCR184" s="451"/>
      <c r="SCS184" s="451"/>
      <c r="SCT184" s="451"/>
      <c r="SCU184" s="451"/>
      <c r="SCV184" s="451"/>
      <c r="SCW184" s="451"/>
      <c r="SCX184" s="451"/>
      <c r="SCY184" s="451"/>
      <c r="SCZ184" s="451"/>
      <c r="SDA184" s="451"/>
      <c r="SDB184" s="451"/>
      <c r="SDC184" s="451"/>
      <c r="SDD184" s="451"/>
      <c r="SDE184" s="451"/>
      <c r="SDF184" s="451"/>
      <c r="SDG184" s="451"/>
      <c r="SDH184" s="451"/>
      <c r="SDI184" s="451"/>
      <c r="SDJ184" s="451"/>
      <c r="SDK184" s="451"/>
      <c r="SDL184" s="455"/>
      <c r="SDM184" s="454"/>
      <c r="SDN184" s="451"/>
      <c r="SDO184" s="451"/>
      <c r="SDP184" s="451"/>
      <c r="SDQ184" s="451"/>
      <c r="SDR184" s="451"/>
      <c r="SDS184" s="451"/>
      <c r="SDT184" s="451"/>
      <c r="SDU184" s="451"/>
      <c r="SDV184" s="451"/>
      <c r="SDW184" s="451"/>
      <c r="SDX184" s="451"/>
      <c r="SDY184" s="451"/>
      <c r="SDZ184" s="451"/>
      <c r="SEA184" s="451"/>
      <c r="SEB184" s="451"/>
      <c r="SEC184" s="451"/>
      <c r="SED184" s="451"/>
      <c r="SEE184" s="451"/>
      <c r="SEF184" s="451"/>
      <c r="SEG184" s="451"/>
      <c r="SEH184" s="451"/>
      <c r="SEI184" s="451"/>
      <c r="SEJ184" s="451"/>
      <c r="SEK184" s="451"/>
      <c r="SEL184" s="451"/>
      <c r="SEM184" s="451"/>
      <c r="SEN184" s="451"/>
      <c r="SEO184" s="451"/>
      <c r="SEP184" s="451"/>
      <c r="SEQ184" s="451"/>
      <c r="SER184" s="451"/>
      <c r="SES184" s="451"/>
      <c r="SET184" s="451"/>
      <c r="SEU184" s="451"/>
      <c r="SEV184" s="451"/>
      <c r="SEW184" s="451"/>
      <c r="SEX184" s="451"/>
      <c r="SEY184" s="451"/>
      <c r="SEZ184" s="451"/>
      <c r="SFA184" s="451"/>
      <c r="SFB184" s="451"/>
      <c r="SFC184" s="451"/>
      <c r="SFD184" s="451"/>
      <c r="SFE184" s="455"/>
      <c r="SFF184" s="454"/>
      <c r="SFG184" s="451"/>
      <c r="SFH184" s="451"/>
      <c r="SFI184" s="451"/>
      <c r="SFJ184" s="451"/>
      <c r="SFK184" s="451"/>
      <c r="SFL184" s="451"/>
      <c r="SFM184" s="451"/>
      <c r="SFN184" s="451"/>
      <c r="SFO184" s="451"/>
      <c r="SFP184" s="451"/>
      <c r="SFQ184" s="451"/>
      <c r="SFR184" s="451"/>
      <c r="SFS184" s="451"/>
      <c r="SFT184" s="451"/>
      <c r="SFU184" s="451"/>
      <c r="SFV184" s="451"/>
      <c r="SFW184" s="451"/>
      <c r="SFX184" s="451"/>
      <c r="SFY184" s="451"/>
      <c r="SFZ184" s="451"/>
      <c r="SGA184" s="451"/>
      <c r="SGB184" s="451"/>
      <c r="SGC184" s="451"/>
      <c r="SGD184" s="451"/>
      <c r="SGE184" s="451"/>
      <c r="SGF184" s="451"/>
      <c r="SGG184" s="451"/>
      <c r="SGH184" s="451"/>
      <c r="SGI184" s="451"/>
      <c r="SGJ184" s="451"/>
      <c r="SGK184" s="451"/>
      <c r="SGL184" s="451"/>
      <c r="SGM184" s="451"/>
      <c r="SGN184" s="451"/>
      <c r="SGO184" s="451"/>
      <c r="SGP184" s="451"/>
      <c r="SGQ184" s="451"/>
      <c r="SGR184" s="451"/>
      <c r="SGS184" s="451"/>
      <c r="SGT184" s="451"/>
      <c r="SGU184" s="451"/>
      <c r="SGV184" s="451"/>
      <c r="SGW184" s="451"/>
      <c r="SGX184" s="455"/>
      <c r="SGY184" s="454"/>
      <c r="SGZ184" s="451"/>
      <c r="SHA184" s="451"/>
      <c r="SHB184" s="451"/>
      <c r="SHC184" s="451"/>
      <c r="SHD184" s="451"/>
      <c r="SHE184" s="451"/>
      <c r="SHF184" s="451"/>
      <c r="SHG184" s="451"/>
      <c r="SHH184" s="451"/>
      <c r="SHI184" s="451"/>
      <c r="SHJ184" s="451"/>
      <c r="SHK184" s="451"/>
      <c r="SHL184" s="451"/>
      <c r="SHM184" s="451"/>
      <c r="SHN184" s="451"/>
      <c r="SHO184" s="451"/>
      <c r="SHP184" s="451"/>
      <c r="SHQ184" s="451"/>
      <c r="SHR184" s="451"/>
      <c r="SHS184" s="451"/>
      <c r="SHT184" s="451"/>
      <c r="SHU184" s="451"/>
      <c r="SHV184" s="451"/>
      <c r="SHW184" s="451"/>
      <c r="SHX184" s="451"/>
      <c r="SHY184" s="451"/>
      <c r="SHZ184" s="451"/>
      <c r="SIA184" s="451"/>
      <c r="SIB184" s="451"/>
      <c r="SIC184" s="451"/>
      <c r="SID184" s="451"/>
      <c r="SIE184" s="451"/>
      <c r="SIF184" s="451"/>
      <c r="SIG184" s="451"/>
      <c r="SIH184" s="451"/>
      <c r="SII184" s="451"/>
      <c r="SIJ184" s="451"/>
      <c r="SIK184" s="451"/>
      <c r="SIL184" s="451"/>
      <c r="SIM184" s="451"/>
      <c r="SIN184" s="451"/>
      <c r="SIO184" s="451"/>
      <c r="SIP184" s="451"/>
      <c r="SIQ184" s="455"/>
      <c r="SIR184" s="454"/>
      <c r="SIS184" s="451"/>
      <c r="SIT184" s="451"/>
      <c r="SIU184" s="451"/>
      <c r="SIV184" s="451"/>
      <c r="SIW184" s="451"/>
      <c r="SIX184" s="451"/>
      <c r="SIY184" s="451"/>
      <c r="SIZ184" s="451"/>
      <c r="SJA184" s="451"/>
      <c r="SJB184" s="451"/>
      <c r="SJC184" s="451"/>
      <c r="SJD184" s="451"/>
      <c r="SJE184" s="451"/>
      <c r="SJF184" s="451"/>
      <c r="SJG184" s="451"/>
      <c r="SJH184" s="451"/>
      <c r="SJI184" s="451"/>
      <c r="SJJ184" s="451"/>
      <c r="SJK184" s="451"/>
      <c r="SJL184" s="451"/>
      <c r="SJM184" s="451"/>
      <c r="SJN184" s="451"/>
      <c r="SJO184" s="451"/>
      <c r="SJP184" s="451"/>
      <c r="SJQ184" s="451"/>
      <c r="SJR184" s="451"/>
      <c r="SJS184" s="451"/>
      <c r="SJT184" s="451"/>
      <c r="SJU184" s="451"/>
      <c r="SJV184" s="451"/>
      <c r="SJW184" s="451"/>
      <c r="SJX184" s="451"/>
      <c r="SJY184" s="451"/>
      <c r="SJZ184" s="451"/>
      <c r="SKA184" s="451"/>
      <c r="SKB184" s="451"/>
      <c r="SKC184" s="451"/>
      <c r="SKD184" s="451"/>
      <c r="SKE184" s="451"/>
      <c r="SKF184" s="451"/>
      <c r="SKG184" s="451"/>
      <c r="SKH184" s="451"/>
      <c r="SKI184" s="451"/>
      <c r="SKJ184" s="455"/>
      <c r="SKK184" s="454"/>
      <c r="SKL184" s="451"/>
      <c r="SKM184" s="451"/>
      <c r="SKN184" s="451"/>
      <c r="SKO184" s="451"/>
      <c r="SKP184" s="451"/>
      <c r="SKQ184" s="451"/>
      <c r="SKR184" s="451"/>
      <c r="SKS184" s="451"/>
      <c r="SKT184" s="451"/>
      <c r="SKU184" s="451"/>
      <c r="SKV184" s="451"/>
      <c r="SKW184" s="451"/>
      <c r="SKX184" s="451"/>
      <c r="SKY184" s="451"/>
      <c r="SKZ184" s="451"/>
      <c r="SLA184" s="451"/>
      <c r="SLB184" s="451"/>
      <c r="SLC184" s="451"/>
      <c r="SLD184" s="451"/>
      <c r="SLE184" s="451"/>
      <c r="SLF184" s="451"/>
      <c r="SLG184" s="451"/>
      <c r="SLH184" s="451"/>
      <c r="SLI184" s="451"/>
      <c r="SLJ184" s="451"/>
      <c r="SLK184" s="451"/>
      <c r="SLL184" s="451"/>
      <c r="SLM184" s="451"/>
      <c r="SLN184" s="451"/>
      <c r="SLO184" s="451"/>
      <c r="SLP184" s="451"/>
      <c r="SLQ184" s="451"/>
      <c r="SLR184" s="451"/>
      <c r="SLS184" s="451"/>
      <c r="SLT184" s="451"/>
      <c r="SLU184" s="451"/>
      <c r="SLV184" s="451"/>
      <c r="SLW184" s="451"/>
      <c r="SLX184" s="451"/>
      <c r="SLY184" s="451"/>
      <c r="SLZ184" s="451"/>
      <c r="SMA184" s="451"/>
      <c r="SMB184" s="451"/>
      <c r="SMC184" s="455"/>
      <c r="SMD184" s="454"/>
      <c r="SME184" s="451"/>
      <c r="SMF184" s="451"/>
      <c r="SMG184" s="451"/>
      <c r="SMH184" s="451"/>
      <c r="SMI184" s="451"/>
      <c r="SMJ184" s="451"/>
      <c r="SMK184" s="451"/>
      <c r="SML184" s="451"/>
      <c r="SMM184" s="451"/>
      <c r="SMN184" s="451"/>
      <c r="SMO184" s="451"/>
      <c r="SMP184" s="451"/>
      <c r="SMQ184" s="451"/>
      <c r="SMR184" s="451"/>
      <c r="SMS184" s="451"/>
      <c r="SMT184" s="451"/>
      <c r="SMU184" s="451"/>
      <c r="SMV184" s="451"/>
      <c r="SMW184" s="451"/>
      <c r="SMX184" s="451"/>
      <c r="SMY184" s="451"/>
      <c r="SMZ184" s="451"/>
      <c r="SNA184" s="451"/>
      <c r="SNB184" s="451"/>
      <c r="SNC184" s="451"/>
      <c r="SND184" s="451"/>
      <c r="SNE184" s="451"/>
      <c r="SNF184" s="451"/>
      <c r="SNG184" s="451"/>
      <c r="SNH184" s="451"/>
      <c r="SNI184" s="451"/>
      <c r="SNJ184" s="451"/>
      <c r="SNK184" s="451"/>
      <c r="SNL184" s="451"/>
      <c r="SNM184" s="451"/>
      <c r="SNN184" s="451"/>
      <c r="SNO184" s="451"/>
      <c r="SNP184" s="451"/>
      <c r="SNQ184" s="451"/>
      <c r="SNR184" s="451"/>
      <c r="SNS184" s="451"/>
      <c r="SNT184" s="451"/>
      <c r="SNU184" s="451"/>
      <c r="SNV184" s="455"/>
      <c r="SNW184" s="454"/>
      <c r="SNX184" s="451"/>
      <c r="SNY184" s="451"/>
      <c r="SNZ184" s="451"/>
      <c r="SOA184" s="451"/>
      <c r="SOB184" s="451"/>
      <c r="SOC184" s="451"/>
      <c r="SOD184" s="451"/>
      <c r="SOE184" s="451"/>
      <c r="SOF184" s="451"/>
      <c r="SOG184" s="451"/>
      <c r="SOH184" s="451"/>
      <c r="SOI184" s="451"/>
      <c r="SOJ184" s="451"/>
      <c r="SOK184" s="451"/>
      <c r="SOL184" s="451"/>
      <c r="SOM184" s="451"/>
      <c r="SON184" s="451"/>
      <c r="SOO184" s="451"/>
      <c r="SOP184" s="451"/>
      <c r="SOQ184" s="451"/>
      <c r="SOR184" s="451"/>
      <c r="SOS184" s="451"/>
      <c r="SOT184" s="451"/>
      <c r="SOU184" s="451"/>
      <c r="SOV184" s="451"/>
      <c r="SOW184" s="451"/>
      <c r="SOX184" s="451"/>
      <c r="SOY184" s="451"/>
      <c r="SOZ184" s="451"/>
      <c r="SPA184" s="451"/>
      <c r="SPB184" s="451"/>
      <c r="SPC184" s="451"/>
      <c r="SPD184" s="451"/>
      <c r="SPE184" s="451"/>
      <c r="SPF184" s="451"/>
      <c r="SPG184" s="451"/>
      <c r="SPH184" s="451"/>
      <c r="SPI184" s="451"/>
      <c r="SPJ184" s="451"/>
      <c r="SPK184" s="451"/>
      <c r="SPL184" s="451"/>
      <c r="SPM184" s="451"/>
      <c r="SPN184" s="451"/>
      <c r="SPO184" s="455"/>
      <c r="SPP184" s="454"/>
      <c r="SPQ184" s="451"/>
      <c r="SPR184" s="451"/>
      <c r="SPS184" s="451"/>
      <c r="SPT184" s="451"/>
      <c r="SPU184" s="451"/>
      <c r="SPV184" s="451"/>
      <c r="SPW184" s="451"/>
      <c r="SPX184" s="451"/>
      <c r="SPY184" s="451"/>
      <c r="SPZ184" s="451"/>
      <c r="SQA184" s="451"/>
      <c r="SQB184" s="451"/>
      <c r="SQC184" s="451"/>
      <c r="SQD184" s="451"/>
      <c r="SQE184" s="451"/>
      <c r="SQF184" s="451"/>
      <c r="SQG184" s="451"/>
      <c r="SQH184" s="451"/>
      <c r="SQI184" s="451"/>
      <c r="SQJ184" s="451"/>
      <c r="SQK184" s="451"/>
      <c r="SQL184" s="451"/>
      <c r="SQM184" s="451"/>
      <c r="SQN184" s="451"/>
      <c r="SQO184" s="451"/>
      <c r="SQP184" s="451"/>
      <c r="SQQ184" s="451"/>
      <c r="SQR184" s="451"/>
      <c r="SQS184" s="451"/>
      <c r="SQT184" s="451"/>
      <c r="SQU184" s="451"/>
      <c r="SQV184" s="451"/>
      <c r="SQW184" s="451"/>
      <c r="SQX184" s="451"/>
      <c r="SQY184" s="451"/>
      <c r="SQZ184" s="451"/>
      <c r="SRA184" s="451"/>
      <c r="SRB184" s="451"/>
      <c r="SRC184" s="451"/>
      <c r="SRD184" s="451"/>
      <c r="SRE184" s="451"/>
      <c r="SRF184" s="451"/>
      <c r="SRG184" s="451"/>
      <c r="SRH184" s="455"/>
      <c r="SRI184" s="454"/>
      <c r="SRJ184" s="451"/>
      <c r="SRK184" s="451"/>
      <c r="SRL184" s="451"/>
      <c r="SRM184" s="451"/>
      <c r="SRN184" s="451"/>
      <c r="SRO184" s="451"/>
      <c r="SRP184" s="451"/>
      <c r="SRQ184" s="451"/>
      <c r="SRR184" s="451"/>
      <c r="SRS184" s="451"/>
      <c r="SRT184" s="451"/>
      <c r="SRU184" s="451"/>
      <c r="SRV184" s="451"/>
      <c r="SRW184" s="451"/>
      <c r="SRX184" s="451"/>
      <c r="SRY184" s="451"/>
      <c r="SRZ184" s="451"/>
      <c r="SSA184" s="451"/>
      <c r="SSB184" s="451"/>
      <c r="SSC184" s="451"/>
      <c r="SSD184" s="451"/>
      <c r="SSE184" s="451"/>
      <c r="SSF184" s="451"/>
      <c r="SSG184" s="451"/>
      <c r="SSH184" s="451"/>
      <c r="SSI184" s="451"/>
      <c r="SSJ184" s="451"/>
      <c r="SSK184" s="451"/>
      <c r="SSL184" s="451"/>
      <c r="SSM184" s="451"/>
      <c r="SSN184" s="451"/>
      <c r="SSO184" s="451"/>
      <c r="SSP184" s="451"/>
      <c r="SSQ184" s="451"/>
      <c r="SSR184" s="451"/>
      <c r="SSS184" s="451"/>
      <c r="SST184" s="451"/>
      <c r="SSU184" s="451"/>
      <c r="SSV184" s="451"/>
      <c r="SSW184" s="451"/>
      <c r="SSX184" s="451"/>
      <c r="SSY184" s="451"/>
      <c r="SSZ184" s="451"/>
      <c r="STA184" s="455"/>
      <c r="STB184" s="454"/>
      <c r="STC184" s="451"/>
      <c r="STD184" s="451"/>
      <c r="STE184" s="451"/>
      <c r="STF184" s="451"/>
      <c r="STG184" s="451"/>
      <c r="STH184" s="451"/>
      <c r="STI184" s="451"/>
      <c r="STJ184" s="451"/>
      <c r="STK184" s="451"/>
      <c r="STL184" s="451"/>
      <c r="STM184" s="451"/>
      <c r="STN184" s="451"/>
      <c r="STO184" s="451"/>
      <c r="STP184" s="451"/>
      <c r="STQ184" s="451"/>
      <c r="STR184" s="451"/>
      <c r="STS184" s="451"/>
      <c r="STT184" s="451"/>
      <c r="STU184" s="451"/>
      <c r="STV184" s="451"/>
      <c r="STW184" s="451"/>
      <c r="STX184" s="451"/>
      <c r="STY184" s="451"/>
      <c r="STZ184" s="451"/>
      <c r="SUA184" s="451"/>
      <c r="SUB184" s="451"/>
      <c r="SUC184" s="451"/>
      <c r="SUD184" s="451"/>
      <c r="SUE184" s="451"/>
      <c r="SUF184" s="451"/>
      <c r="SUG184" s="451"/>
      <c r="SUH184" s="451"/>
      <c r="SUI184" s="451"/>
      <c r="SUJ184" s="451"/>
      <c r="SUK184" s="451"/>
      <c r="SUL184" s="451"/>
      <c r="SUM184" s="451"/>
      <c r="SUN184" s="451"/>
      <c r="SUO184" s="451"/>
      <c r="SUP184" s="451"/>
      <c r="SUQ184" s="451"/>
      <c r="SUR184" s="451"/>
      <c r="SUS184" s="451"/>
      <c r="SUT184" s="455"/>
      <c r="SUU184" s="454"/>
      <c r="SUV184" s="451"/>
      <c r="SUW184" s="451"/>
      <c r="SUX184" s="451"/>
      <c r="SUY184" s="451"/>
      <c r="SUZ184" s="451"/>
      <c r="SVA184" s="451"/>
      <c r="SVB184" s="451"/>
      <c r="SVC184" s="451"/>
      <c r="SVD184" s="451"/>
      <c r="SVE184" s="451"/>
      <c r="SVF184" s="451"/>
      <c r="SVG184" s="451"/>
      <c r="SVH184" s="451"/>
      <c r="SVI184" s="451"/>
      <c r="SVJ184" s="451"/>
      <c r="SVK184" s="451"/>
      <c r="SVL184" s="451"/>
      <c r="SVM184" s="451"/>
      <c r="SVN184" s="451"/>
      <c r="SVO184" s="451"/>
      <c r="SVP184" s="451"/>
      <c r="SVQ184" s="451"/>
      <c r="SVR184" s="451"/>
      <c r="SVS184" s="451"/>
      <c r="SVT184" s="451"/>
      <c r="SVU184" s="451"/>
      <c r="SVV184" s="451"/>
      <c r="SVW184" s="451"/>
      <c r="SVX184" s="451"/>
      <c r="SVY184" s="451"/>
      <c r="SVZ184" s="451"/>
      <c r="SWA184" s="451"/>
      <c r="SWB184" s="451"/>
      <c r="SWC184" s="451"/>
      <c r="SWD184" s="451"/>
      <c r="SWE184" s="451"/>
      <c r="SWF184" s="451"/>
      <c r="SWG184" s="451"/>
      <c r="SWH184" s="451"/>
      <c r="SWI184" s="451"/>
      <c r="SWJ184" s="451"/>
      <c r="SWK184" s="451"/>
      <c r="SWL184" s="451"/>
      <c r="SWM184" s="455"/>
      <c r="SWN184" s="454"/>
      <c r="SWO184" s="451"/>
      <c r="SWP184" s="451"/>
      <c r="SWQ184" s="451"/>
      <c r="SWR184" s="451"/>
      <c r="SWS184" s="451"/>
      <c r="SWT184" s="451"/>
      <c r="SWU184" s="451"/>
      <c r="SWV184" s="451"/>
      <c r="SWW184" s="451"/>
      <c r="SWX184" s="451"/>
      <c r="SWY184" s="451"/>
      <c r="SWZ184" s="451"/>
      <c r="SXA184" s="451"/>
      <c r="SXB184" s="451"/>
      <c r="SXC184" s="451"/>
      <c r="SXD184" s="451"/>
      <c r="SXE184" s="451"/>
      <c r="SXF184" s="451"/>
      <c r="SXG184" s="451"/>
      <c r="SXH184" s="451"/>
      <c r="SXI184" s="451"/>
      <c r="SXJ184" s="451"/>
      <c r="SXK184" s="451"/>
      <c r="SXL184" s="451"/>
      <c r="SXM184" s="451"/>
      <c r="SXN184" s="451"/>
      <c r="SXO184" s="451"/>
      <c r="SXP184" s="451"/>
      <c r="SXQ184" s="451"/>
      <c r="SXR184" s="451"/>
      <c r="SXS184" s="451"/>
      <c r="SXT184" s="451"/>
      <c r="SXU184" s="451"/>
      <c r="SXV184" s="451"/>
      <c r="SXW184" s="451"/>
      <c r="SXX184" s="451"/>
      <c r="SXY184" s="451"/>
      <c r="SXZ184" s="451"/>
      <c r="SYA184" s="451"/>
      <c r="SYB184" s="451"/>
      <c r="SYC184" s="451"/>
      <c r="SYD184" s="451"/>
      <c r="SYE184" s="451"/>
      <c r="SYF184" s="455"/>
      <c r="SYG184" s="454"/>
      <c r="SYH184" s="451"/>
      <c r="SYI184" s="451"/>
      <c r="SYJ184" s="451"/>
      <c r="SYK184" s="451"/>
      <c r="SYL184" s="451"/>
      <c r="SYM184" s="451"/>
      <c r="SYN184" s="451"/>
      <c r="SYO184" s="451"/>
      <c r="SYP184" s="451"/>
      <c r="SYQ184" s="451"/>
      <c r="SYR184" s="451"/>
      <c r="SYS184" s="451"/>
      <c r="SYT184" s="451"/>
      <c r="SYU184" s="451"/>
      <c r="SYV184" s="451"/>
      <c r="SYW184" s="451"/>
      <c r="SYX184" s="451"/>
      <c r="SYY184" s="451"/>
      <c r="SYZ184" s="451"/>
      <c r="SZA184" s="451"/>
      <c r="SZB184" s="451"/>
      <c r="SZC184" s="451"/>
      <c r="SZD184" s="451"/>
      <c r="SZE184" s="451"/>
      <c r="SZF184" s="451"/>
      <c r="SZG184" s="451"/>
      <c r="SZH184" s="451"/>
      <c r="SZI184" s="451"/>
      <c r="SZJ184" s="451"/>
      <c r="SZK184" s="451"/>
      <c r="SZL184" s="451"/>
      <c r="SZM184" s="451"/>
      <c r="SZN184" s="451"/>
      <c r="SZO184" s="451"/>
      <c r="SZP184" s="451"/>
      <c r="SZQ184" s="451"/>
      <c r="SZR184" s="451"/>
      <c r="SZS184" s="451"/>
      <c r="SZT184" s="451"/>
      <c r="SZU184" s="451"/>
      <c r="SZV184" s="451"/>
      <c r="SZW184" s="451"/>
      <c r="SZX184" s="451"/>
      <c r="SZY184" s="455"/>
      <c r="SZZ184" s="454"/>
      <c r="TAA184" s="451"/>
      <c r="TAB184" s="451"/>
      <c r="TAC184" s="451"/>
      <c r="TAD184" s="451"/>
      <c r="TAE184" s="451"/>
      <c r="TAF184" s="451"/>
      <c r="TAG184" s="451"/>
      <c r="TAH184" s="451"/>
      <c r="TAI184" s="451"/>
      <c r="TAJ184" s="451"/>
      <c r="TAK184" s="451"/>
      <c r="TAL184" s="451"/>
      <c r="TAM184" s="451"/>
      <c r="TAN184" s="451"/>
      <c r="TAO184" s="451"/>
      <c r="TAP184" s="451"/>
      <c r="TAQ184" s="451"/>
      <c r="TAR184" s="451"/>
      <c r="TAS184" s="451"/>
      <c r="TAT184" s="451"/>
      <c r="TAU184" s="451"/>
      <c r="TAV184" s="451"/>
      <c r="TAW184" s="451"/>
      <c r="TAX184" s="451"/>
      <c r="TAY184" s="451"/>
      <c r="TAZ184" s="451"/>
      <c r="TBA184" s="451"/>
      <c r="TBB184" s="451"/>
      <c r="TBC184" s="451"/>
      <c r="TBD184" s="451"/>
      <c r="TBE184" s="451"/>
      <c r="TBF184" s="451"/>
      <c r="TBG184" s="451"/>
      <c r="TBH184" s="451"/>
      <c r="TBI184" s="451"/>
      <c r="TBJ184" s="451"/>
      <c r="TBK184" s="451"/>
      <c r="TBL184" s="451"/>
      <c r="TBM184" s="451"/>
      <c r="TBN184" s="451"/>
      <c r="TBO184" s="451"/>
      <c r="TBP184" s="451"/>
      <c r="TBQ184" s="451"/>
      <c r="TBR184" s="455"/>
      <c r="TBS184" s="454"/>
      <c r="TBT184" s="451"/>
      <c r="TBU184" s="451"/>
      <c r="TBV184" s="451"/>
      <c r="TBW184" s="451"/>
      <c r="TBX184" s="451"/>
      <c r="TBY184" s="451"/>
      <c r="TBZ184" s="451"/>
      <c r="TCA184" s="451"/>
      <c r="TCB184" s="451"/>
      <c r="TCC184" s="451"/>
      <c r="TCD184" s="451"/>
      <c r="TCE184" s="451"/>
      <c r="TCF184" s="451"/>
      <c r="TCG184" s="451"/>
      <c r="TCH184" s="451"/>
      <c r="TCI184" s="451"/>
      <c r="TCJ184" s="451"/>
      <c r="TCK184" s="451"/>
      <c r="TCL184" s="451"/>
      <c r="TCM184" s="451"/>
      <c r="TCN184" s="451"/>
      <c r="TCO184" s="451"/>
      <c r="TCP184" s="451"/>
      <c r="TCQ184" s="451"/>
      <c r="TCR184" s="451"/>
      <c r="TCS184" s="451"/>
      <c r="TCT184" s="451"/>
      <c r="TCU184" s="451"/>
      <c r="TCV184" s="451"/>
      <c r="TCW184" s="451"/>
      <c r="TCX184" s="451"/>
      <c r="TCY184" s="451"/>
      <c r="TCZ184" s="451"/>
      <c r="TDA184" s="451"/>
      <c r="TDB184" s="451"/>
      <c r="TDC184" s="451"/>
      <c r="TDD184" s="451"/>
      <c r="TDE184" s="451"/>
      <c r="TDF184" s="451"/>
      <c r="TDG184" s="451"/>
      <c r="TDH184" s="451"/>
      <c r="TDI184" s="451"/>
      <c r="TDJ184" s="451"/>
      <c r="TDK184" s="455"/>
      <c r="TDL184" s="454"/>
      <c r="TDM184" s="451"/>
      <c r="TDN184" s="451"/>
      <c r="TDO184" s="451"/>
      <c r="TDP184" s="451"/>
      <c r="TDQ184" s="451"/>
      <c r="TDR184" s="451"/>
      <c r="TDS184" s="451"/>
      <c r="TDT184" s="451"/>
      <c r="TDU184" s="451"/>
      <c r="TDV184" s="451"/>
      <c r="TDW184" s="451"/>
      <c r="TDX184" s="451"/>
      <c r="TDY184" s="451"/>
      <c r="TDZ184" s="451"/>
      <c r="TEA184" s="451"/>
      <c r="TEB184" s="451"/>
      <c r="TEC184" s="451"/>
      <c r="TED184" s="451"/>
      <c r="TEE184" s="451"/>
      <c r="TEF184" s="451"/>
      <c r="TEG184" s="451"/>
      <c r="TEH184" s="451"/>
      <c r="TEI184" s="451"/>
      <c r="TEJ184" s="451"/>
      <c r="TEK184" s="451"/>
      <c r="TEL184" s="451"/>
      <c r="TEM184" s="451"/>
      <c r="TEN184" s="451"/>
      <c r="TEO184" s="451"/>
      <c r="TEP184" s="451"/>
      <c r="TEQ184" s="451"/>
      <c r="TER184" s="451"/>
      <c r="TES184" s="451"/>
      <c r="TET184" s="451"/>
      <c r="TEU184" s="451"/>
      <c r="TEV184" s="451"/>
      <c r="TEW184" s="451"/>
      <c r="TEX184" s="451"/>
      <c r="TEY184" s="451"/>
      <c r="TEZ184" s="451"/>
      <c r="TFA184" s="451"/>
      <c r="TFB184" s="451"/>
      <c r="TFC184" s="451"/>
      <c r="TFD184" s="455"/>
      <c r="TFE184" s="454"/>
      <c r="TFF184" s="451"/>
      <c r="TFG184" s="451"/>
      <c r="TFH184" s="451"/>
      <c r="TFI184" s="451"/>
      <c r="TFJ184" s="451"/>
      <c r="TFK184" s="451"/>
      <c r="TFL184" s="451"/>
      <c r="TFM184" s="451"/>
      <c r="TFN184" s="451"/>
      <c r="TFO184" s="451"/>
      <c r="TFP184" s="451"/>
      <c r="TFQ184" s="451"/>
      <c r="TFR184" s="451"/>
      <c r="TFS184" s="451"/>
      <c r="TFT184" s="451"/>
      <c r="TFU184" s="451"/>
      <c r="TFV184" s="451"/>
      <c r="TFW184" s="451"/>
      <c r="TFX184" s="451"/>
      <c r="TFY184" s="451"/>
      <c r="TFZ184" s="451"/>
      <c r="TGA184" s="451"/>
      <c r="TGB184" s="451"/>
      <c r="TGC184" s="451"/>
      <c r="TGD184" s="451"/>
      <c r="TGE184" s="451"/>
      <c r="TGF184" s="451"/>
      <c r="TGG184" s="451"/>
      <c r="TGH184" s="451"/>
      <c r="TGI184" s="451"/>
      <c r="TGJ184" s="451"/>
      <c r="TGK184" s="451"/>
      <c r="TGL184" s="451"/>
      <c r="TGM184" s="451"/>
      <c r="TGN184" s="451"/>
      <c r="TGO184" s="451"/>
      <c r="TGP184" s="451"/>
      <c r="TGQ184" s="451"/>
      <c r="TGR184" s="451"/>
      <c r="TGS184" s="451"/>
      <c r="TGT184" s="451"/>
      <c r="TGU184" s="451"/>
      <c r="TGV184" s="451"/>
      <c r="TGW184" s="455"/>
      <c r="TGX184" s="454"/>
      <c r="TGY184" s="451"/>
      <c r="TGZ184" s="451"/>
      <c r="THA184" s="451"/>
      <c r="THB184" s="451"/>
      <c r="THC184" s="451"/>
      <c r="THD184" s="451"/>
      <c r="THE184" s="451"/>
      <c r="THF184" s="451"/>
      <c r="THG184" s="451"/>
      <c r="THH184" s="451"/>
      <c r="THI184" s="451"/>
      <c r="THJ184" s="451"/>
      <c r="THK184" s="451"/>
      <c r="THL184" s="451"/>
      <c r="THM184" s="451"/>
      <c r="THN184" s="451"/>
      <c r="THO184" s="451"/>
      <c r="THP184" s="451"/>
      <c r="THQ184" s="451"/>
      <c r="THR184" s="451"/>
      <c r="THS184" s="451"/>
      <c r="THT184" s="451"/>
      <c r="THU184" s="451"/>
      <c r="THV184" s="451"/>
      <c r="THW184" s="451"/>
      <c r="THX184" s="451"/>
      <c r="THY184" s="451"/>
      <c r="THZ184" s="451"/>
      <c r="TIA184" s="451"/>
      <c r="TIB184" s="451"/>
      <c r="TIC184" s="451"/>
      <c r="TID184" s="451"/>
      <c r="TIE184" s="451"/>
      <c r="TIF184" s="451"/>
      <c r="TIG184" s="451"/>
      <c r="TIH184" s="451"/>
      <c r="TII184" s="451"/>
      <c r="TIJ184" s="451"/>
      <c r="TIK184" s="451"/>
      <c r="TIL184" s="451"/>
      <c r="TIM184" s="451"/>
      <c r="TIN184" s="451"/>
      <c r="TIO184" s="451"/>
      <c r="TIP184" s="455"/>
      <c r="TIQ184" s="454"/>
      <c r="TIR184" s="451"/>
      <c r="TIS184" s="451"/>
      <c r="TIT184" s="451"/>
      <c r="TIU184" s="451"/>
      <c r="TIV184" s="451"/>
      <c r="TIW184" s="451"/>
      <c r="TIX184" s="451"/>
      <c r="TIY184" s="451"/>
      <c r="TIZ184" s="451"/>
      <c r="TJA184" s="451"/>
      <c r="TJB184" s="451"/>
      <c r="TJC184" s="451"/>
      <c r="TJD184" s="451"/>
      <c r="TJE184" s="451"/>
      <c r="TJF184" s="451"/>
      <c r="TJG184" s="451"/>
      <c r="TJH184" s="451"/>
      <c r="TJI184" s="451"/>
      <c r="TJJ184" s="451"/>
      <c r="TJK184" s="451"/>
      <c r="TJL184" s="451"/>
      <c r="TJM184" s="451"/>
      <c r="TJN184" s="451"/>
      <c r="TJO184" s="451"/>
      <c r="TJP184" s="451"/>
      <c r="TJQ184" s="451"/>
      <c r="TJR184" s="451"/>
      <c r="TJS184" s="451"/>
      <c r="TJT184" s="451"/>
      <c r="TJU184" s="451"/>
      <c r="TJV184" s="451"/>
      <c r="TJW184" s="451"/>
      <c r="TJX184" s="451"/>
      <c r="TJY184" s="451"/>
      <c r="TJZ184" s="451"/>
      <c r="TKA184" s="451"/>
      <c r="TKB184" s="451"/>
      <c r="TKC184" s="451"/>
      <c r="TKD184" s="451"/>
      <c r="TKE184" s="451"/>
      <c r="TKF184" s="451"/>
      <c r="TKG184" s="451"/>
      <c r="TKH184" s="451"/>
      <c r="TKI184" s="455"/>
      <c r="TKJ184" s="454"/>
      <c r="TKK184" s="451"/>
      <c r="TKL184" s="451"/>
      <c r="TKM184" s="451"/>
      <c r="TKN184" s="451"/>
      <c r="TKO184" s="451"/>
      <c r="TKP184" s="451"/>
      <c r="TKQ184" s="451"/>
      <c r="TKR184" s="451"/>
      <c r="TKS184" s="451"/>
      <c r="TKT184" s="451"/>
      <c r="TKU184" s="451"/>
      <c r="TKV184" s="451"/>
      <c r="TKW184" s="451"/>
      <c r="TKX184" s="451"/>
      <c r="TKY184" s="451"/>
      <c r="TKZ184" s="451"/>
      <c r="TLA184" s="451"/>
      <c r="TLB184" s="451"/>
      <c r="TLC184" s="451"/>
      <c r="TLD184" s="451"/>
      <c r="TLE184" s="451"/>
      <c r="TLF184" s="451"/>
      <c r="TLG184" s="451"/>
      <c r="TLH184" s="451"/>
      <c r="TLI184" s="451"/>
      <c r="TLJ184" s="451"/>
      <c r="TLK184" s="451"/>
      <c r="TLL184" s="451"/>
      <c r="TLM184" s="451"/>
      <c r="TLN184" s="451"/>
      <c r="TLO184" s="451"/>
      <c r="TLP184" s="451"/>
      <c r="TLQ184" s="451"/>
      <c r="TLR184" s="451"/>
      <c r="TLS184" s="451"/>
      <c r="TLT184" s="451"/>
      <c r="TLU184" s="451"/>
      <c r="TLV184" s="451"/>
      <c r="TLW184" s="451"/>
      <c r="TLX184" s="451"/>
      <c r="TLY184" s="451"/>
      <c r="TLZ184" s="451"/>
      <c r="TMA184" s="451"/>
      <c r="TMB184" s="455"/>
      <c r="TMC184" s="454"/>
      <c r="TMD184" s="451"/>
      <c r="TME184" s="451"/>
      <c r="TMF184" s="451"/>
      <c r="TMG184" s="451"/>
      <c r="TMH184" s="451"/>
      <c r="TMI184" s="451"/>
      <c r="TMJ184" s="451"/>
      <c r="TMK184" s="451"/>
      <c r="TML184" s="451"/>
      <c r="TMM184" s="451"/>
      <c r="TMN184" s="451"/>
      <c r="TMO184" s="451"/>
      <c r="TMP184" s="451"/>
      <c r="TMQ184" s="451"/>
      <c r="TMR184" s="451"/>
      <c r="TMS184" s="451"/>
      <c r="TMT184" s="451"/>
      <c r="TMU184" s="451"/>
      <c r="TMV184" s="451"/>
      <c r="TMW184" s="451"/>
      <c r="TMX184" s="451"/>
      <c r="TMY184" s="451"/>
      <c r="TMZ184" s="451"/>
      <c r="TNA184" s="451"/>
      <c r="TNB184" s="451"/>
      <c r="TNC184" s="451"/>
      <c r="TND184" s="451"/>
      <c r="TNE184" s="451"/>
      <c r="TNF184" s="451"/>
      <c r="TNG184" s="451"/>
      <c r="TNH184" s="451"/>
      <c r="TNI184" s="451"/>
      <c r="TNJ184" s="451"/>
      <c r="TNK184" s="451"/>
      <c r="TNL184" s="451"/>
      <c r="TNM184" s="451"/>
      <c r="TNN184" s="451"/>
      <c r="TNO184" s="451"/>
      <c r="TNP184" s="451"/>
      <c r="TNQ184" s="451"/>
      <c r="TNR184" s="451"/>
      <c r="TNS184" s="451"/>
      <c r="TNT184" s="451"/>
      <c r="TNU184" s="455"/>
      <c r="TNV184" s="454"/>
      <c r="TNW184" s="451"/>
      <c r="TNX184" s="451"/>
      <c r="TNY184" s="451"/>
      <c r="TNZ184" s="451"/>
      <c r="TOA184" s="451"/>
      <c r="TOB184" s="451"/>
      <c r="TOC184" s="451"/>
      <c r="TOD184" s="451"/>
      <c r="TOE184" s="451"/>
      <c r="TOF184" s="451"/>
      <c r="TOG184" s="451"/>
      <c r="TOH184" s="451"/>
      <c r="TOI184" s="451"/>
      <c r="TOJ184" s="451"/>
      <c r="TOK184" s="451"/>
      <c r="TOL184" s="451"/>
      <c r="TOM184" s="451"/>
      <c r="TON184" s="451"/>
      <c r="TOO184" s="451"/>
      <c r="TOP184" s="451"/>
      <c r="TOQ184" s="451"/>
      <c r="TOR184" s="451"/>
      <c r="TOS184" s="451"/>
      <c r="TOT184" s="451"/>
      <c r="TOU184" s="451"/>
      <c r="TOV184" s="451"/>
      <c r="TOW184" s="451"/>
      <c r="TOX184" s="451"/>
      <c r="TOY184" s="451"/>
      <c r="TOZ184" s="451"/>
      <c r="TPA184" s="451"/>
      <c r="TPB184" s="451"/>
      <c r="TPC184" s="451"/>
      <c r="TPD184" s="451"/>
      <c r="TPE184" s="451"/>
      <c r="TPF184" s="451"/>
      <c r="TPG184" s="451"/>
      <c r="TPH184" s="451"/>
      <c r="TPI184" s="451"/>
      <c r="TPJ184" s="451"/>
      <c r="TPK184" s="451"/>
      <c r="TPL184" s="451"/>
      <c r="TPM184" s="451"/>
      <c r="TPN184" s="455"/>
      <c r="TPO184" s="454"/>
      <c r="TPP184" s="451"/>
      <c r="TPQ184" s="451"/>
      <c r="TPR184" s="451"/>
      <c r="TPS184" s="451"/>
      <c r="TPT184" s="451"/>
      <c r="TPU184" s="451"/>
      <c r="TPV184" s="451"/>
      <c r="TPW184" s="451"/>
      <c r="TPX184" s="451"/>
      <c r="TPY184" s="451"/>
      <c r="TPZ184" s="451"/>
      <c r="TQA184" s="451"/>
      <c r="TQB184" s="451"/>
      <c r="TQC184" s="451"/>
      <c r="TQD184" s="451"/>
      <c r="TQE184" s="451"/>
      <c r="TQF184" s="451"/>
      <c r="TQG184" s="451"/>
      <c r="TQH184" s="451"/>
      <c r="TQI184" s="451"/>
      <c r="TQJ184" s="451"/>
      <c r="TQK184" s="451"/>
      <c r="TQL184" s="451"/>
      <c r="TQM184" s="451"/>
      <c r="TQN184" s="451"/>
      <c r="TQO184" s="451"/>
      <c r="TQP184" s="451"/>
      <c r="TQQ184" s="451"/>
      <c r="TQR184" s="451"/>
      <c r="TQS184" s="451"/>
      <c r="TQT184" s="451"/>
      <c r="TQU184" s="451"/>
      <c r="TQV184" s="451"/>
      <c r="TQW184" s="451"/>
      <c r="TQX184" s="451"/>
      <c r="TQY184" s="451"/>
      <c r="TQZ184" s="451"/>
      <c r="TRA184" s="451"/>
      <c r="TRB184" s="451"/>
      <c r="TRC184" s="451"/>
      <c r="TRD184" s="451"/>
      <c r="TRE184" s="451"/>
      <c r="TRF184" s="451"/>
      <c r="TRG184" s="455"/>
      <c r="TRH184" s="454"/>
      <c r="TRI184" s="451"/>
      <c r="TRJ184" s="451"/>
      <c r="TRK184" s="451"/>
      <c r="TRL184" s="451"/>
      <c r="TRM184" s="451"/>
      <c r="TRN184" s="451"/>
      <c r="TRO184" s="451"/>
      <c r="TRP184" s="451"/>
      <c r="TRQ184" s="451"/>
      <c r="TRR184" s="451"/>
      <c r="TRS184" s="451"/>
      <c r="TRT184" s="451"/>
      <c r="TRU184" s="451"/>
      <c r="TRV184" s="451"/>
      <c r="TRW184" s="451"/>
      <c r="TRX184" s="451"/>
      <c r="TRY184" s="451"/>
      <c r="TRZ184" s="451"/>
      <c r="TSA184" s="451"/>
      <c r="TSB184" s="451"/>
      <c r="TSC184" s="451"/>
      <c r="TSD184" s="451"/>
      <c r="TSE184" s="451"/>
      <c r="TSF184" s="451"/>
      <c r="TSG184" s="451"/>
      <c r="TSH184" s="451"/>
      <c r="TSI184" s="451"/>
      <c r="TSJ184" s="451"/>
      <c r="TSK184" s="451"/>
      <c r="TSL184" s="451"/>
      <c r="TSM184" s="451"/>
      <c r="TSN184" s="451"/>
      <c r="TSO184" s="451"/>
      <c r="TSP184" s="451"/>
      <c r="TSQ184" s="451"/>
      <c r="TSR184" s="451"/>
      <c r="TSS184" s="451"/>
      <c r="TST184" s="451"/>
      <c r="TSU184" s="451"/>
      <c r="TSV184" s="451"/>
      <c r="TSW184" s="451"/>
      <c r="TSX184" s="451"/>
      <c r="TSY184" s="451"/>
      <c r="TSZ184" s="455"/>
      <c r="TTA184" s="454"/>
      <c r="TTB184" s="451"/>
      <c r="TTC184" s="451"/>
      <c r="TTD184" s="451"/>
      <c r="TTE184" s="451"/>
      <c r="TTF184" s="451"/>
      <c r="TTG184" s="451"/>
      <c r="TTH184" s="451"/>
      <c r="TTI184" s="451"/>
      <c r="TTJ184" s="451"/>
      <c r="TTK184" s="451"/>
      <c r="TTL184" s="451"/>
      <c r="TTM184" s="451"/>
      <c r="TTN184" s="451"/>
      <c r="TTO184" s="451"/>
      <c r="TTP184" s="451"/>
      <c r="TTQ184" s="451"/>
      <c r="TTR184" s="451"/>
      <c r="TTS184" s="451"/>
      <c r="TTT184" s="451"/>
      <c r="TTU184" s="451"/>
      <c r="TTV184" s="451"/>
      <c r="TTW184" s="451"/>
      <c r="TTX184" s="451"/>
      <c r="TTY184" s="451"/>
      <c r="TTZ184" s="451"/>
      <c r="TUA184" s="451"/>
      <c r="TUB184" s="451"/>
      <c r="TUC184" s="451"/>
      <c r="TUD184" s="451"/>
      <c r="TUE184" s="451"/>
      <c r="TUF184" s="451"/>
      <c r="TUG184" s="451"/>
      <c r="TUH184" s="451"/>
      <c r="TUI184" s="451"/>
      <c r="TUJ184" s="451"/>
      <c r="TUK184" s="451"/>
      <c r="TUL184" s="451"/>
      <c r="TUM184" s="451"/>
      <c r="TUN184" s="451"/>
      <c r="TUO184" s="451"/>
      <c r="TUP184" s="451"/>
      <c r="TUQ184" s="451"/>
      <c r="TUR184" s="451"/>
      <c r="TUS184" s="455"/>
      <c r="TUT184" s="454"/>
      <c r="TUU184" s="451"/>
      <c r="TUV184" s="451"/>
      <c r="TUW184" s="451"/>
      <c r="TUX184" s="451"/>
      <c r="TUY184" s="451"/>
      <c r="TUZ184" s="451"/>
      <c r="TVA184" s="451"/>
      <c r="TVB184" s="451"/>
      <c r="TVC184" s="451"/>
      <c r="TVD184" s="451"/>
      <c r="TVE184" s="451"/>
      <c r="TVF184" s="451"/>
      <c r="TVG184" s="451"/>
      <c r="TVH184" s="451"/>
      <c r="TVI184" s="451"/>
      <c r="TVJ184" s="451"/>
      <c r="TVK184" s="451"/>
      <c r="TVL184" s="451"/>
      <c r="TVM184" s="451"/>
      <c r="TVN184" s="451"/>
      <c r="TVO184" s="451"/>
      <c r="TVP184" s="451"/>
      <c r="TVQ184" s="451"/>
      <c r="TVR184" s="451"/>
      <c r="TVS184" s="451"/>
      <c r="TVT184" s="451"/>
      <c r="TVU184" s="451"/>
      <c r="TVV184" s="451"/>
      <c r="TVW184" s="451"/>
      <c r="TVX184" s="451"/>
      <c r="TVY184" s="451"/>
      <c r="TVZ184" s="451"/>
      <c r="TWA184" s="451"/>
      <c r="TWB184" s="451"/>
      <c r="TWC184" s="451"/>
      <c r="TWD184" s="451"/>
      <c r="TWE184" s="451"/>
      <c r="TWF184" s="451"/>
      <c r="TWG184" s="451"/>
      <c r="TWH184" s="451"/>
      <c r="TWI184" s="451"/>
      <c r="TWJ184" s="451"/>
      <c r="TWK184" s="451"/>
      <c r="TWL184" s="455"/>
      <c r="TWM184" s="454"/>
      <c r="TWN184" s="451"/>
      <c r="TWO184" s="451"/>
      <c r="TWP184" s="451"/>
      <c r="TWQ184" s="451"/>
      <c r="TWR184" s="451"/>
      <c r="TWS184" s="451"/>
      <c r="TWT184" s="451"/>
      <c r="TWU184" s="451"/>
      <c r="TWV184" s="451"/>
      <c r="TWW184" s="451"/>
      <c r="TWX184" s="451"/>
      <c r="TWY184" s="451"/>
      <c r="TWZ184" s="451"/>
      <c r="TXA184" s="451"/>
      <c r="TXB184" s="451"/>
      <c r="TXC184" s="451"/>
      <c r="TXD184" s="451"/>
      <c r="TXE184" s="451"/>
      <c r="TXF184" s="451"/>
      <c r="TXG184" s="451"/>
      <c r="TXH184" s="451"/>
      <c r="TXI184" s="451"/>
      <c r="TXJ184" s="451"/>
      <c r="TXK184" s="451"/>
      <c r="TXL184" s="451"/>
      <c r="TXM184" s="451"/>
      <c r="TXN184" s="451"/>
      <c r="TXO184" s="451"/>
      <c r="TXP184" s="451"/>
      <c r="TXQ184" s="451"/>
      <c r="TXR184" s="451"/>
      <c r="TXS184" s="451"/>
      <c r="TXT184" s="451"/>
      <c r="TXU184" s="451"/>
      <c r="TXV184" s="451"/>
      <c r="TXW184" s="451"/>
      <c r="TXX184" s="451"/>
      <c r="TXY184" s="451"/>
      <c r="TXZ184" s="451"/>
      <c r="TYA184" s="451"/>
      <c r="TYB184" s="451"/>
      <c r="TYC184" s="451"/>
      <c r="TYD184" s="451"/>
      <c r="TYE184" s="455"/>
      <c r="TYF184" s="454"/>
      <c r="TYG184" s="451"/>
      <c r="TYH184" s="451"/>
      <c r="TYI184" s="451"/>
      <c r="TYJ184" s="451"/>
      <c r="TYK184" s="451"/>
      <c r="TYL184" s="451"/>
      <c r="TYM184" s="451"/>
      <c r="TYN184" s="451"/>
      <c r="TYO184" s="451"/>
      <c r="TYP184" s="451"/>
      <c r="TYQ184" s="451"/>
      <c r="TYR184" s="451"/>
      <c r="TYS184" s="451"/>
      <c r="TYT184" s="451"/>
      <c r="TYU184" s="451"/>
      <c r="TYV184" s="451"/>
      <c r="TYW184" s="451"/>
      <c r="TYX184" s="451"/>
      <c r="TYY184" s="451"/>
      <c r="TYZ184" s="451"/>
      <c r="TZA184" s="451"/>
      <c r="TZB184" s="451"/>
      <c r="TZC184" s="451"/>
      <c r="TZD184" s="451"/>
      <c r="TZE184" s="451"/>
      <c r="TZF184" s="451"/>
      <c r="TZG184" s="451"/>
      <c r="TZH184" s="451"/>
      <c r="TZI184" s="451"/>
      <c r="TZJ184" s="451"/>
      <c r="TZK184" s="451"/>
      <c r="TZL184" s="451"/>
      <c r="TZM184" s="451"/>
      <c r="TZN184" s="451"/>
      <c r="TZO184" s="451"/>
      <c r="TZP184" s="451"/>
      <c r="TZQ184" s="451"/>
      <c r="TZR184" s="451"/>
      <c r="TZS184" s="451"/>
      <c r="TZT184" s="451"/>
      <c r="TZU184" s="451"/>
      <c r="TZV184" s="451"/>
      <c r="TZW184" s="451"/>
      <c r="TZX184" s="455"/>
      <c r="TZY184" s="454"/>
      <c r="TZZ184" s="451"/>
      <c r="UAA184" s="451"/>
      <c r="UAB184" s="451"/>
      <c r="UAC184" s="451"/>
      <c r="UAD184" s="451"/>
      <c r="UAE184" s="451"/>
      <c r="UAF184" s="451"/>
      <c r="UAG184" s="451"/>
      <c r="UAH184" s="451"/>
      <c r="UAI184" s="451"/>
      <c r="UAJ184" s="451"/>
      <c r="UAK184" s="451"/>
      <c r="UAL184" s="451"/>
      <c r="UAM184" s="451"/>
      <c r="UAN184" s="451"/>
      <c r="UAO184" s="451"/>
      <c r="UAP184" s="451"/>
      <c r="UAQ184" s="451"/>
      <c r="UAR184" s="451"/>
      <c r="UAS184" s="451"/>
      <c r="UAT184" s="451"/>
      <c r="UAU184" s="451"/>
      <c r="UAV184" s="451"/>
      <c r="UAW184" s="451"/>
      <c r="UAX184" s="451"/>
      <c r="UAY184" s="451"/>
      <c r="UAZ184" s="451"/>
      <c r="UBA184" s="451"/>
      <c r="UBB184" s="451"/>
      <c r="UBC184" s="451"/>
      <c r="UBD184" s="451"/>
      <c r="UBE184" s="451"/>
      <c r="UBF184" s="451"/>
      <c r="UBG184" s="451"/>
      <c r="UBH184" s="451"/>
      <c r="UBI184" s="451"/>
      <c r="UBJ184" s="451"/>
      <c r="UBK184" s="451"/>
      <c r="UBL184" s="451"/>
      <c r="UBM184" s="451"/>
      <c r="UBN184" s="451"/>
      <c r="UBO184" s="451"/>
      <c r="UBP184" s="451"/>
      <c r="UBQ184" s="455"/>
      <c r="UBR184" s="454"/>
      <c r="UBS184" s="451"/>
      <c r="UBT184" s="451"/>
      <c r="UBU184" s="451"/>
      <c r="UBV184" s="451"/>
      <c r="UBW184" s="451"/>
      <c r="UBX184" s="451"/>
      <c r="UBY184" s="451"/>
      <c r="UBZ184" s="451"/>
      <c r="UCA184" s="451"/>
      <c r="UCB184" s="451"/>
      <c r="UCC184" s="451"/>
      <c r="UCD184" s="451"/>
      <c r="UCE184" s="451"/>
      <c r="UCF184" s="451"/>
      <c r="UCG184" s="451"/>
      <c r="UCH184" s="451"/>
      <c r="UCI184" s="451"/>
      <c r="UCJ184" s="451"/>
      <c r="UCK184" s="451"/>
      <c r="UCL184" s="451"/>
      <c r="UCM184" s="451"/>
      <c r="UCN184" s="451"/>
      <c r="UCO184" s="451"/>
      <c r="UCP184" s="451"/>
      <c r="UCQ184" s="451"/>
      <c r="UCR184" s="451"/>
      <c r="UCS184" s="451"/>
      <c r="UCT184" s="451"/>
      <c r="UCU184" s="451"/>
      <c r="UCV184" s="451"/>
      <c r="UCW184" s="451"/>
      <c r="UCX184" s="451"/>
      <c r="UCY184" s="451"/>
      <c r="UCZ184" s="451"/>
      <c r="UDA184" s="451"/>
      <c r="UDB184" s="451"/>
      <c r="UDC184" s="451"/>
      <c r="UDD184" s="451"/>
      <c r="UDE184" s="451"/>
      <c r="UDF184" s="451"/>
      <c r="UDG184" s="451"/>
      <c r="UDH184" s="451"/>
      <c r="UDI184" s="451"/>
      <c r="UDJ184" s="455"/>
      <c r="UDK184" s="454"/>
      <c r="UDL184" s="451"/>
      <c r="UDM184" s="451"/>
      <c r="UDN184" s="451"/>
      <c r="UDO184" s="451"/>
      <c r="UDP184" s="451"/>
      <c r="UDQ184" s="451"/>
      <c r="UDR184" s="451"/>
      <c r="UDS184" s="451"/>
      <c r="UDT184" s="451"/>
      <c r="UDU184" s="451"/>
      <c r="UDV184" s="451"/>
      <c r="UDW184" s="451"/>
      <c r="UDX184" s="451"/>
      <c r="UDY184" s="451"/>
      <c r="UDZ184" s="451"/>
      <c r="UEA184" s="451"/>
      <c r="UEB184" s="451"/>
      <c r="UEC184" s="451"/>
      <c r="UED184" s="451"/>
      <c r="UEE184" s="451"/>
      <c r="UEF184" s="451"/>
      <c r="UEG184" s="451"/>
      <c r="UEH184" s="451"/>
      <c r="UEI184" s="451"/>
      <c r="UEJ184" s="451"/>
      <c r="UEK184" s="451"/>
      <c r="UEL184" s="451"/>
      <c r="UEM184" s="451"/>
      <c r="UEN184" s="451"/>
      <c r="UEO184" s="451"/>
      <c r="UEP184" s="451"/>
      <c r="UEQ184" s="451"/>
      <c r="UER184" s="451"/>
      <c r="UES184" s="451"/>
      <c r="UET184" s="451"/>
      <c r="UEU184" s="451"/>
      <c r="UEV184" s="451"/>
      <c r="UEW184" s="451"/>
      <c r="UEX184" s="451"/>
      <c r="UEY184" s="451"/>
      <c r="UEZ184" s="451"/>
      <c r="UFA184" s="451"/>
      <c r="UFB184" s="451"/>
      <c r="UFC184" s="455"/>
      <c r="UFD184" s="454"/>
      <c r="UFE184" s="451"/>
      <c r="UFF184" s="451"/>
      <c r="UFG184" s="451"/>
      <c r="UFH184" s="451"/>
      <c r="UFI184" s="451"/>
      <c r="UFJ184" s="451"/>
      <c r="UFK184" s="451"/>
      <c r="UFL184" s="451"/>
      <c r="UFM184" s="451"/>
      <c r="UFN184" s="451"/>
      <c r="UFO184" s="451"/>
      <c r="UFP184" s="451"/>
      <c r="UFQ184" s="451"/>
      <c r="UFR184" s="451"/>
      <c r="UFS184" s="451"/>
      <c r="UFT184" s="451"/>
      <c r="UFU184" s="451"/>
      <c r="UFV184" s="451"/>
      <c r="UFW184" s="451"/>
      <c r="UFX184" s="451"/>
      <c r="UFY184" s="451"/>
      <c r="UFZ184" s="451"/>
      <c r="UGA184" s="451"/>
      <c r="UGB184" s="451"/>
      <c r="UGC184" s="451"/>
      <c r="UGD184" s="451"/>
      <c r="UGE184" s="451"/>
      <c r="UGF184" s="451"/>
      <c r="UGG184" s="451"/>
      <c r="UGH184" s="451"/>
      <c r="UGI184" s="451"/>
      <c r="UGJ184" s="451"/>
      <c r="UGK184" s="451"/>
      <c r="UGL184" s="451"/>
      <c r="UGM184" s="451"/>
      <c r="UGN184" s="451"/>
      <c r="UGO184" s="451"/>
      <c r="UGP184" s="451"/>
      <c r="UGQ184" s="451"/>
      <c r="UGR184" s="451"/>
      <c r="UGS184" s="451"/>
      <c r="UGT184" s="451"/>
      <c r="UGU184" s="451"/>
      <c r="UGV184" s="455"/>
      <c r="UGW184" s="454"/>
      <c r="UGX184" s="451"/>
      <c r="UGY184" s="451"/>
      <c r="UGZ184" s="451"/>
      <c r="UHA184" s="451"/>
      <c r="UHB184" s="451"/>
      <c r="UHC184" s="451"/>
      <c r="UHD184" s="451"/>
      <c r="UHE184" s="451"/>
      <c r="UHF184" s="451"/>
      <c r="UHG184" s="451"/>
      <c r="UHH184" s="451"/>
      <c r="UHI184" s="451"/>
      <c r="UHJ184" s="451"/>
      <c r="UHK184" s="451"/>
      <c r="UHL184" s="451"/>
      <c r="UHM184" s="451"/>
      <c r="UHN184" s="451"/>
      <c r="UHO184" s="451"/>
      <c r="UHP184" s="451"/>
      <c r="UHQ184" s="451"/>
      <c r="UHR184" s="451"/>
      <c r="UHS184" s="451"/>
      <c r="UHT184" s="451"/>
      <c r="UHU184" s="451"/>
      <c r="UHV184" s="451"/>
      <c r="UHW184" s="451"/>
      <c r="UHX184" s="451"/>
      <c r="UHY184" s="451"/>
      <c r="UHZ184" s="451"/>
      <c r="UIA184" s="451"/>
      <c r="UIB184" s="451"/>
      <c r="UIC184" s="451"/>
      <c r="UID184" s="451"/>
      <c r="UIE184" s="451"/>
      <c r="UIF184" s="451"/>
      <c r="UIG184" s="451"/>
      <c r="UIH184" s="451"/>
      <c r="UII184" s="451"/>
      <c r="UIJ184" s="451"/>
      <c r="UIK184" s="451"/>
      <c r="UIL184" s="451"/>
      <c r="UIM184" s="451"/>
      <c r="UIN184" s="451"/>
      <c r="UIO184" s="455"/>
      <c r="UIP184" s="454"/>
      <c r="UIQ184" s="451"/>
      <c r="UIR184" s="451"/>
      <c r="UIS184" s="451"/>
      <c r="UIT184" s="451"/>
      <c r="UIU184" s="451"/>
      <c r="UIV184" s="451"/>
      <c r="UIW184" s="451"/>
      <c r="UIX184" s="451"/>
      <c r="UIY184" s="451"/>
      <c r="UIZ184" s="451"/>
      <c r="UJA184" s="451"/>
      <c r="UJB184" s="451"/>
      <c r="UJC184" s="451"/>
      <c r="UJD184" s="451"/>
      <c r="UJE184" s="451"/>
      <c r="UJF184" s="451"/>
      <c r="UJG184" s="451"/>
      <c r="UJH184" s="451"/>
      <c r="UJI184" s="451"/>
      <c r="UJJ184" s="451"/>
      <c r="UJK184" s="451"/>
      <c r="UJL184" s="451"/>
      <c r="UJM184" s="451"/>
      <c r="UJN184" s="451"/>
      <c r="UJO184" s="451"/>
      <c r="UJP184" s="451"/>
      <c r="UJQ184" s="451"/>
      <c r="UJR184" s="451"/>
      <c r="UJS184" s="451"/>
      <c r="UJT184" s="451"/>
      <c r="UJU184" s="451"/>
      <c r="UJV184" s="451"/>
      <c r="UJW184" s="451"/>
      <c r="UJX184" s="451"/>
      <c r="UJY184" s="451"/>
      <c r="UJZ184" s="451"/>
      <c r="UKA184" s="451"/>
      <c r="UKB184" s="451"/>
      <c r="UKC184" s="451"/>
      <c r="UKD184" s="451"/>
      <c r="UKE184" s="451"/>
      <c r="UKF184" s="451"/>
      <c r="UKG184" s="451"/>
      <c r="UKH184" s="455"/>
      <c r="UKI184" s="454"/>
      <c r="UKJ184" s="451"/>
      <c r="UKK184" s="451"/>
      <c r="UKL184" s="451"/>
      <c r="UKM184" s="451"/>
      <c r="UKN184" s="451"/>
      <c r="UKO184" s="451"/>
      <c r="UKP184" s="451"/>
      <c r="UKQ184" s="451"/>
      <c r="UKR184" s="451"/>
      <c r="UKS184" s="451"/>
      <c r="UKT184" s="451"/>
      <c r="UKU184" s="451"/>
      <c r="UKV184" s="451"/>
      <c r="UKW184" s="451"/>
      <c r="UKX184" s="451"/>
      <c r="UKY184" s="451"/>
      <c r="UKZ184" s="451"/>
      <c r="ULA184" s="451"/>
      <c r="ULB184" s="451"/>
      <c r="ULC184" s="451"/>
      <c r="ULD184" s="451"/>
      <c r="ULE184" s="451"/>
      <c r="ULF184" s="451"/>
      <c r="ULG184" s="451"/>
      <c r="ULH184" s="451"/>
      <c r="ULI184" s="451"/>
      <c r="ULJ184" s="451"/>
      <c r="ULK184" s="451"/>
      <c r="ULL184" s="451"/>
      <c r="ULM184" s="451"/>
      <c r="ULN184" s="451"/>
      <c r="ULO184" s="451"/>
      <c r="ULP184" s="451"/>
      <c r="ULQ184" s="451"/>
      <c r="ULR184" s="451"/>
      <c r="ULS184" s="451"/>
      <c r="ULT184" s="451"/>
      <c r="ULU184" s="451"/>
      <c r="ULV184" s="451"/>
      <c r="ULW184" s="451"/>
      <c r="ULX184" s="451"/>
      <c r="ULY184" s="451"/>
      <c r="ULZ184" s="451"/>
      <c r="UMA184" s="455"/>
      <c r="UMB184" s="454"/>
      <c r="UMC184" s="451"/>
      <c r="UMD184" s="451"/>
      <c r="UME184" s="451"/>
      <c r="UMF184" s="451"/>
      <c r="UMG184" s="451"/>
      <c r="UMH184" s="451"/>
      <c r="UMI184" s="451"/>
      <c r="UMJ184" s="451"/>
      <c r="UMK184" s="451"/>
      <c r="UML184" s="451"/>
      <c r="UMM184" s="451"/>
      <c r="UMN184" s="451"/>
      <c r="UMO184" s="451"/>
      <c r="UMP184" s="451"/>
      <c r="UMQ184" s="451"/>
      <c r="UMR184" s="451"/>
      <c r="UMS184" s="451"/>
      <c r="UMT184" s="451"/>
      <c r="UMU184" s="451"/>
      <c r="UMV184" s="451"/>
      <c r="UMW184" s="451"/>
      <c r="UMX184" s="451"/>
      <c r="UMY184" s="451"/>
      <c r="UMZ184" s="451"/>
      <c r="UNA184" s="451"/>
      <c r="UNB184" s="451"/>
      <c r="UNC184" s="451"/>
      <c r="UND184" s="451"/>
      <c r="UNE184" s="451"/>
      <c r="UNF184" s="451"/>
      <c r="UNG184" s="451"/>
      <c r="UNH184" s="451"/>
      <c r="UNI184" s="451"/>
      <c r="UNJ184" s="451"/>
      <c r="UNK184" s="451"/>
      <c r="UNL184" s="451"/>
      <c r="UNM184" s="451"/>
      <c r="UNN184" s="451"/>
      <c r="UNO184" s="451"/>
      <c r="UNP184" s="451"/>
      <c r="UNQ184" s="451"/>
      <c r="UNR184" s="451"/>
      <c r="UNS184" s="451"/>
      <c r="UNT184" s="455"/>
      <c r="UNU184" s="454"/>
      <c r="UNV184" s="451"/>
      <c r="UNW184" s="451"/>
      <c r="UNX184" s="451"/>
      <c r="UNY184" s="451"/>
      <c r="UNZ184" s="451"/>
      <c r="UOA184" s="451"/>
      <c r="UOB184" s="451"/>
      <c r="UOC184" s="451"/>
      <c r="UOD184" s="451"/>
      <c r="UOE184" s="451"/>
      <c r="UOF184" s="451"/>
      <c r="UOG184" s="451"/>
      <c r="UOH184" s="451"/>
      <c r="UOI184" s="451"/>
      <c r="UOJ184" s="451"/>
      <c r="UOK184" s="451"/>
      <c r="UOL184" s="451"/>
      <c r="UOM184" s="451"/>
      <c r="UON184" s="451"/>
      <c r="UOO184" s="451"/>
      <c r="UOP184" s="451"/>
      <c r="UOQ184" s="451"/>
      <c r="UOR184" s="451"/>
      <c r="UOS184" s="451"/>
      <c r="UOT184" s="451"/>
      <c r="UOU184" s="451"/>
      <c r="UOV184" s="451"/>
      <c r="UOW184" s="451"/>
      <c r="UOX184" s="451"/>
      <c r="UOY184" s="451"/>
      <c r="UOZ184" s="451"/>
      <c r="UPA184" s="451"/>
      <c r="UPB184" s="451"/>
      <c r="UPC184" s="451"/>
      <c r="UPD184" s="451"/>
      <c r="UPE184" s="451"/>
      <c r="UPF184" s="451"/>
      <c r="UPG184" s="451"/>
      <c r="UPH184" s="451"/>
      <c r="UPI184" s="451"/>
      <c r="UPJ184" s="451"/>
      <c r="UPK184" s="451"/>
      <c r="UPL184" s="451"/>
      <c r="UPM184" s="455"/>
      <c r="UPN184" s="454"/>
      <c r="UPO184" s="451"/>
      <c r="UPP184" s="451"/>
      <c r="UPQ184" s="451"/>
      <c r="UPR184" s="451"/>
      <c r="UPS184" s="451"/>
      <c r="UPT184" s="451"/>
      <c r="UPU184" s="451"/>
      <c r="UPV184" s="451"/>
      <c r="UPW184" s="451"/>
      <c r="UPX184" s="451"/>
      <c r="UPY184" s="451"/>
      <c r="UPZ184" s="451"/>
      <c r="UQA184" s="451"/>
      <c r="UQB184" s="451"/>
      <c r="UQC184" s="451"/>
      <c r="UQD184" s="451"/>
      <c r="UQE184" s="451"/>
      <c r="UQF184" s="451"/>
      <c r="UQG184" s="451"/>
      <c r="UQH184" s="451"/>
      <c r="UQI184" s="451"/>
      <c r="UQJ184" s="451"/>
      <c r="UQK184" s="451"/>
      <c r="UQL184" s="451"/>
      <c r="UQM184" s="451"/>
      <c r="UQN184" s="451"/>
      <c r="UQO184" s="451"/>
      <c r="UQP184" s="451"/>
      <c r="UQQ184" s="451"/>
      <c r="UQR184" s="451"/>
      <c r="UQS184" s="451"/>
      <c r="UQT184" s="451"/>
      <c r="UQU184" s="451"/>
      <c r="UQV184" s="451"/>
      <c r="UQW184" s="451"/>
      <c r="UQX184" s="451"/>
      <c r="UQY184" s="451"/>
      <c r="UQZ184" s="451"/>
      <c r="URA184" s="451"/>
      <c r="URB184" s="451"/>
      <c r="URC184" s="451"/>
      <c r="URD184" s="451"/>
      <c r="URE184" s="451"/>
      <c r="URF184" s="455"/>
      <c r="URG184" s="454"/>
      <c r="URH184" s="451"/>
      <c r="URI184" s="451"/>
      <c r="URJ184" s="451"/>
      <c r="URK184" s="451"/>
      <c r="URL184" s="451"/>
      <c r="URM184" s="451"/>
      <c r="URN184" s="451"/>
      <c r="URO184" s="451"/>
      <c r="URP184" s="451"/>
      <c r="URQ184" s="451"/>
      <c r="URR184" s="451"/>
      <c r="URS184" s="451"/>
      <c r="URT184" s="451"/>
      <c r="URU184" s="451"/>
      <c r="URV184" s="451"/>
      <c r="URW184" s="451"/>
      <c r="URX184" s="451"/>
      <c r="URY184" s="451"/>
      <c r="URZ184" s="451"/>
      <c r="USA184" s="451"/>
      <c r="USB184" s="451"/>
      <c r="USC184" s="451"/>
      <c r="USD184" s="451"/>
      <c r="USE184" s="451"/>
      <c r="USF184" s="451"/>
      <c r="USG184" s="451"/>
      <c r="USH184" s="451"/>
      <c r="USI184" s="451"/>
      <c r="USJ184" s="451"/>
      <c r="USK184" s="451"/>
      <c r="USL184" s="451"/>
      <c r="USM184" s="451"/>
      <c r="USN184" s="451"/>
      <c r="USO184" s="451"/>
      <c r="USP184" s="451"/>
      <c r="USQ184" s="451"/>
      <c r="USR184" s="451"/>
      <c r="USS184" s="451"/>
      <c r="UST184" s="451"/>
      <c r="USU184" s="451"/>
      <c r="USV184" s="451"/>
      <c r="USW184" s="451"/>
      <c r="USX184" s="451"/>
      <c r="USY184" s="455"/>
      <c r="USZ184" s="454"/>
      <c r="UTA184" s="451"/>
      <c r="UTB184" s="451"/>
      <c r="UTC184" s="451"/>
      <c r="UTD184" s="451"/>
      <c r="UTE184" s="451"/>
      <c r="UTF184" s="451"/>
      <c r="UTG184" s="451"/>
      <c r="UTH184" s="451"/>
      <c r="UTI184" s="451"/>
      <c r="UTJ184" s="451"/>
      <c r="UTK184" s="451"/>
      <c r="UTL184" s="451"/>
      <c r="UTM184" s="451"/>
      <c r="UTN184" s="451"/>
      <c r="UTO184" s="451"/>
      <c r="UTP184" s="451"/>
      <c r="UTQ184" s="451"/>
      <c r="UTR184" s="451"/>
      <c r="UTS184" s="451"/>
      <c r="UTT184" s="451"/>
      <c r="UTU184" s="451"/>
      <c r="UTV184" s="451"/>
      <c r="UTW184" s="451"/>
      <c r="UTX184" s="451"/>
      <c r="UTY184" s="451"/>
      <c r="UTZ184" s="451"/>
      <c r="UUA184" s="451"/>
      <c r="UUB184" s="451"/>
      <c r="UUC184" s="451"/>
      <c r="UUD184" s="451"/>
      <c r="UUE184" s="451"/>
      <c r="UUF184" s="451"/>
      <c r="UUG184" s="451"/>
      <c r="UUH184" s="451"/>
      <c r="UUI184" s="451"/>
      <c r="UUJ184" s="451"/>
      <c r="UUK184" s="451"/>
      <c r="UUL184" s="451"/>
      <c r="UUM184" s="451"/>
      <c r="UUN184" s="451"/>
      <c r="UUO184" s="451"/>
      <c r="UUP184" s="451"/>
      <c r="UUQ184" s="451"/>
      <c r="UUR184" s="455"/>
      <c r="UUS184" s="454"/>
      <c r="UUT184" s="451"/>
      <c r="UUU184" s="451"/>
      <c r="UUV184" s="451"/>
      <c r="UUW184" s="451"/>
      <c r="UUX184" s="451"/>
      <c r="UUY184" s="451"/>
      <c r="UUZ184" s="451"/>
      <c r="UVA184" s="451"/>
      <c r="UVB184" s="451"/>
      <c r="UVC184" s="451"/>
      <c r="UVD184" s="451"/>
      <c r="UVE184" s="451"/>
      <c r="UVF184" s="451"/>
      <c r="UVG184" s="451"/>
      <c r="UVH184" s="451"/>
      <c r="UVI184" s="451"/>
      <c r="UVJ184" s="451"/>
      <c r="UVK184" s="451"/>
      <c r="UVL184" s="451"/>
      <c r="UVM184" s="451"/>
      <c r="UVN184" s="451"/>
      <c r="UVO184" s="451"/>
      <c r="UVP184" s="451"/>
      <c r="UVQ184" s="451"/>
      <c r="UVR184" s="451"/>
      <c r="UVS184" s="451"/>
      <c r="UVT184" s="451"/>
      <c r="UVU184" s="451"/>
      <c r="UVV184" s="451"/>
      <c r="UVW184" s="451"/>
      <c r="UVX184" s="451"/>
      <c r="UVY184" s="451"/>
      <c r="UVZ184" s="451"/>
      <c r="UWA184" s="451"/>
      <c r="UWB184" s="451"/>
      <c r="UWC184" s="451"/>
      <c r="UWD184" s="451"/>
      <c r="UWE184" s="451"/>
      <c r="UWF184" s="451"/>
      <c r="UWG184" s="451"/>
      <c r="UWH184" s="451"/>
      <c r="UWI184" s="451"/>
      <c r="UWJ184" s="451"/>
      <c r="UWK184" s="455"/>
      <c r="UWL184" s="454"/>
      <c r="UWM184" s="451"/>
      <c r="UWN184" s="451"/>
      <c r="UWO184" s="451"/>
      <c r="UWP184" s="451"/>
      <c r="UWQ184" s="451"/>
      <c r="UWR184" s="451"/>
      <c r="UWS184" s="451"/>
      <c r="UWT184" s="451"/>
      <c r="UWU184" s="451"/>
      <c r="UWV184" s="451"/>
      <c r="UWW184" s="451"/>
      <c r="UWX184" s="451"/>
      <c r="UWY184" s="451"/>
      <c r="UWZ184" s="451"/>
      <c r="UXA184" s="451"/>
      <c r="UXB184" s="451"/>
      <c r="UXC184" s="451"/>
      <c r="UXD184" s="451"/>
      <c r="UXE184" s="451"/>
      <c r="UXF184" s="451"/>
      <c r="UXG184" s="451"/>
      <c r="UXH184" s="451"/>
      <c r="UXI184" s="451"/>
      <c r="UXJ184" s="451"/>
      <c r="UXK184" s="451"/>
      <c r="UXL184" s="451"/>
      <c r="UXM184" s="451"/>
      <c r="UXN184" s="451"/>
      <c r="UXO184" s="451"/>
      <c r="UXP184" s="451"/>
      <c r="UXQ184" s="451"/>
      <c r="UXR184" s="451"/>
      <c r="UXS184" s="451"/>
      <c r="UXT184" s="451"/>
      <c r="UXU184" s="451"/>
      <c r="UXV184" s="451"/>
      <c r="UXW184" s="451"/>
      <c r="UXX184" s="451"/>
      <c r="UXY184" s="451"/>
      <c r="UXZ184" s="451"/>
      <c r="UYA184" s="451"/>
      <c r="UYB184" s="451"/>
      <c r="UYC184" s="451"/>
      <c r="UYD184" s="455"/>
      <c r="UYE184" s="454"/>
      <c r="UYF184" s="451"/>
      <c r="UYG184" s="451"/>
      <c r="UYH184" s="451"/>
      <c r="UYI184" s="451"/>
      <c r="UYJ184" s="451"/>
      <c r="UYK184" s="451"/>
      <c r="UYL184" s="451"/>
      <c r="UYM184" s="451"/>
      <c r="UYN184" s="451"/>
      <c r="UYO184" s="451"/>
      <c r="UYP184" s="451"/>
      <c r="UYQ184" s="451"/>
      <c r="UYR184" s="451"/>
      <c r="UYS184" s="451"/>
      <c r="UYT184" s="451"/>
      <c r="UYU184" s="451"/>
      <c r="UYV184" s="451"/>
      <c r="UYW184" s="451"/>
      <c r="UYX184" s="451"/>
      <c r="UYY184" s="451"/>
      <c r="UYZ184" s="451"/>
      <c r="UZA184" s="451"/>
      <c r="UZB184" s="451"/>
      <c r="UZC184" s="451"/>
      <c r="UZD184" s="451"/>
      <c r="UZE184" s="451"/>
      <c r="UZF184" s="451"/>
      <c r="UZG184" s="451"/>
      <c r="UZH184" s="451"/>
      <c r="UZI184" s="451"/>
      <c r="UZJ184" s="451"/>
      <c r="UZK184" s="451"/>
      <c r="UZL184" s="451"/>
      <c r="UZM184" s="451"/>
      <c r="UZN184" s="451"/>
      <c r="UZO184" s="451"/>
      <c r="UZP184" s="451"/>
      <c r="UZQ184" s="451"/>
      <c r="UZR184" s="451"/>
      <c r="UZS184" s="451"/>
      <c r="UZT184" s="451"/>
      <c r="UZU184" s="451"/>
      <c r="UZV184" s="451"/>
      <c r="UZW184" s="455"/>
      <c r="UZX184" s="454"/>
      <c r="UZY184" s="451"/>
      <c r="UZZ184" s="451"/>
      <c r="VAA184" s="451"/>
      <c r="VAB184" s="451"/>
      <c r="VAC184" s="451"/>
      <c r="VAD184" s="451"/>
      <c r="VAE184" s="451"/>
      <c r="VAF184" s="451"/>
      <c r="VAG184" s="451"/>
      <c r="VAH184" s="451"/>
      <c r="VAI184" s="451"/>
      <c r="VAJ184" s="451"/>
      <c r="VAK184" s="451"/>
      <c r="VAL184" s="451"/>
      <c r="VAM184" s="451"/>
      <c r="VAN184" s="451"/>
      <c r="VAO184" s="451"/>
      <c r="VAP184" s="451"/>
      <c r="VAQ184" s="451"/>
      <c r="VAR184" s="451"/>
      <c r="VAS184" s="451"/>
      <c r="VAT184" s="451"/>
      <c r="VAU184" s="451"/>
      <c r="VAV184" s="451"/>
      <c r="VAW184" s="451"/>
      <c r="VAX184" s="451"/>
      <c r="VAY184" s="451"/>
      <c r="VAZ184" s="451"/>
      <c r="VBA184" s="451"/>
      <c r="VBB184" s="451"/>
      <c r="VBC184" s="451"/>
      <c r="VBD184" s="451"/>
      <c r="VBE184" s="451"/>
      <c r="VBF184" s="451"/>
      <c r="VBG184" s="451"/>
      <c r="VBH184" s="451"/>
      <c r="VBI184" s="451"/>
      <c r="VBJ184" s="451"/>
      <c r="VBK184" s="451"/>
      <c r="VBL184" s="451"/>
      <c r="VBM184" s="451"/>
      <c r="VBN184" s="451"/>
      <c r="VBO184" s="451"/>
      <c r="VBP184" s="455"/>
      <c r="VBQ184" s="454"/>
      <c r="VBR184" s="451"/>
      <c r="VBS184" s="451"/>
      <c r="VBT184" s="451"/>
      <c r="VBU184" s="451"/>
      <c r="VBV184" s="451"/>
      <c r="VBW184" s="451"/>
      <c r="VBX184" s="451"/>
      <c r="VBY184" s="451"/>
      <c r="VBZ184" s="451"/>
      <c r="VCA184" s="451"/>
      <c r="VCB184" s="451"/>
      <c r="VCC184" s="451"/>
      <c r="VCD184" s="451"/>
      <c r="VCE184" s="451"/>
      <c r="VCF184" s="451"/>
      <c r="VCG184" s="451"/>
      <c r="VCH184" s="451"/>
      <c r="VCI184" s="451"/>
      <c r="VCJ184" s="451"/>
      <c r="VCK184" s="451"/>
      <c r="VCL184" s="451"/>
      <c r="VCM184" s="451"/>
      <c r="VCN184" s="451"/>
      <c r="VCO184" s="451"/>
      <c r="VCP184" s="451"/>
      <c r="VCQ184" s="451"/>
      <c r="VCR184" s="451"/>
      <c r="VCS184" s="451"/>
      <c r="VCT184" s="451"/>
      <c r="VCU184" s="451"/>
      <c r="VCV184" s="451"/>
      <c r="VCW184" s="451"/>
      <c r="VCX184" s="451"/>
      <c r="VCY184" s="451"/>
      <c r="VCZ184" s="451"/>
      <c r="VDA184" s="451"/>
      <c r="VDB184" s="451"/>
      <c r="VDC184" s="451"/>
      <c r="VDD184" s="451"/>
      <c r="VDE184" s="451"/>
      <c r="VDF184" s="451"/>
      <c r="VDG184" s="451"/>
      <c r="VDH184" s="451"/>
      <c r="VDI184" s="455"/>
      <c r="VDJ184" s="454"/>
      <c r="VDK184" s="451"/>
      <c r="VDL184" s="451"/>
      <c r="VDM184" s="451"/>
      <c r="VDN184" s="451"/>
      <c r="VDO184" s="451"/>
      <c r="VDP184" s="451"/>
      <c r="VDQ184" s="451"/>
      <c r="VDR184" s="451"/>
      <c r="VDS184" s="451"/>
      <c r="VDT184" s="451"/>
      <c r="VDU184" s="451"/>
      <c r="VDV184" s="451"/>
      <c r="VDW184" s="451"/>
      <c r="VDX184" s="451"/>
      <c r="VDY184" s="451"/>
      <c r="VDZ184" s="451"/>
      <c r="VEA184" s="451"/>
      <c r="VEB184" s="451"/>
      <c r="VEC184" s="451"/>
      <c r="VED184" s="451"/>
      <c r="VEE184" s="451"/>
      <c r="VEF184" s="451"/>
      <c r="VEG184" s="451"/>
      <c r="VEH184" s="451"/>
      <c r="VEI184" s="451"/>
      <c r="VEJ184" s="451"/>
      <c r="VEK184" s="451"/>
      <c r="VEL184" s="451"/>
      <c r="VEM184" s="451"/>
      <c r="VEN184" s="451"/>
      <c r="VEO184" s="451"/>
      <c r="VEP184" s="451"/>
      <c r="VEQ184" s="451"/>
      <c r="VER184" s="451"/>
      <c r="VES184" s="451"/>
      <c r="VET184" s="451"/>
      <c r="VEU184" s="451"/>
      <c r="VEV184" s="451"/>
      <c r="VEW184" s="451"/>
      <c r="VEX184" s="451"/>
      <c r="VEY184" s="451"/>
      <c r="VEZ184" s="451"/>
      <c r="VFA184" s="451"/>
      <c r="VFB184" s="455"/>
      <c r="VFC184" s="454"/>
      <c r="VFD184" s="451"/>
      <c r="VFE184" s="451"/>
      <c r="VFF184" s="451"/>
      <c r="VFG184" s="451"/>
      <c r="VFH184" s="451"/>
      <c r="VFI184" s="451"/>
      <c r="VFJ184" s="451"/>
      <c r="VFK184" s="451"/>
      <c r="VFL184" s="451"/>
      <c r="VFM184" s="451"/>
      <c r="VFN184" s="451"/>
      <c r="VFO184" s="451"/>
      <c r="VFP184" s="451"/>
      <c r="VFQ184" s="451"/>
      <c r="VFR184" s="451"/>
      <c r="VFS184" s="451"/>
      <c r="VFT184" s="451"/>
      <c r="VFU184" s="451"/>
      <c r="VFV184" s="451"/>
      <c r="VFW184" s="451"/>
      <c r="VFX184" s="451"/>
      <c r="VFY184" s="451"/>
      <c r="VFZ184" s="451"/>
      <c r="VGA184" s="451"/>
      <c r="VGB184" s="451"/>
      <c r="VGC184" s="451"/>
      <c r="VGD184" s="451"/>
      <c r="VGE184" s="451"/>
      <c r="VGF184" s="451"/>
      <c r="VGG184" s="451"/>
      <c r="VGH184" s="451"/>
      <c r="VGI184" s="451"/>
      <c r="VGJ184" s="451"/>
      <c r="VGK184" s="451"/>
      <c r="VGL184" s="451"/>
      <c r="VGM184" s="451"/>
      <c r="VGN184" s="451"/>
      <c r="VGO184" s="451"/>
      <c r="VGP184" s="451"/>
      <c r="VGQ184" s="451"/>
      <c r="VGR184" s="451"/>
      <c r="VGS184" s="451"/>
      <c r="VGT184" s="451"/>
      <c r="VGU184" s="455"/>
      <c r="VGV184" s="454"/>
      <c r="VGW184" s="451"/>
      <c r="VGX184" s="451"/>
      <c r="VGY184" s="451"/>
      <c r="VGZ184" s="451"/>
      <c r="VHA184" s="451"/>
      <c r="VHB184" s="451"/>
      <c r="VHC184" s="451"/>
      <c r="VHD184" s="451"/>
      <c r="VHE184" s="451"/>
      <c r="VHF184" s="451"/>
      <c r="VHG184" s="451"/>
      <c r="VHH184" s="451"/>
      <c r="VHI184" s="451"/>
      <c r="VHJ184" s="451"/>
      <c r="VHK184" s="451"/>
      <c r="VHL184" s="451"/>
      <c r="VHM184" s="451"/>
      <c r="VHN184" s="451"/>
      <c r="VHO184" s="451"/>
      <c r="VHP184" s="451"/>
      <c r="VHQ184" s="451"/>
      <c r="VHR184" s="451"/>
      <c r="VHS184" s="451"/>
      <c r="VHT184" s="451"/>
      <c r="VHU184" s="451"/>
      <c r="VHV184" s="451"/>
      <c r="VHW184" s="451"/>
      <c r="VHX184" s="451"/>
      <c r="VHY184" s="451"/>
      <c r="VHZ184" s="451"/>
      <c r="VIA184" s="451"/>
      <c r="VIB184" s="451"/>
      <c r="VIC184" s="451"/>
      <c r="VID184" s="451"/>
      <c r="VIE184" s="451"/>
      <c r="VIF184" s="451"/>
      <c r="VIG184" s="451"/>
      <c r="VIH184" s="451"/>
      <c r="VII184" s="451"/>
      <c r="VIJ184" s="451"/>
      <c r="VIK184" s="451"/>
      <c r="VIL184" s="451"/>
      <c r="VIM184" s="451"/>
      <c r="VIN184" s="455"/>
      <c r="VIO184" s="454"/>
      <c r="VIP184" s="451"/>
      <c r="VIQ184" s="451"/>
      <c r="VIR184" s="451"/>
      <c r="VIS184" s="451"/>
      <c r="VIT184" s="451"/>
      <c r="VIU184" s="451"/>
      <c r="VIV184" s="451"/>
      <c r="VIW184" s="451"/>
      <c r="VIX184" s="451"/>
      <c r="VIY184" s="451"/>
      <c r="VIZ184" s="451"/>
      <c r="VJA184" s="451"/>
      <c r="VJB184" s="451"/>
      <c r="VJC184" s="451"/>
      <c r="VJD184" s="451"/>
      <c r="VJE184" s="451"/>
      <c r="VJF184" s="451"/>
      <c r="VJG184" s="451"/>
      <c r="VJH184" s="451"/>
      <c r="VJI184" s="451"/>
      <c r="VJJ184" s="451"/>
      <c r="VJK184" s="451"/>
      <c r="VJL184" s="451"/>
      <c r="VJM184" s="451"/>
      <c r="VJN184" s="451"/>
      <c r="VJO184" s="451"/>
      <c r="VJP184" s="451"/>
      <c r="VJQ184" s="451"/>
      <c r="VJR184" s="451"/>
      <c r="VJS184" s="451"/>
      <c r="VJT184" s="451"/>
      <c r="VJU184" s="451"/>
      <c r="VJV184" s="451"/>
      <c r="VJW184" s="451"/>
      <c r="VJX184" s="451"/>
      <c r="VJY184" s="451"/>
      <c r="VJZ184" s="451"/>
      <c r="VKA184" s="451"/>
      <c r="VKB184" s="451"/>
      <c r="VKC184" s="451"/>
      <c r="VKD184" s="451"/>
      <c r="VKE184" s="451"/>
      <c r="VKF184" s="451"/>
      <c r="VKG184" s="455"/>
      <c r="VKH184" s="454"/>
      <c r="VKI184" s="451"/>
      <c r="VKJ184" s="451"/>
      <c r="VKK184" s="451"/>
      <c r="VKL184" s="451"/>
      <c r="VKM184" s="451"/>
      <c r="VKN184" s="451"/>
      <c r="VKO184" s="451"/>
      <c r="VKP184" s="451"/>
      <c r="VKQ184" s="451"/>
      <c r="VKR184" s="451"/>
      <c r="VKS184" s="451"/>
      <c r="VKT184" s="451"/>
      <c r="VKU184" s="451"/>
      <c r="VKV184" s="451"/>
      <c r="VKW184" s="451"/>
      <c r="VKX184" s="451"/>
      <c r="VKY184" s="451"/>
      <c r="VKZ184" s="451"/>
      <c r="VLA184" s="451"/>
      <c r="VLB184" s="451"/>
      <c r="VLC184" s="451"/>
      <c r="VLD184" s="451"/>
      <c r="VLE184" s="451"/>
      <c r="VLF184" s="451"/>
      <c r="VLG184" s="451"/>
      <c r="VLH184" s="451"/>
      <c r="VLI184" s="451"/>
      <c r="VLJ184" s="451"/>
      <c r="VLK184" s="451"/>
      <c r="VLL184" s="451"/>
      <c r="VLM184" s="451"/>
      <c r="VLN184" s="451"/>
      <c r="VLO184" s="451"/>
      <c r="VLP184" s="451"/>
      <c r="VLQ184" s="451"/>
      <c r="VLR184" s="451"/>
      <c r="VLS184" s="451"/>
      <c r="VLT184" s="451"/>
      <c r="VLU184" s="451"/>
      <c r="VLV184" s="451"/>
      <c r="VLW184" s="451"/>
      <c r="VLX184" s="451"/>
      <c r="VLY184" s="451"/>
      <c r="VLZ184" s="455"/>
      <c r="VMA184" s="454"/>
      <c r="VMB184" s="451"/>
      <c r="VMC184" s="451"/>
      <c r="VMD184" s="451"/>
      <c r="VME184" s="451"/>
      <c r="VMF184" s="451"/>
      <c r="VMG184" s="451"/>
      <c r="VMH184" s="451"/>
      <c r="VMI184" s="451"/>
      <c r="VMJ184" s="451"/>
      <c r="VMK184" s="451"/>
      <c r="VML184" s="451"/>
      <c r="VMM184" s="451"/>
      <c r="VMN184" s="451"/>
      <c r="VMO184" s="451"/>
      <c r="VMP184" s="451"/>
      <c r="VMQ184" s="451"/>
      <c r="VMR184" s="451"/>
      <c r="VMS184" s="451"/>
      <c r="VMT184" s="451"/>
      <c r="VMU184" s="451"/>
      <c r="VMV184" s="451"/>
      <c r="VMW184" s="451"/>
      <c r="VMX184" s="451"/>
      <c r="VMY184" s="451"/>
      <c r="VMZ184" s="451"/>
      <c r="VNA184" s="451"/>
      <c r="VNB184" s="451"/>
      <c r="VNC184" s="451"/>
      <c r="VND184" s="451"/>
      <c r="VNE184" s="451"/>
      <c r="VNF184" s="451"/>
      <c r="VNG184" s="451"/>
      <c r="VNH184" s="451"/>
      <c r="VNI184" s="451"/>
      <c r="VNJ184" s="451"/>
      <c r="VNK184" s="451"/>
      <c r="VNL184" s="451"/>
      <c r="VNM184" s="451"/>
      <c r="VNN184" s="451"/>
      <c r="VNO184" s="451"/>
      <c r="VNP184" s="451"/>
      <c r="VNQ184" s="451"/>
      <c r="VNR184" s="451"/>
      <c r="VNS184" s="455"/>
      <c r="VNT184" s="454"/>
      <c r="VNU184" s="451"/>
      <c r="VNV184" s="451"/>
      <c r="VNW184" s="451"/>
      <c r="VNX184" s="451"/>
      <c r="VNY184" s="451"/>
      <c r="VNZ184" s="451"/>
      <c r="VOA184" s="451"/>
      <c r="VOB184" s="451"/>
      <c r="VOC184" s="451"/>
      <c r="VOD184" s="451"/>
      <c r="VOE184" s="451"/>
      <c r="VOF184" s="451"/>
      <c r="VOG184" s="451"/>
      <c r="VOH184" s="451"/>
      <c r="VOI184" s="451"/>
      <c r="VOJ184" s="451"/>
      <c r="VOK184" s="451"/>
      <c r="VOL184" s="451"/>
      <c r="VOM184" s="451"/>
      <c r="VON184" s="451"/>
      <c r="VOO184" s="451"/>
      <c r="VOP184" s="451"/>
      <c r="VOQ184" s="451"/>
      <c r="VOR184" s="451"/>
      <c r="VOS184" s="451"/>
      <c r="VOT184" s="451"/>
      <c r="VOU184" s="451"/>
      <c r="VOV184" s="451"/>
      <c r="VOW184" s="451"/>
      <c r="VOX184" s="451"/>
      <c r="VOY184" s="451"/>
      <c r="VOZ184" s="451"/>
      <c r="VPA184" s="451"/>
      <c r="VPB184" s="451"/>
      <c r="VPC184" s="451"/>
      <c r="VPD184" s="451"/>
      <c r="VPE184" s="451"/>
      <c r="VPF184" s="451"/>
      <c r="VPG184" s="451"/>
      <c r="VPH184" s="451"/>
      <c r="VPI184" s="451"/>
      <c r="VPJ184" s="451"/>
      <c r="VPK184" s="451"/>
      <c r="VPL184" s="455"/>
      <c r="VPM184" s="454"/>
      <c r="VPN184" s="451"/>
      <c r="VPO184" s="451"/>
      <c r="VPP184" s="451"/>
      <c r="VPQ184" s="451"/>
      <c r="VPR184" s="451"/>
      <c r="VPS184" s="451"/>
      <c r="VPT184" s="451"/>
      <c r="VPU184" s="451"/>
      <c r="VPV184" s="451"/>
      <c r="VPW184" s="451"/>
      <c r="VPX184" s="451"/>
      <c r="VPY184" s="451"/>
      <c r="VPZ184" s="451"/>
      <c r="VQA184" s="451"/>
      <c r="VQB184" s="451"/>
      <c r="VQC184" s="451"/>
      <c r="VQD184" s="451"/>
      <c r="VQE184" s="451"/>
      <c r="VQF184" s="451"/>
      <c r="VQG184" s="451"/>
      <c r="VQH184" s="451"/>
      <c r="VQI184" s="451"/>
      <c r="VQJ184" s="451"/>
      <c r="VQK184" s="451"/>
      <c r="VQL184" s="451"/>
      <c r="VQM184" s="451"/>
      <c r="VQN184" s="451"/>
      <c r="VQO184" s="451"/>
      <c r="VQP184" s="451"/>
      <c r="VQQ184" s="451"/>
      <c r="VQR184" s="451"/>
      <c r="VQS184" s="451"/>
      <c r="VQT184" s="451"/>
      <c r="VQU184" s="451"/>
      <c r="VQV184" s="451"/>
      <c r="VQW184" s="451"/>
      <c r="VQX184" s="451"/>
      <c r="VQY184" s="451"/>
      <c r="VQZ184" s="451"/>
      <c r="VRA184" s="451"/>
      <c r="VRB184" s="451"/>
      <c r="VRC184" s="451"/>
      <c r="VRD184" s="451"/>
      <c r="VRE184" s="455"/>
      <c r="VRF184" s="454"/>
      <c r="VRG184" s="451"/>
      <c r="VRH184" s="451"/>
      <c r="VRI184" s="451"/>
      <c r="VRJ184" s="451"/>
      <c r="VRK184" s="451"/>
      <c r="VRL184" s="451"/>
      <c r="VRM184" s="451"/>
      <c r="VRN184" s="451"/>
      <c r="VRO184" s="451"/>
      <c r="VRP184" s="451"/>
      <c r="VRQ184" s="451"/>
      <c r="VRR184" s="451"/>
      <c r="VRS184" s="451"/>
      <c r="VRT184" s="451"/>
      <c r="VRU184" s="451"/>
      <c r="VRV184" s="451"/>
      <c r="VRW184" s="451"/>
      <c r="VRX184" s="451"/>
      <c r="VRY184" s="451"/>
      <c r="VRZ184" s="451"/>
      <c r="VSA184" s="451"/>
      <c r="VSB184" s="451"/>
      <c r="VSC184" s="451"/>
      <c r="VSD184" s="451"/>
      <c r="VSE184" s="451"/>
      <c r="VSF184" s="451"/>
      <c r="VSG184" s="451"/>
      <c r="VSH184" s="451"/>
      <c r="VSI184" s="451"/>
      <c r="VSJ184" s="451"/>
      <c r="VSK184" s="451"/>
      <c r="VSL184" s="451"/>
      <c r="VSM184" s="451"/>
      <c r="VSN184" s="451"/>
      <c r="VSO184" s="451"/>
      <c r="VSP184" s="451"/>
      <c r="VSQ184" s="451"/>
      <c r="VSR184" s="451"/>
      <c r="VSS184" s="451"/>
      <c r="VST184" s="451"/>
      <c r="VSU184" s="451"/>
      <c r="VSV184" s="451"/>
      <c r="VSW184" s="451"/>
      <c r="VSX184" s="455"/>
      <c r="VSY184" s="454"/>
      <c r="VSZ184" s="451"/>
      <c r="VTA184" s="451"/>
      <c r="VTB184" s="451"/>
      <c r="VTC184" s="451"/>
      <c r="VTD184" s="451"/>
      <c r="VTE184" s="451"/>
      <c r="VTF184" s="451"/>
      <c r="VTG184" s="451"/>
      <c r="VTH184" s="451"/>
      <c r="VTI184" s="451"/>
      <c r="VTJ184" s="451"/>
      <c r="VTK184" s="451"/>
      <c r="VTL184" s="451"/>
      <c r="VTM184" s="451"/>
      <c r="VTN184" s="451"/>
      <c r="VTO184" s="451"/>
      <c r="VTP184" s="451"/>
      <c r="VTQ184" s="451"/>
      <c r="VTR184" s="451"/>
      <c r="VTS184" s="451"/>
      <c r="VTT184" s="451"/>
      <c r="VTU184" s="451"/>
      <c r="VTV184" s="451"/>
      <c r="VTW184" s="451"/>
      <c r="VTX184" s="451"/>
      <c r="VTY184" s="451"/>
      <c r="VTZ184" s="451"/>
      <c r="VUA184" s="451"/>
      <c r="VUB184" s="451"/>
      <c r="VUC184" s="451"/>
      <c r="VUD184" s="451"/>
      <c r="VUE184" s="451"/>
      <c r="VUF184" s="451"/>
      <c r="VUG184" s="451"/>
      <c r="VUH184" s="451"/>
      <c r="VUI184" s="451"/>
      <c r="VUJ184" s="451"/>
      <c r="VUK184" s="451"/>
      <c r="VUL184" s="451"/>
      <c r="VUM184" s="451"/>
      <c r="VUN184" s="451"/>
      <c r="VUO184" s="451"/>
      <c r="VUP184" s="451"/>
      <c r="VUQ184" s="455"/>
      <c r="VUR184" s="454"/>
      <c r="VUS184" s="451"/>
      <c r="VUT184" s="451"/>
      <c r="VUU184" s="451"/>
      <c r="VUV184" s="451"/>
      <c r="VUW184" s="451"/>
      <c r="VUX184" s="451"/>
      <c r="VUY184" s="451"/>
      <c r="VUZ184" s="451"/>
      <c r="VVA184" s="451"/>
      <c r="VVB184" s="451"/>
      <c r="VVC184" s="451"/>
      <c r="VVD184" s="451"/>
      <c r="VVE184" s="451"/>
      <c r="VVF184" s="451"/>
      <c r="VVG184" s="451"/>
      <c r="VVH184" s="451"/>
      <c r="VVI184" s="451"/>
      <c r="VVJ184" s="451"/>
      <c r="VVK184" s="451"/>
      <c r="VVL184" s="451"/>
      <c r="VVM184" s="451"/>
      <c r="VVN184" s="451"/>
      <c r="VVO184" s="451"/>
      <c r="VVP184" s="451"/>
      <c r="VVQ184" s="451"/>
      <c r="VVR184" s="451"/>
      <c r="VVS184" s="451"/>
      <c r="VVT184" s="451"/>
      <c r="VVU184" s="451"/>
      <c r="VVV184" s="451"/>
      <c r="VVW184" s="451"/>
      <c r="VVX184" s="451"/>
      <c r="VVY184" s="451"/>
      <c r="VVZ184" s="451"/>
      <c r="VWA184" s="451"/>
      <c r="VWB184" s="451"/>
      <c r="VWC184" s="451"/>
      <c r="VWD184" s="451"/>
      <c r="VWE184" s="451"/>
      <c r="VWF184" s="451"/>
      <c r="VWG184" s="451"/>
      <c r="VWH184" s="451"/>
      <c r="VWI184" s="451"/>
      <c r="VWJ184" s="455"/>
      <c r="VWK184" s="454"/>
      <c r="VWL184" s="451"/>
      <c r="VWM184" s="451"/>
      <c r="VWN184" s="451"/>
      <c r="VWO184" s="451"/>
      <c r="VWP184" s="451"/>
      <c r="VWQ184" s="451"/>
      <c r="VWR184" s="451"/>
      <c r="VWS184" s="451"/>
      <c r="VWT184" s="451"/>
      <c r="VWU184" s="451"/>
      <c r="VWV184" s="451"/>
      <c r="VWW184" s="451"/>
      <c r="VWX184" s="451"/>
      <c r="VWY184" s="451"/>
      <c r="VWZ184" s="451"/>
      <c r="VXA184" s="451"/>
      <c r="VXB184" s="451"/>
      <c r="VXC184" s="451"/>
      <c r="VXD184" s="451"/>
      <c r="VXE184" s="451"/>
      <c r="VXF184" s="451"/>
      <c r="VXG184" s="451"/>
      <c r="VXH184" s="451"/>
      <c r="VXI184" s="451"/>
      <c r="VXJ184" s="451"/>
      <c r="VXK184" s="451"/>
      <c r="VXL184" s="451"/>
      <c r="VXM184" s="451"/>
      <c r="VXN184" s="451"/>
      <c r="VXO184" s="451"/>
      <c r="VXP184" s="451"/>
      <c r="VXQ184" s="451"/>
      <c r="VXR184" s="451"/>
      <c r="VXS184" s="451"/>
      <c r="VXT184" s="451"/>
      <c r="VXU184" s="451"/>
      <c r="VXV184" s="451"/>
      <c r="VXW184" s="451"/>
      <c r="VXX184" s="451"/>
      <c r="VXY184" s="451"/>
      <c r="VXZ184" s="451"/>
      <c r="VYA184" s="451"/>
      <c r="VYB184" s="451"/>
      <c r="VYC184" s="455"/>
      <c r="VYD184" s="454"/>
      <c r="VYE184" s="451"/>
      <c r="VYF184" s="451"/>
      <c r="VYG184" s="451"/>
      <c r="VYH184" s="451"/>
      <c r="VYI184" s="451"/>
      <c r="VYJ184" s="451"/>
      <c r="VYK184" s="451"/>
      <c r="VYL184" s="451"/>
      <c r="VYM184" s="451"/>
      <c r="VYN184" s="451"/>
      <c r="VYO184" s="451"/>
      <c r="VYP184" s="451"/>
      <c r="VYQ184" s="451"/>
      <c r="VYR184" s="451"/>
      <c r="VYS184" s="451"/>
      <c r="VYT184" s="451"/>
      <c r="VYU184" s="451"/>
      <c r="VYV184" s="451"/>
      <c r="VYW184" s="451"/>
      <c r="VYX184" s="451"/>
      <c r="VYY184" s="451"/>
      <c r="VYZ184" s="451"/>
      <c r="VZA184" s="451"/>
      <c r="VZB184" s="451"/>
      <c r="VZC184" s="451"/>
      <c r="VZD184" s="451"/>
      <c r="VZE184" s="451"/>
      <c r="VZF184" s="451"/>
      <c r="VZG184" s="451"/>
      <c r="VZH184" s="451"/>
      <c r="VZI184" s="451"/>
      <c r="VZJ184" s="451"/>
      <c r="VZK184" s="451"/>
      <c r="VZL184" s="451"/>
      <c r="VZM184" s="451"/>
      <c r="VZN184" s="451"/>
      <c r="VZO184" s="451"/>
      <c r="VZP184" s="451"/>
      <c r="VZQ184" s="451"/>
      <c r="VZR184" s="451"/>
      <c r="VZS184" s="451"/>
      <c r="VZT184" s="451"/>
      <c r="VZU184" s="451"/>
      <c r="VZV184" s="455"/>
      <c r="VZW184" s="454"/>
      <c r="VZX184" s="451"/>
      <c r="VZY184" s="451"/>
      <c r="VZZ184" s="451"/>
      <c r="WAA184" s="451"/>
      <c r="WAB184" s="451"/>
      <c r="WAC184" s="451"/>
      <c r="WAD184" s="451"/>
      <c r="WAE184" s="451"/>
      <c r="WAF184" s="451"/>
      <c r="WAG184" s="451"/>
      <c r="WAH184" s="451"/>
      <c r="WAI184" s="451"/>
      <c r="WAJ184" s="451"/>
      <c r="WAK184" s="451"/>
      <c r="WAL184" s="451"/>
      <c r="WAM184" s="451"/>
      <c r="WAN184" s="451"/>
      <c r="WAO184" s="451"/>
      <c r="WAP184" s="451"/>
      <c r="WAQ184" s="451"/>
      <c r="WAR184" s="451"/>
      <c r="WAS184" s="451"/>
      <c r="WAT184" s="451"/>
      <c r="WAU184" s="451"/>
      <c r="WAV184" s="451"/>
      <c r="WAW184" s="451"/>
      <c r="WAX184" s="451"/>
      <c r="WAY184" s="451"/>
      <c r="WAZ184" s="451"/>
      <c r="WBA184" s="451"/>
      <c r="WBB184" s="451"/>
      <c r="WBC184" s="451"/>
      <c r="WBD184" s="451"/>
      <c r="WBE184" s="451"/>
      <c r="WBF184" s="451"/>
      <c r="WBG184" s="451"/>
      <c r="WBH184" s="451"/>
      <c r="WBI184" s="451"/>
      <c r="WBJ184" s="451"/>
      <c r="WBK184" s="451"/>
      <c r="WBL184" s="451"/>
      <c r="WBM184" s="451"/>
      <c r="WBN184" s="451"/>
      <c r="WBO184" s="455"/>
      <c r="WBP184" s="454"/>
      <c r="WBQ184" s="451"/>
      <c r="WBR184" s="451"/>
      <c r="WBS184" s="451"/>
      <c r="WBT184" s="451"/>
      <c r="WBU184" s="451"/>
      <c r="WBV184" s="451"/>
      <c r="WBW184" s="451"/>
      <c r="WBX184" s="451"/>
      <c r="WBY184" s="451"/>
      <c r="WBZ184" s="451"/>
      <c r="WCA184" s="451"/>
      <c r="WCB184" s="451"/>
      <c r="WCC184" s="451"/>
      <c r="WCD184" s="451"/>
      <c r="WCE184" s="451"/>
      <c r="WCF184" s="451"/>
      <c r="WCG184" s="451"/>
      <c r="WCH184" s="451"/>
      <c r="WCI184" s="451"/>
      <c r="WCJ184" s="451"/>
      <c r="WCK184" s="451"/>
      <c r="WCL184" s="451"/>
      <c r="WCM184" s="451"/>
      <c r="WCN184" s="451"/>
      <c r="WCO184" s="451"/>
      <c r="WCP184" s="451"/>
      <c r="WCQ184" s="451"/>
      <c r="WCR184" s="451"/>
      <c r="WCS184" s="451"/>
      <c r="WCT184" s="451"/>
      <c r="WCU184" s="451"/>
      <c r="WCV184" s="451"/>
      <c r="WCW184" s="451"/>
      <c r="WCX184" s="451"/>
      <c r="WCY184" s="451"/>
      <c r="WCZ184" s="451"/>
      <c r="WDA184" s="451"/>
      <c r="WDB184" s="451"/>
      <c r="WDC184" s="451"/>
      <c r="WDD184" s="451"/>
      <c r="WDE184" s="451"/>
      <c r="WDF184" s="451"/>
      <c r="WDG184" s="451"/>
      <c r="WDH184" s="455"/>
      <c r="WDI184" s="454"/>
      <c r="WDJ184" s="451"/>
      <c r="WDK184" s="451"/>
      <c r="WDL184" s="451"/>
      <c r="WDM184" s="451"/>
      <c r="WDN184" s="451"/>
      <c r="WDO184" s="451"/>
      <c r="WDP184" s="451"/>
      <c r="WDQ184" s="451"/>
      <c r="WDR184" s="451"/>
      <c r="WDS184" s="451"/>
      <c r="WDT184" s="451"/>
      <c r="WDU184" s="451"/>
      <c r="WDV184" s="451"/>
      <c r="WDW184" s="451"/>
      <c r="WDX184" s="451"/>
      <c r="WDY184" s="451"/>
      <c r="WDZ184" s="451"/>
      <c r="WEA184" s="451"/>
      <c r="WEB184" s="451"/>
      <c r="WEC184" s="451"/>
      <c r="WED184" s="451"/>
      <c r="WEE184" s="451"/>
      <c r="WEF184" s="451"/>
      <c r="WEG184" s="451"/>
      <c r="WEH184" s="451"/>
      <c r="WEI184" s="451"/>
      <c r="WEJ184" s="451"/>
      <c r="WEK184" s="451"/>
      <c r="WEL184" s="451"/>
      <c r="WEM184" s="451"/>
      <c r="WEN184" s="451"/>
      <c r="WEO184" s="451"/>
      <c r="WEP184" s="451"/>
      <c r="WEQ184" s="451"/>
      <c r="WER184" s="451"/>
      <c r="WES184" s="451"/>
      <c r="WET184" s="451"/>
      <c r="WEU184" s="451"/>
      <c r="WEV184" s="451"/>
      <c r="WEW184" s="451"/>
      <c r="WEX184" s="451"/>
      <c r="WEY184" s="451"/>
      <c r="WEZ184" s="451"/>
      <c r="WFA184" s="455"/>
      <c r="WFB184" s="454"/>
      <c r="WFC184" s="451"/>
      <c r="WFD184" s="451"/>
      <c r="WFE184" s="451"/>
      <c r="WFF184" s="451"/>
      <c r="WFG184" s="451"/>
      <c r="WFH184" s="451"/>
      <c r="WFI184" s="451"/>
      <c r="WFJ184" s="451"/>
      <c r="WFK184" s="451"/>
      <c r="WFL184" s="451"/>
      <c r="WFM184" s="451"/>
      <c r="WFN184" s="451"/>
      <c r="WFO184" s="451"/>
      <c r="WFP184" s="451"/>
      <c r="WFQ184" s="451"/>
      <c r="WFR184" s="451"/>
      <c r="WFS184" s="451"/>
      <c r="WFT184" s="451"/>
      <c r="WFU184" s="451"/>
      <c r="WFV184" s="451"/>
      <c r="WFW184" s="451"/>
      <c r="WFX184" s="451"/>
      <c r="WFY184" s="451"/>
      <c r="WFZ184" s="451"/>
      <c r="WGA184" s="451"/>
      <c r="WGB184" s="451"/>
      <c r="WGC184" s="451"/>
      <c r="WGD184" s="451"/>
      <c r="WGE184" s="451"/>
      <c r="WGF184" s="451"/>
      <c r="WGG184" s="451"/>
      <c r="WGH184" s="451"/>
      <c r="WGI184" s="451"/>
      <c r="WGJ184" s="451"/>
      <c r="WGK184" s="451"/>
      <c r="WGL184" s="451"/>
      <c r="WGM184" s="451"/>
      <c r="WGN184" s="451"/>
      <c r="WGO184" s="451"/>
      <c r="WGP184" s="451"/>
      <c r="WGQ184" s="451"/>
      <c r="WGR184" s="451"/>
      <c r="WGS184" s="451"/>
      <c r="WGT184" s="455"/>
      <c r="WGU184" s="454"/>
      <c r="WGV184" s="451"/>
      <c r="WGW184" s="451"/>
      <c r="WGX184" s="451"/>
      <c r="WGY184" s="451"/>
      <c r="WGZ184" s="451"/>
      <c r="WHA184" s="451"/>
      <c r="WHB184" s="451"/>
      <c r="WHC184" s="451"/>
      <c r="WHD184" s="451"/>
      <c r="WHE184" s="451"/>
      <c r="WHF184" s="451"/>
      <c r="WHG184" s="451"/>
      <c r="WHH184" s="451"/>
      <c r="WHI184" s="451"/>
      <c r="WHJ184" s="451"/>
      <c r="WHK184" s="451"/>
      <c r="WHL184" s="451"/>
      <c r="WHM184" s="451"/>
      <c r="WHN184" s="451"/>
      <c r="WHO184" s="451"/>
      <c r="WHP184" s="451"/>
      <c r="WHQ184" s="451"/>
      <c r="WHR184" s="451"/>
      <c r="WHS184" s="451"/>
      <c r="WHT184" s="451"/>
      <c r="WHU184" s="451"/>
      <c r="WHV184" s="451"/>
      <c r="WHW184" s="451"/>
      <c r="WHX184" s="451"/>
      <c r="WHY184" s="451"/>
      <c r="WHZ184" s="451"/>
      <c r="WIA184" s="451"/>
      <c r="WIB184" s="451"/>
      <c r="WIC184" s="451"/>
      <c r="WID184" s="451"/>
      <c r="WIE184" s="451"/>
      <c r="WIF184" s="451"/>
      <c r="WIG184" s="451"/>
      <c r="WIH184" s="451"/>
      <c r="WII184" s="451"/>
      <c r="WIJ184" s="451"/>
      <c r="WIK184" s="451"/>
      <c r="WIL184" s="451"/>
      <c r="WIM184" s="455"/>
      <c r="WIN184" s="454"/>
      <c r="WIO184" s="451"/>
      <c r="WIP184" s="451"/>
      <c r="WIQ184" s="451"/>
      <c r="WIR184" s="451"/>
      <c r="WIS184" s="451"/>
      <c r="WIT184" s="451"/>
      <c r="WIU184" s="451"/>
      <c r="WIV184" s="451"/>
      <c r="WIW184" s="451"/>
      <c r="WIX184" s="451"/>
      <c r="WIY184" s="451"/>
      <c r="WIZ184" s="451"/>
      <c r="WJA184" s="451"/>
      <c r="WJB184" s="451"/>
      <c r="WJC184" s="451"/>
      <c r="WJD184" s="451"/>
      <c r="WJE184" s="451"/>
      <c r="WJF184" s="451"/>
      <c r="WJG184" s="451"/>
      <c r="WJH184" s="451"/>
      <c r="WJI184" s="451"/>
      <c r="WJJ184" s="451"/>
      <c r="WJK184" s="451"/>
      <c r="WJL184" s="451"/>
      <c r="WJM184" s="451"/>
      <c r="WJN184" s="451"/>
      <c r="WJO184" s="451"/>
      <c r="WJP184" s="451"/>
      <c r="WJQ184" s="451"/>
      <c r="WJR184" s="451"/>
      <c r="WJS184" s="451"/>
      <c r="WJT184" s="451"/>
      <c r="WJU184" s="451"/>
      <c r="WJV184" s="451"/>
      <c r="WJW184" s="451"/>
      <c r="WJX184" s="451"/>
      <c r="WJY184" s="451"/>
      <c r="WJZ184" s="451"/>
      <c r="WKA184" s="451"/>
      <c r="WKB184" s="451"/>
      <c r="WKC184" s="451"/>
      <c r="WKD184" s="451"/>
      <c r="WKE184" s="451"/>
      <c r="WKF184" s="455"/>
      <c r="WKG184" s="454"/>
      <c r="WKH184" s="451"/>
      <c r="WKI184" s="451"/>
      <c r="WKJ184" s="451"/>
      <c r="WKK184" s="451"/>
      <c r="WKL184" s="451"/>
      <c r="WKM184" s="451"/>
      <c r="WKN184" s="451"/>
      <c r="WKO184" s="451"/>
      <c r="WKP184" s="451"/>
      <c r="WKQ184" s="451"/>
      <c r="WKR184" s="451"/>
      <c r="WKS184" s="451"/>
      <c r="WKT184" s="451"/>
      <c r="WKU184" s="451"/>
      <c r="WKV184" s="451"/>
      <c r="WKW184" s="451"/>
      <c r="WKX184" s="451"/>
      <c r="WKY184" s="451"/>
      <c r="WKZ184" s="451"/>
      <c r="WLA184" s="451"/>
      <c r="WLB184" s="451"/>
      <c r="WLC184" s="451"/>
      <c r="WLD184" s="451"/>
      <c r="WLE184" s="451"/>
      <c r="WLF184" s="451"/>
      <c r="WLG184" s="451"/>
      <c r="WLH184" s="451"/>
      <c r="WLI184" s="451"/>
      <c r="WLJ184" s="451"/>
      <c r="WLK184" s="451"/>
      <c r="WLL184" s="451"/>
      <c r="WLM184" s="451"/>
      <c r="WLN184" s="451"/>
      <c r="WLO184" s="451"/>
      <c r="WLP184" s="451"/>
      <c r="WLQ184" s="451"/>
      <c r="WLR184" s="451"/>
      <c r="WLS184" s="451"/>
      <c r="WLT184" s="451"/>
      <c r="WLU184" s="451"/>
      <c r="WLV184" s="451"/>
      <c r="WLW184" s="451"/>
      <c r="WLX184" s="451"/>
      <c r="WLY184" s="455"/>
      <c r="WLZ184" s="454"/>
      <c r="WMA184" s="451"/>
      <c r="WMB184" s="451"/>
      <c r="WMC184" s="451"/>
      <c r="WMD184" s="451"/>
      <c r="WME184" s="451"/>
      <c r="WMF184" s="451"/>
      <c r="WMG184" s="451"/>
      <c r="WMH184" s="451"/>
      <c r="WMI184" s="451"/>
      <c r="WMJ184" s="451"/>
      <c r="WMK184" s="451"/>
      <c r="WML184" s="451"/>
      <c r="WMM184" s="451"/>
      <c r="WMN184" s="451"/>
      <c r="WMO184" s="451"/>
      <c r="WMP184" s="451"/>
      <c r="WMQ184" s="451"/>
      <c r="WMR184" s="451"/>
      <c r="WMS184" s="451"/>
      <c r="WMT184" s="451"/>
      <c r="WMU184" s="451"/>
      <c r="WMV184" s="451"/>
      <c r="WMW184" s="451"/>
      <c r="WMX184" s="451"/>
      <c r="WMY184" s="451"/>
      <c r="WMZ184" s="451"/>
      <c r="WNA184" s="451"/>
      <c r="WNB184" s="451"/>
      <c r="WNC184" s="451"/>
      <c r="WND184" s="451"/>
      <c r="WNE184" s="451"/>
      <c r="WNF184" s="451"/>
      <c r="WNG184" s="451"/>
      <c r="WNH184" s="451"/>
      <c r="WNI184" s="451"/>
      <c r="WNJ184" s="451"/>
      <c r="WNK184" s="451"/>
      <c r="WNL184" s="451"/>
      <c r="WNM184" s="451"/>
      <c r="WNN184" s="451"/>
      <c r="WNO184" s="451"/>
      <c r="WNP184" s="451"/>
      <c r="WNQ184" s="451"/>
      <c r="WNR184" s="455"/>
      <c r="WNS184" s="454"/>
      <c r="WNT184" s="451"/>
      <c r="WNU184" s="451"/>
      <c r="WNV184" s="451"/>
      <c r="WNW184" s="451"/>
      <c r="WNX184" s="451"/>
      <c r="WNY184" s="451"/>
      <c r="WNZ184" s="451"/>
      <c r="WOA184" s="451"/>
      <c r="WOB184" s="451"/>
      <c r="WOC184" s="451"/>
      <c r="WOD184" s="451"/>
      <c r="WOE184" s="451"/>
      <c r="WOF184" s="451"/>
      <c r="WOG184" s="451"/>
      <c r="WOH184" s="451"/>
      <c r="WOI184" s="451"/>
      <c r="WOJ184" s="451"/>
      <c r="WOK184" s="451"/>
      <c r="WOL184" s="451"/>
      <c r="WOM184" s="451"/>
      <c r="WON184" s="451"/>
      <c r="WOO184" s="451"/>
      <c r="WOP184" s="451"/>
      <c r="WOQ184" s="451"/>
      <c r="WOR184" s="451"/>
      <c r="WOS184" s="451"/>
      <c r="WOT184" s="451"/>
      <c r="WOU184" s="451"/>
      <c r="WOV184" s="451"/>
      <c r="WOW184" s="451"/>
      <c r="WOX184" s="451"/>
      <c r="WOY184" s="451"/>
      <c r="WOZ184" s="451"/>
      <c r="WPA184" s="451"/>
      <c r="WPB184" s="451"/>
      <c r="WPC184" s="451"/>
      <c r="WPD184" s="451"/>
      <c r="WPE184" s="451"/>
      <c r="WPF184" s="451"/>
      <c r="WPG184" s="451"/>
      <c r="WPH184" s="451"/>
      <c r="WPI184" s="451"/>
      <c r="WPJ184" s="451"/>
      <c r="WPK184" s="455"/>
      <c r="WPL184" s="454"/>
      <c r="WPM184" s="451"/>
      <c r="WPN184" s="451"/>
      <c r="WPO184" s="451"/>
      <c r="WPP184" s="451"/>
      <c r="WPQ184" s="451"/>
      <c r="WPR184" s="451"/>
      <c r="WPS184" s="451"/>
      <c r="WPT184" s="451"/>
      <c r="WPU184" s="451"/>
      <c r="WPV184" s="451"/>
      <c r="WPW184" s="451"/>
      <c r="WPX184" s="451"/>
      <c r="WPY184" s="451"/>
      <c r="WPZ184" s="451"/>
      <c r="WQA184" s="451"/>
      <c r="WQB184" s="451"/>
      <c r="WQC184" s="451"/>
      <c r="WQD184" s="451"/>
      <c r="WQE184" s="451"/>
      <c r="WQF184" s="451"/>
      <c r="WQG184" s="451"/>
      <c r="WQH184" s="451"/>
      <c r="WQI184" s="451"/>
      <c r="WQJ184" s="451"/>
      <c r="WQK184" s="451"/>
      <c r="WQL184" s="451"/>
      <c r="WQM184" s="451"/>
      <c r="WQN184" s="451"/>
      <c r="WQO184" s="451"/>
      <c r="WQP184" s="451"/>
      <c r="WQQ184" s="451"/>
      <c r="WQR184" s="451"/>
      <c r="WQS184" s="451"/>
      <c r="WQT184" s="451"/>
      <c r="WQU184" s="451"/>
      <c r="WQV184" s="451"/>
      <c r="WQW184" s="451"/>
      <c r="WQX184" s="451"/>
      <c r="WQY184" s="451"/>
      <c r="WQZ184" s="451"/>
      <c r="WRA184" s="451"/>
      <c r="WRB184" s="451"/>
      <c r="WRC184" s="451"/>
      <c r="WRD184" s="455"/>
      <c r="WRE184" s="454"/>
      <c r="WRF184" s="451"/>
      <c r="WRG184" s="451"/>
      <c r="WRH184" s="451"/>
      <c r="WRI184" s="451"/>
      <c r="WRJ184" s="451"/>
      <c r="WRK184" s="451"/>
      <c r="WRL184" s="451"/>
      <c r="WRM184" s="451"/>
      <c r="WRN184" s="451"/>
      <c r="WRO184" s="451"/>
      <c r="WRP184" s="451"/>
      <c r="WRQ184" s="451"/>
      <c r="WRR184" s="451"/>
      <c r="WRS184" s="451"/>
      <c r="WRT184" s="451"/>
      <c r="WRU184" s="451"/>
      <c r="WRV184" s="451"/>
      <c r="WRW184" s="451"/>
      <c r="WRX184" s="451"/>
      <c r="WRY184" s="451"/>
      <c r="WRZ184" s="451"/>
      <c r="WSA184" s="451"/>
      <c r="WSB184" s="451"/>
      <c r="WSC184" s="451"/>
      <c r="WSD184" s="451"/>
      <c r="WSE184" s="451"/>
      <c r="WSF184" s="451"/>
      <c r="WSG184" s="451"/>
      <c r="WSH184" s="451"/>
      <c r="WSI184" s="451"/>
      <c r="WSJ184" s="451"/>
      <c r="WSK184" s="451"/>
      <c r="WSL184" s="451"/>
      <c r="WSM184" s="451"/>
      <c r="WSN184" s="451"/>
      <c r="WSO184" s="451"/>
      <c r="WSP184" s="451"/>
      <c r="WSQ184" s="451"/>
      <c r="WSR184" s="451"/>
      <c r="WSS184" s="451"/>
      <c r="WST184" s="451"/>
      <c r="WSU184" s="451"/>
      <c r="WSV184" s="451"/>
      <c r="WSW184" s="455"/>
      <c r="WSX184" s="454"/>
      <c r="WSY184" s="451"/>
      <c r="WSZ184" s="451"/>
      <c r="WTA184" s="451"/>
      <c r="WTB184" s="451"/>
      <c r="WTC184" s="451"/>
      <c r="WTD184" s="451"/>
      <c r="WTE184" s="451"/>
      <c r="WTF184" s="451"/>
      <c r="WTG184" s="451"/>
      <c r="WTH184" s="451"/>
      <c r="WTI184" s="451"/>
      <c r="WTJ184" s="451"/>
      <c r="WTK184" s="451"/>
      <c r="WTL184" s="451"/>
      <c r="WTM184" s="451"/>
      <c r="WTN184" s="451"/>
      <c r="WTO184" s="451"/>
      <c r="WTP184" s="451"/>
      <c r="WTQ184" s="451"/>
      <c r="WTR184" s="451"/>
      <c r="WTS184" s="451"/>
      <c r="WTT184" s="451"/>
      <c r="WTU184" s="451"/>
      <c r="WTV184" s="451"/>
      <c r="WTW184" s="451"/>
      <c r="WTX184" s="451"/>
      <c r="WTY184" s="451"/>
      <c r="WTZ184" s="451"/>
      <c r="WUA184" s="451"/>
      <c r="WUB184" s="451"/>
      <c r="WUC184" s="451"/>
      <c r="WUD184" s="451"/>
      <c r="WUE184" s="451"/>
      <c r="WUF184" s="451"/>
      <c r="WUG184" s="451"/>
      <c r="WUH184" s="451"/>
      <c r="WUI184" s="451"/>
      <c r="WUJ184" s="451"/>
      <c r="WUK184" s="451"/>
      <c r="WUL184" s="451"/>
      <c r="WUM184" s="451"/>
      <c r="WUN184" s="451"/>
      <c r="WUO184" s="451"/>
      <c r="WUP184" s="455"/>
      <c r="WUQ184" s="454"/>
      <c r="WUR184" s="451"/>
      <c r="WUS184" s="451"/>
      <c r="WUT184" s="451"/>
      <c r="WUU184" s="451"/>
      <c r="WUV184" s="451"/>
      <c r="WUW184" s="451"/>
      <c r="WUX184" s="451"/>
      <c r="WUY184" s="451"/>
      <c r="WUZ184" s="451"/>
      <c r="WVA184" s="451"/>
      <c r="WVB184" s="451"/>
      <c r="WVC184" s="451"/>
      <c r="WVD184" s="451"/>
      <c r="WVE184" s="451"/>
      <c r="WVF184" s="451"/>
      <c r="WVG184" s="451"/>
      <c r="WVH184" s="451"/>
      <c r="WVI184" s="451"/>
      <c r="WVJ184" s="451"/>
      <c r="WVK184" s="451"/>
      <c r="WVL184" s="451"/>
      <c r="WVM184" s="451"/>
      <c r="WVN184" s="451"/>
      <c r="WVO184" s="451"/>
      <c r="WVP184" s="451"/>
      <c r="WVQ184" s="451"/>
      <c r="WVR184" s="451"/>
      <c r="WVS184" s="451"/>
      <c r="WVT184" s="451"/>
      <c r="WVU184" s="451"/>
      <c r="WVV184" s="451"/>
      <c r="WVW184" s="451"/>
      <c r="WVX184" s="451"/>
      <c r="WVY184" s="451"/>
      <c r="WVZ184" s="451"/>
      <c r="WWA184" s="451"/>
      <c r="WWB184" s="451"/>
      <c r="WWC184" s="451"/>
      <c r="WWD184" s="451"/>
      <c r="WWE184" s="451"/>
      <c r="WWF184" s="451"/>
      <c r="WWG184" s="451"/>
      <c r="WWH184" s="451"/>
      <c r="WWI184" s="455"/>
      <c r="WWJ184" s="454"/>
      <c r="WWK184" s="451"/>
      <c r="WWL184" s="451"/>
      <c r="WWM184" s="451"/>
      <c r="WWN184" s="451"/>
      <c r="WWO184" s="451"/>
      <c r="WWP184" s="451"/>
      <c r="WWQ184" s="451"/>
      <c r="WWR184" s="451"/>
      <c r="WWS184" s="451"/>
      <c r="WWT184" s="451"/>
      <c r="WWU184" s="451"/>
      <c r="WWV184" s="451"/>
      <c r="WWW184" s="451"/>
      <c r="WWX184" s="451"/>
      <c r="WWY184" s="451"/>
      <c r="WWZ184" s="451"/>
      <c r="WXA184" s="451"/>
      <c r="WXB184" s="451"/>
      <c r="WXC184" s="451"/>
      <c r="WXD184" s="451"/>
      <c r="WXE184" s="451"/>
      <c r="WXF184" s="451"/>
      <c r="WXG184" s="451"/>
      <c r="WXH184" s="451"/>
      <c r="WXI184" s="451"/>
      <c r="WXJ184" s="451"/>
      <c r="WXK184" s="451"/>
      <c r="WXL184" s="451"/>
      <c r="WXM184" s="451"/>
      <c r="WXN184" s="451"/>
      <c r="WXO184" s="451"/>
      <c r="WXP184" s="451"/>
      <c r="WXQ184" s="451"/>
      <c r="WXR184" s="451"/>
      <c r="WXS184" s="451"/>
      <c r="WXT184" s="451"/>
      <c r="WXU184" s="451"/>
      <c r="WXV184" s="451"/>
      <c r="WXW184" s="451"/>
      <c r="WXX184" s="451"/>
      <c r="WXY184" s="451"/>
      <c r="WXZ184" s="451"/>
      <c r="WYA184" s="451"/>
      <c r="WYB184" s="455"/>
      <c r="WYC184" s="454"/>
      <c r="WYD184" s="451"/>
      <c r="WYE184" s="451"/>
      <c r="WYF184" s="451"/>
      <c r="WYG184" s="451"/>
      <c r="WYH184" s="451"/>
      <c r="WYI184" s="451"/>
      <c r="WYJ184" s="451"/>
      <c r="WYK184" s="451"/>
      <c r="WYL184" s="451"/>
      <c r="WYM184" s="451"/>
      <c r="WYN184" s="451"/>
      <c r="WYO184" s="451"/>
      <c r="WYP184" s="451"/>
      <c r="WYQ184" s="451"/>
      <c r="WYR184" s="451"/>
      <c r="WYS184" s="451"/>
      <c r="WYT184" s="451"/>
      <c r="WYU184" s="451"/>
      <c r="WYV184" s="451"/>
      <c r="WYW184" s="451"/>
      <c r="WYX184" s="451"/>
      <c r="WYY184" s="451"/>
      <c r="WYZ184" s="451"/>
      <c r="WZA184" s="451"/>
      <c r="WZB184" s="451"/>
      <c r="WZC184" s="451"/>
      <c r="WZD184" s="451"/>
      <c r="WZE184" s="451"/>
      <c r="WZF184" s="451"/>
      <c r="WZG184" s="451"/>
      <c r="WZH184" s="451"/>
      <c r="WZI184" s="451"/>
      <c r="WZJ184" s="451"/>
      <c r="WZK184" s="451"/>
      <c r="WZL184" s="451"/>
      <c r="WZM184" s="451"/>
      <c r="WZN184" s="451"/>
      <c r="WZO184" s="451"/>
      <c r="WZP184" s="451"/>
      <c r="WZQ184" s="451"/>
      <c r="WZR184" s="451"/>
      <c r="WZS184" s="451"/>
      <c r="WZT184" s="451"/>
      <c r="WZU184" s="455"/>
      <c r="WZV184" s="454"/>
      <c r="WZW184" s="451"/>
      <c r="WZX184" s="451"/>
      <c r="WZY184" s="451"/>
      <c r="WZZ184" s="451"/>
      <c r="XAA184" s="451"/>
      <c r="XAB184" s="451"/>
      <c r="XAC184" s="451"/>
      <c r="XAD184" s="451"/>
      <c r="XAE184" s="451"/>
      <c r="XAF184" s="451"/>
      <c r="XAG184" s="451"/>
      <c r="XAH184" s="451"/>
      <c r="XAI184" s="451"/>
      <c r="XAJ184" s="451"/>
      <c r="XAK184" s="451"/>
      <c r="XAL184" s="451"/>
      <c r="XAM184" s="451"/>
      <c r="XAN184" s="451"/>
      <c r="XAO184" s="451"/>
      <c r="XAP184" s="451"/>
      <c r="XAQ184" s="451"/>
      <c r="XAR184" s="451"/>
      <c r="XAS184" s="451"/>
      <c r="XAT184" s="451"/>
      <c r="XAU184" s="451"/>
      <c r="XAV184" s="451"/>
      <c r="XAW184" s="451"/>
      <c r="XAX184" s="451"/>
      <c r="XAY184" s="451"/>
      <c r="XAZ184" s="451"/>
      <c r="XBA184" s="451"/>
      <c r="XBB184" s="451"/>
      <c r="XBC184" s="451"/>
      <c r="XBD184" s="451"/>
      <c r="XBE184" s="451"/>
      <c r="XBF184" s="451"/>
      <c r="XBG184" s="451"/>
      <c r="XBH184" s="451"/>
      <c r="XBI184" s="451"/>
      <c r="XBJ184" s="451"/>
      <c r="XBK184" s="451"/>
      <c r="XBL184" s="451"/>
      <c r="XBM184" s="451"/>
      <c r="XBN184" s="455"/>
      <c r="XBO184" s="454"/>
      <c r="XBP184" s="451"/>
      <c r="XBQ184" s="451"/>
      <c r="XBR184" s="451"/>
      <c r="XBS184" s="451"/>
      <c r="XBT184" s="451"/>
      <c r="XBU184" s="451"/>
      <c r="XBV184" s="451"/>
      <c r="XBW184" s="451"/>
      <c r="XBX184" s="451"/>
      <c r="XBY184" s="451"/>
      <c r="XBZ184" s="451"/>
      <c r="XCA184" s="451"/>
      <c r="XCB184" s="451"/>
      <c r="XCC184" s="451"/>
      <c r="XCD184" s="451"/>
      <c r="XCE184" s="451"/>
      <c r="XCF184" s="451"/>
      <c r="XCG184" s="451"/>
      <c r="XCH184" s="451"/>
      <c r="XCI184" s="451"/>
      <c r="XCJ184" s="451"/>
      <c r="XCK184" s="451"/>
      <c r="XCL184" s="451"/>
      <c r="XCM184" s="451"/>
      <c r="XCN184" s="451"/>
      <c r="XCO184" s="451"/>
      <c r="XCP184" s="451"/>
      <c r="XCQ184" s="451"/>
      <c r="XCR184" s="451"/>
      <c r="XCS184" s="451"/>
      <c r="XCT184" s="451"/>
      <c r="XCU184" s="451"/>
      <c r="XCV184" s="451"/>
      <c r="XCW184" s="451"/>
      <c r="XCX184" s="451"/>
      <c r="XCY184" s="451"/>
      <c r="XCZ184" s="451"/>
      <c r="XDA184" s="451"/>
      <c r="XDB184" s="451"/>
      <c r="XDC184" s="451"/>
      <c r="XDD184" s="451"/>
      <c r="XDE184" s="451"/>
      <c r="XDF184" s="451"/>
      <c r="XDG184" s="455"/>
      <c r="XDH184" s="454"/>
      <c r="XDI184" s="451"/>
      <c r="XDJ184" s="451"/>
      <c r="XDK184" s="451"/>
      <c r="XDL184" s="451"/>
      <c r="XDM184" s="451"/>
      <c r="XDN184" s="451"/>
      <c r="XDO184" s="451"/>
      <c r="XDP184" s="451"/>
      <c r="XDQ184" s="451"/>
      <c r="XDR184" s="451"/>
      <c r="XDS184" s="451"/>
      <c r="XDT184" s="451"/>
      <c r="XDU184" s="451"/>
      <c r="XDV184" s="451"/>
      <c r="XDW184" s="451"/>
      <c r="XDX184" s="451"/>
      <c r="XDY184" s="451"/>
      <c r="XDZ184" s="451"/>
      <c r="XEA184" s="451"/>
      <c r="XEB184" s="451"/>
      <c r="XEC184" s="451"/>
      <c r="XED184" s="451"/>
      <c r="XEE184" s="451"/>
      <c r="XEF184" s="451"/>
      <c r="XEG184" s="451"/>
      <c r="XEH184" s="451"/>
      <c r="XEI184" s="451"/>
      <c r="XEJ184" s="451"/>
      <c r="XEK184" s="451"/>
      <c r="XEL184" s="451"/>
      <c r="XEM184" s="451"/>
      <c r="XEN184" s="451"/>
      <c r="XEO184" s="451"/>
      <c r="XEP184" s="451"/>
      <c r="XEQ184" s="451"/>
      <c r="XER184" s="451"/>
      <c r="XES184" s="451"/>
      <c r="XET184" s="451"/>
      <c r="XEU184" s="451"/>
      <c r="XEV184" s="451"/>
      <c r="XEW184" s="451"/>
      <c r="XEX184" s="451"/>
      <c r="XEY184" s="451"/>
      <c r="XEZ184" s="455"/>
      <c r="XFA184" s="454"/>
      <c r="XFB184" s="451"/>
      <c r="XFC184" s="451"/>
      <c r="XFD184" s="451"/>
    </row>
    <row r="185" spans="1:16384" ht="283.5" customHeight="1">
      <c r="A185" s="56">
        <v>604</v>
      </c>
      <c r="B185" s="56" t="s">
        <v>191</v>
      </c>
      <c r="C185" s="23">
        <v>401000001</v>
      </c>
      <c r="D185" s="54" t="s">
        <v>44</v>
      </c>
      <c r="E185" s="20" t="s">
        <v>100</v>
      </c>
      <c r="F185" s="204"/>
      <c r="G185" s="204"/>
      <c r="H185" s="195" t="s">
        <v>101</v>
      </c>
      <c r="I185" s="204"/>
      <c r="J185" s="195" t="s">
        <v>102</v>
      </c>
      <c r="K185" s="195"/>
      <c r="L185" s="195"/>
      <c r="M185" s="195"/>
      <c r="N185" s="195"/>
      <c r="O185" s="195"/>
      <c r="P185" s="196" t="s">
        <v>103</v>
      </c>
      <c r="Q185" s="21" t="s">
        <v>104</v>
      </c>
      <c r="R185" s="195"/>
      <c r="S185" s="195"/>
      <c r="T185" s="195"/>
      <c r="U185" s="195"/>
      <c r="V185" s="195" t="s">
        <v>54</v>
      </c>
      <c r="W185" s="195" t="s">
        <v>67</v>
      </c>
      <c r="X185" s="195"/>
      <c r="Y185" s="195"/>
      <c r="Z185" s="195"/>
      <c r="AA185" s="195"/>
      <c r="AB185" s="196" t="s">
        <v>105</v>
      </c>
      <c r="AC185" s="21" t="s">
        <v>240</v>
      </c>
      <c r="AD185" s="196"/>
      <c r="AE185" s="196"/>
      <c r="AF185" s="196"/>
      <c r="AG185" s="196"/>
      <c r="AH185" s="196"/>
      <c r="AI185" s="196"/>
      <c r="AJ185" s="196"/>
      <c r="AK185" s="198" t="s">
        <v>247</v>
      </c>
      <c r="AL185" s="198"/>
      <c r="AM185" s="196" t="s">
        <v>248</v>
      </c>
      <c r="AN185" s="196" t="s">
        <v>221</v>
      </c>
      <c r="AO185" s="354" t="s">
        <v>53</v>
      </c>
      <c r="AP185" s="354" t="s">
        <v>54</v>
      </c>
      <c r="AQ185" s="354" t="s">
        <v>106</v>
      </c>
      <c r="AR185" s="26" t="s">
        <v>68</v>
      </c>
      <c r="AS185" s="25" t="s">
        <v>107</v>
      </c>
      <c r="AT185" s="395">
        <v>0</v>
      </c>
      <c r="AU185" s="395">
        <v>0</v>
      </c>
      <c r="AV185" s="396">
        <v>0</v>
      </c>
      <c r="AW185" s="396">
        <v>0</v>
      </c>
      <c r="AX185" s="396">
        <v>0</v>
      </c>
      <c r="AY185" s="396">
        <v>0</v>
      </c>
      <c r="AZ185" s="396">
        <v>0</v>
      </c>
      <c r="BA185" s="396">
        <v>0</v>
      </c>
      <c r="BB185" s="396">
        <v>0</v>
      </c>
      <c r="BC185" s="396">
        <v>0</v>
      </c>
      <c r="BD185" s="395">
        <v>2206974.4300000002</v>
      </c>
      <c r="BE185" s="396">
        <v>0</v>
      </c>
      <c r="BF185" s="396">
        <v>0</v>
      </c>
      <c r="BG185" s="396">
        <v>0</v>
      </c>
      <c r="BH185" s="395">
        <v>2206974.4300000002</v>
      </c>
      <c r="BI185" s="395">
        <v>2000000</v>
      </c>
      <c r="BJ185" s="396">
        <v>0</v>
      </c>
      <c r="BK185" s="396">
        <v>0</v>
      </c>
      <c r="BL185" s="396">
        <v>0</v>
      </c>
      <c r="BM185" s="396">
        <v>2000000</v>
      </c>
      <c r="BN185" s="395">
        <v>2000000</v>
      </c>
      <c r="BO185" s="396">
        <v>0</v>
      </c>
      <c r="BP185" s="396">
        <v>0</v>
      </c>
      <c r="BQ185" s="396">
        <v>0</v>
      </c>
      <c r="BR185" s="396">
        <v>2000000</v>
      </c>
      <c r="BS185" s="395">
        <v>2000000</v>
      </c>
      <c r="BT185" s="396">
        <v>0</v>
      </c>
      <c r="BU185" s="396">
        <v>0</v>
      </c>
      <c r="BV185" s="396">
        <v>0</v>
      </c>
      <c r="BW185" s="396">
        <v>2000000</v>
      </c>
      <c r="CM185" s="10" t="s">
        <v>143</v>
      </c>
      <c r="CN185" s="10" t="s">
        <v>707</v>
      </c>
      <c r="CR185" s="10">
        <v>0</v>
      </c>
      <c r="CS185" s="10">
        <v>-2206974.4300000002</v>
      </c>
      <c r="CT185" s="10">
        <v>-2000000</v>
      </c>
    </row>
    <row r="186" spans="1:16384" ht="290.25" customHeight="1">
      <c r="A186" s="56">
        <v>604</v>
      </c>
      <c r="B186" s="56" t="s">
        <v>191</v>
      </c>
      <c r="C186" s="23">
        <v>401000001</v>
      </c>
      <c r="D186" s="54" t="s">
        <v>44</v>
      </c>
      <c r="E186" s="20" t="s">
        <v>108</v>
      </c>
      <c r="F186" s="204"/>
      <c r="G186" s="204"/>
      <c r="H186" s="195" t="s">
        <v>47</v>
      </c>
      <c r="I186" s="204"/>
      <c r="J186" s="195" t="s">
        <v>111</v>
      </c>
      <c r="K186" s="195" t="s">
        <v>45</v>
      </c>
      <c r="L186" s="195" t="s">
        <v>45</v>
      </c>
      <c r="M186" s="195"/>
      <c r="N186" s="195"/>
      <c r="O186" s="195"/>
      <c r="P186" s="196" t="s">
        <v>109</v>
      </c>
      <c r="Q186" s="21" t="s">
        <v>92</v>
      </c>
      <c r="R186" s="195"/>
      <c r="S186" s="195"/>
      <c r="T186" s="195" t="s">
        <v>47</v>
      </c>
      <c r="U186" s="195"/>
      <c r="V186" s="195" t="s">
        <v>76</v>
      </c>
      <c r="W186" s="195" t="s">
        <v>45</v>
      </c>
      <c r="X186" s="195"/>
      <c r="Y186" s="195"/>
      <c r="Z186" s="195"/>
      <c r="AA186" s="195"/>
      <c r="AB186" s="196" t="s">
        <v>110</v>
      </c>
      <c r="AC186" s="21" t="s">
        <v>246</v>
      </c>
      <c r="AD186" s="198"/>
      <c r="AE186" s="198"/>
      <c r="AF186" s="198"/>
      <c r="AG186" s="198"/>
      <c r="AH186" s="198"/>
      <c r="AI186" s="198"/>
      <c r="AJ186" s="198"/>
      <c r="AK186" s="198"/>
      <c r="AL186" s="198"/>
      <c r="AM186" s="198" t="s">
        <v>249</v>
      </c>
      <c r="AN186" s="198" t="s">
        <v>222</v>
      </c>
      <c r="AO186" s="354" t="s">
        <v>53</v>
      </c>
      <c r="AP186" s="354" t="s">
        <v>54</v>
      </c>
      <c r="AQ186" s="354" t="s">
        <v>190</v>
      </c>
      <c r="AR186" s="26" t="s">
        <v>81</v>
      </c>
      <c r="AS186" s="25" t="s">
        <v>82</v>
      </c>
      <c r="AT186" s="395">
        <v>0</v>
      </c>
      <c r="AU186" s="395">
        <v>0</v>
      </c>
      <c r="AV186" s="396">
        <v>0</v>
      </c>
      <c r="AW186" s="396">
        <v>0</v>
      </c>
      <c r="AX186" s="396">
        <v>0</v>
      </c>
      <c r="AY186" s="396">
        <v>0</v>
      </c>
      <c r="AZ186" s="396">
        <v>0</v>
      </c>
      <c r="BA186" s="396">
        <v>0</v>
      </c>
      <c r="BB186" s="396">
        <v>0</v>
      </c>
      <c r="BC186" s="396">
        <v>0</v>
      </c>
      <c r="BD186" s="395">
        <v>713550.09</v>
      </c>
      <c r="BE186" s="396">
        <v>0</v>
      </c>
      <c r="BF186" s="396">
        <v>0</v>
      </c>
      <c r="BG186" s="396">
        <v>0</v>
      </c>
      <c r="BH186" s="395">
        <v>713550.09</v>
      </c>
      <c r="BI186" s="395">
        <v>9744420</v>
      </c>
      <c r="BJ186" s="396">
        <v>0</v>
      </c>
      <c r="BK186" s="396">
        <v>0</v>
      </c>
      <c r="BL186" s="396">
        <v>0</v>
      </c>
      <c r="BM186" s="395">
        <v>9744420</v>
      </c>
      <c r="BN186" s="395">
        <v>9744420</v>
      </c>
      <c r="BO186" s="396">
        <v>0</v>
      </c>
      <c r="BP186" s="396">
        <v>0</v>
      </c>
      <c r="BQ186" s="396">
        <v>0</v>
      </c>
      <c r="BR186" s="395">
        <v>9744420</v>
      </c>
      <c r="BS186" s="395">
        <v>9744420</v>
      </c>
      <c r="BT186" s="396">
        <v>0</v>
      </c>
      <c r="BU186" s="396">
        <v>0</v>
      </c>
      <c r="BV186" s="396">
        <v>0</v>
      </c>
      <c r="BW186" s="396">
        <v>9744420</v>
      </c>
      <c r="CM186" s="10" t="s">
        <v>143</v>
      </c>
      <c r="CN186" s="10" t="s">
        <v>707</v>
      </c>
      <c r="CR186" s="10">
        <v>0</v>
      </c>
      <c r="CS186" s="10">
        <v>-713550.09</v>
      </c>
      <c r="CT186" s="10">
        <v>-9744420</v>
      </c>
    </row>
    <row r="187" spans="1:16384" ht="409.5" customHeight="1">
      <c r="A187" s="56">
        <v>604</v>
      </c>
      <c r="B187" s="56" t="s">
        <v>191</v>
      </c>
      <c r="C187" s="23">
        <v>402000002</v>
      </c>
      <c r="D187" s="27" t="s">
        <v>51</v>
      </c>
      <c r="E187" s="20" t="s">
        <v>218</v>
      </c>
      <c r="F187" s="204"/>
      <c r="G187" s="204"/>
      <c r="H187" s="195"/>
      <c r="I187" s="204"/>
      <c r="J187" s="195"/>
      <c r="K187" s="195"/>
      <c r="L187" s="195"/>
      <c r="M187" s="195"/>
      <c r="N187" s="195"/>
      <c r="O187" s="195"/>
      <c r="P187" s="196">
        <v>44355</v>
      </c>
      <c r="Q187" s="21" t="s">
        <v>217</v>
      </c>
      <c r="R187" s="195"/>
      <c r="S187" s="195"/>
      <c r="T187" s="195"/>
      <c r="U187" s="195"/>
      <c r="V187" s="195"/>
      <c r="W187" s="195"/>
      <c r="X187" s="195" t="s">
        <v>223</v>
      </c>
      <c r="Y187" s="195"/>
      <c r="Z187" s="195"/>
      <c r="AA187" s="195"/>
      <c r="AB187" s="196">
        <v>44419</v>
      </c>
      <c r="AC187" s="21" t="s">
        <v>220</v>
      </c>
      <c r="AD187" s="196"/>
      <c r="AE187" s="196"/>
      <c r="AF187" s="196"/>
      <c r="AG187" s="196"/>
      <c r="AH187" s="196"/>
      <c r="AI187" s="196"/>
      <c r="AJ187" s="198">
        <v>1</v>
      </c>
      <c r="AK187" s="196"/>
      <c r="AL187" s="196"/>
      <c r="AM187" s="196"/>
      <c r="AN187" s="196">
        <v>44449</v>
      </c>
      <c r="AO187" s="354" t="s">
        <v>53</v>
      </c>
      <c r="AP187" s="354" t="s">
        <v>54</v>
      </c>
      <c r="AQ187" s="354" t="s">
        <v>215</v>
      </c>
      <c r="AR187" s="26" t="s">
        <v>250</v>
      </c>
      <c r="AS187" s="25" t="s">
        <v>62</v>
      </c>
      <c r="AT187" s="395">
        <v>0</v>
      </c>
      <c r="AU187" s="395">
        <v>0</v>
      </c>
      <c r="AV187" s="396">
        <v>0</v>
      </c>
      <c r="AW187" s="396">
        <v>0</v>
      </c>
      <c r="AX187" s="396">
        <v>0</v>
      </c>
      <c r="AY187" s="396">
        <v>0</v>
      </c>
      <c r="AZ187" s="396">
        <v>0</v>
      </c>
      <c r="BA187" s="396">
        <v>0</v>
      </c>
      <c r="BB187" s="396">
        <v>0</v>
      </c>
      <c r="BC187" s="396">
        <v>0</v>
      </c>
      <c r="BD187" s="395">
        <v>471231.64</v>
      </c>
      <c r="BE187" s="396">
        <v>471231.64</v>
      </c>
      <c r="BF187" s="396">
        <v>0</v>
      </c>
      <c r="BG187" s="396">
        <v>0</v>
      </c>
      <c r="BH187" s="396">
        <v>0</v>
      </c>
      <c r="BI187" s="395">
        <v>0</v>
      </c>
      <c r="BJ187" s="396">
        <v>0</v>
      </c>
      <c r="BK187" s="396">
        <v>0</v>
      </c>
      <c r="BL187" s="396">
        <v>0</v>
      </c>
      <c r="BM187" s="396">
        <v>0</v>
      </c>
      <c r="BN187" s="395">
        <v>0</v>
      </c>
      <c r="BO187" s="396">
        <v>0</v>
      </c>
      <c r="BP187" s="396">
        <v>0</v>
      </c>
      <c r="BQ187" s="396">
        <v>0</v>
      </c>
      <c r="BR187" s="396">
        <v>0</v>
      </c>
      <c r="BS187" s="395">
        <v>0</v>
      </c>
      <c r="BT187" s="396">
        <v>0</v>
      </c>
      <c r="BU187" s="396">
        <v>0</v>
      </c>
      <c r="BV187" s="396">
        <v>0</v>
      </c>
      <c r="BW187" s="396">
        <v>0</v>
      </c>
      <c r="CM187" s="10" t="s">
        <v>143</v>
      </c>
      <c r="CN187" s="10" t="s">
        <v>708</v>
      </c>
      <c r="CR187" s="10">
        <v>0</v>
      </c>
      <c r="CS187" s="10">
        <v>-471231.64</v>
      </c>
      <c r="CT187" s="10">
        <v>0</v>
      </c>
    </row>
    <row r="188" spans="1:16384" ht="409.5" customHeight="1">
      <c r="A188" s="56">
        <v>604</v>
      </c>
      <c r="B188" s="56" t="s">
        <v>191</v>
      </c>
      <c r="C188" s="28">
        <v>402000001</v>
      </c>
      <c r="D188" s="27" t="s">
        <v>48</v>
      </c>
      <c r="E188" s="20" t="s">
        <v>218</v>
      </c>
      <c r="F188" s="204"/>
      <c r="G188" s="204"/>
      <c r="H188" s="195"/>
      <c r="I188" s="204"/>
      <c r="J188" s="195"/>
      <c r="K188" s="195"/>
      <c r="L188" s="195"/>
      <c r="M188" s="195"/>
      <c r="N188" s="195"/>
      <c r="O188" s="195"/>
      <c r="P188" s="196">
        <v>44355</v>
      </c>
      <c r="Q188" s="21" t="s">
        <v>217</v>
      </c>
      <c r="R188" s="195"/>
      <c r="S188" s="195"/>
      <c r="T188" s="195"/>
      <c r="U188" s="195"/>
      <c r="V188" s="195"/>
      <c r="W188" s="195"/>
      <c r="X188" s="195" t="s">
        <v>223</v>
      </c>
      <c r="Y188" s="195"/>
      <c r="Z188" s="195"/>
      <c r="AA188" s="195"/>
      <c r="AB188" s="196">
        <v>44419</v>
      </c>
      <c r="AC188" s="21" t="s">
        <v>219</v>
      </c>
      <c r="AD188" s="196"/>
      <c r="AE188" s="196"/>
      <c r="AF188" s="196"/>
      <c r="AG188" s="196"/>
      <c r="AH188" s="196"/>
      <c r="AI188" s="196"/>
      <c r="AJ188" s="198">
        <v>1</v>
      </c>
      <c r="AK188" s="196"/>
      <c r="AL188" s="196"/>
      <c r="AM188" s="196"/>
      <c r="AN188" s="196">
        <v>44449</v>
      </c>
      <c r="AO188" s="354" t="s">
        <v>53</v>
      </c>
      <c r="AP188" s="354" t="s">
        <v>54</v>
      </c>
      <c r="AQ188" s="354" t="s">
        <v>215</v>
      </c>
      <c r="AR188" s="26" t="s">
        <v>250</v>
      </c>
      <c r="AS188" s="25" t="s">
        <v>59</v>
      </c>
      <c r="AT188" s="395">
        <v>0</v>
      </c>
      <c r="AU188" s="395">
        <v>0</v>
      </c>
      <c r="AV188" s="396">
        <v>0</v>
      </c>
      <c r="AW188" s="396">
        <v>0</v>
      </c>
      <c r="AX188" s="396">
        <v>0</v>
      </c>
      <c r="AY188" s="396">
        <v>0</v>
      </c>
      <c r="AZ188" s="396">
        <v>0</v>
      </c>
      <c r="BA188" s="396">
        <v>0</v>
      </c>
      <c r="BB188" s="396">
        <v>0</v>
      </c>
      <c r="BC188" s="396">
        <v>0</v>
      </c>
      <c r="BD188" s="395">
        <v>142311.96</v>
      </c>
      <c r="BE188" s="396">
        <v>142311.96</v>
      </c>
      <c r="BF188" s="396">
        <v>0</v>
      </c>
      <c r="BG188" s="396">
        <v>0</v>
      </c>
      <c r="BH188" s="396">
        <v>0</v>
      </c>
      <c r="BI188" s="395">
        <v>0</v>
      </c>
      <c r="BJ188" s="396">
        <v>0</v>
      </c>
      <c r="BK188" s="396">
        <v>0</v>
      </c>
      <c r="BL188" s="396">
        <v>0</v>
      </c>
      <c r="BM188" s="396">
        <v>0</v>
      </c>
      <c r="BN188" s="395">
        <v>0</v>
      </c>
      <c r="BO188" s="396">
        <v>0</v>
      </c>
      <c r="BP188" s="396">
        <v>0</v>
      </c>
      <c r="BQ188" s="396">
        <v>0</v>
      </c>
      <c r="BR188" s="396">
        <v>0</v>
      </c>
      <c r="BS188" s="395">
        <v>0</v>
      </c>
      <c r="BT188" s="396">
        <v>0</v>
      </c>
      <c r="BU188" s="396">
        <v>0</v>
      </c>
      <c r="BV188" s="396">
        <v>0</v>
      </c>
      <c r="BW188" s="396">
        <v>0</v>
      </c>
      <c r="CM188" s="10" t="s">
        <v>143</v>
      </c>
      <c r="CN188" s="10" t="s">
        <v>2039</v>
      </c>
      <c r="CR188" s="10">
        <v>0</v>
      </c>
      <c r="CS188" s="10">
        <v>-142311.96</v>
      </c>
      <c r="CT188" s="10">
        <v>0</v>
      </c>
    </row>
    <row r="189" spans="1:16384" ht="262.5" customHeight="1">
      <c r="A189" s="56">
        <v>604</v>
      </c>
      <c r="B189" s="56" t="s">
        <v>191</v>
      </c>
      <c r="C189" s="23">
        <v>402000025</v>
      </c>
      <c r="D189" s="54" t="s">
        <v>201</v>
      </c>
      <c r="E189" s="20" t="s">
        <v>205</v>
      </c>
      <c r="F189" s="204"/>
      <c r="G189" s="204"/>
      <c r="H189" s="195">
        <v>1</v>
      </c>
      <c r="I189" s="204"/>
      <c r="J189" s="195">
        <v>2</v>
      </c>
      <c r="K189" s="195"/>
      <c r="L189" s="195">
        <v>2</v>
      </c>
      <c r="M189" s="195"/>
      <c r="N189" s="195">
        <v>3</v>
      </c>
      <c r="O189" s="195"/>
      <c r="P189" s="196" t="s">
        <v>202</v>
      </c>
      <c r="Q189" s="21" t="s">
        <v>92</v>
      </c>
      <c r="R189" s="195"/>
      <c r="S189" s="195"/>
      <c r="T189" s="195" t="s">
        <v>47</v>
      </c>
      <c r="U189" s="195"/>
      <c r="V189" s="195" t="s">
        <v>76</v>
      </c>
      <c r="W189" s="195" t="s">
        <v>45</v>
      </c>
      <c r="X189" s="195"/>
      <c r="Y189" s="195"/>
      <c r="Z189" s="195"/>
      <c r="AA189" s="195"/>
      <c r="AB189" s="196" t="s">
        <v>110</v>
      </c>
      <c r="AC189" s="21" t="s">
        <v>239</v>
      </c>
      <c r="AD189" s="196"/>
      <c r="AE189" s="196"/>
      <c r="AF189" s="196"/>
      <c r="AG189" s="196"/>
      <c r="AH189" s="196"/>
      <c r="AI189" s="196"/>
      <c r="AJ189" s="198">
        <v>1.2</v>
      </c>
      <c r="AK189" s="196"/>
      <c r="AL189" s="196"/>
      <c r="AM189" s="196"/>
      <c r="AN189" s="196" t="s">
        <v>224</v>
      </c>
      <c r="AO189" s="354" t="s">
        <v>53</v>
      </c>
      <c r="AP189" s="354" t="s">
        <v>54</v>
      </c>
      <c r="AQ189" s="354" t="s">
        <v>195</v>
      </c>
      <c r="AR189" s="26" t="s">
        <v>251</v>
      </c>
      <c r="AS189" s="25" t="s">
        <v>107</v>
      </c>
      <c r="AT189" s="395">
        <v>0</v>
      </c>
      <c r="AU189" s="395">
        <v>0</v>
      </c>
      <c r="AV189" s="396">
        <v>0</v>
      </c>
      <c r="AW189" s="396">
        <v>0</v>
      </c>
      <c r="AX189" s="396">
        <v>0</v>
      </c>
      <c r="AY189" s="396">
        <v>0</v>
      </c>
      <c r="AZ189" s="396">
        <v>0</v>
      </c>
      <c r="BA189" s="396">
        <v>0</v>
      </c>
      <c r="BB189" s="396">
        <v>0</v>
      </c>
      <c r="BC189" s="396">
        <v>0</v>
      </c>
      <c r="BD189" s="395">
        <v>2674276</v>
      </c>
      <c r="BE189" s="396">
        <v>0</v>
      </c>
      <c r="BF189" s="396">
        <v>0</v>
      </c>
      <c r="BG189" s="396">
        <v>0</v>
      </c>
      <c r="BH189" s="395">
        <v>2674276</v>
      </c>
      <c r="BI189" s="396">
        <v>0</v>
      </c>
      <c r="BJ189" s="396">
        <v>0</v>
      </c>
      <c r="BK189" s="396">
        <v>0</v>
      </c>
      <c r="BL189" s="396">
        <v>0</v>
      </c>
      <c r="BM189" s="396">
        <v>0</v>
      </c>
      <c r="BN189" s="395">
        <v>0</v>
      </c>
      <c r="BO189" s="396">
        <v>0</v>
      </c>
      <c r="BP189" s="396">
        <v>0</v>
      </c>
      <c r="BQ189" s="396">
        <v>0</v>
      </c>
      <c r="BR189" s="396">
        <v>0</v>
      </c>
      <c r="BS189" s="395">
        <v>0</v>
      </c>
      <c r="BT189" s="396">
        <v>0</v>
      </c>
      <c r="BU189" s="396">
        <v>0</v>
      </c>
      <c r="BV189" s="396">
        <v>0</v>
      </c>
      <c r="BW189" s="396">
        <v>0</v>
      </c>
      <c r="CM189" s="10" t="s">
        <v>143</v>
      </c>
      <c r="CN189" s="10" t="s">
        <v>709</v>
      </c>
      <c r="CR189" s="10">
        <v>0</v>
      </c>
      <c r="CS189" s="10">
        <v>-2674276</v>
      </c>
      <c r="CT189" s="10">
        <v>0</v>
      </c>
    </row>
    <row r="190" spans="1:16384" ht="267.75" customHeight="1">
      <c r="A190" s="56">
        <v>604</v>
      </c>
      <c r="B190" s="56" t="s">
        <v>191</v>
      </c>
      <c r="C190" s="23">
        <v>401000001</v>
      </c>
      <c r="D190" s="54" t="s">
        <v>44</v>
      </c>
      <c r="E190" s="20" t="s">
        <v>108</v>
      </c>
      <c r="F190" s="204"/>
      <c r="G190" s="204"/>
      <c r="H190" s="195">
        <v>3</v>
      </c>
      <c r="I190" s="204"/>
      <c r="J190" s="195">
        <v>16</v>
      </c>
      <c r="K190" s="195">
        <v>1</v>
      </c>
      <c r="L190" s="195" t="s">
        <v>204</v>
      </c>
      <c r="M190" s="195"/>
      <c r="N190" s="195"/>
      <c r="O190" s="195"/>
      <c r="P190" s="196" t="s">
        <v>109</v>
      </c>
      <c r="Q190" s="21" t="s">
        <v>98</v>
      </c>
      <c r="R190" s="195"/>
      <c r="S190" s="195"/>
      <c r="T190" s="195">
        <v>3</v>
      </c>
      <c r="U190" s="195"/>
      <c r="V190" s="195">
        <v>9</v>
      </c>
      <c r="W190" s="195">
        <v>1</v>
      </c>
      <c r="X190" s="195"/>
      <c r="Y190" s="195"/>
      <c r="Z190" s="195"/>
      <c r="AA190" s="195"/>
      <c r="AB190" s="196" t="s">
        <v>110</v>
      </c>
      <c r="AC190" s="21" t="s">
        <v>710</v>
      </c>
      <c r="AD190" s="196"/>
      <c r="AE190" s="196"/>
      <c r="AF190" s="198"/>
      <c r="AG190" s="196"/>
      <c r="AH190" s="198"/>
      <c r="AI190" s="196"/>
      <c r="AJ190" s="196"/>
      <c r="AK190" s="196"/>
      <c r="AL190" s="196"/>
      <c r="AM190" s="196" t="s">
        <v>252</v>
      </c>
      <c r="AN190" s="196" t="s">
        <v>225</v>
      </c>
      <c r="AO190" s="354" t="s">
        <v>53</v>
      </c>
      <c r="AP190" s="354" t="s">
        <v>84</v>
      </c>
      <c r="AQ190" s="354" t="s">
        <v>113</v>
      </c>
      <c r="AR190" s="26" t="s">
        <v>114</v>
      </c>
      <c r="AS190" s="25">
        <v>870</v>
      </c>
      <c r="AT190" s="395">
        <v>1392617.28</v>
      </c>
      <c r="AU190" s="395">
        <v>0</v>
      </c>
      <c r="AV190" s="396">
        <v>0</v>
      </c>
      <c r="AW190" s="396">
        <v>0</v>
      </c>
      <c r="AX190" s="396">
        <v>0</v>
      </c>
      <c r="AY190" s="396">
        <v>0</v>
      </c>
      <c r="AZ190" s="396">
        <v>0</v>
      </c>
      <c r="BA190" s="396">
        <v>0</v>
      </c>
      <c r="BB190" s="396">
        <v>1392617.28</v>
      </c>
      <c r="BC190" s="396">
        <v>0</v>
      </c>
      <c r="BD190" s="395">
        <v>10480000</v>
      </c>
      <c r="BE190" s="396">
        <v>0</v>
      </c>
      <c r="BF190" s="396">
        <v>0</v>
      </c>
      <c r="BG190" s="396">
        <v>0</v>
      </c>
      <c r="BH190" s="395">
        <v>10480000</v>
      </c>
      <c r="BI190" s="395">
        <v>32016230</v>
      </c>
      <c r="BJ190" s="396">
        <v>0</v>
      </c>
      <c r="BK190" s="396">
        <v>0</v>
      </c>
      <c r="BL190" s="396">
        <v>0</v>
      </c>
      <c r="BM190" s="396">
        <v>32016230</v>
      </c>
      <c r="BN190" s="395">
        <v>42484230</v>
      </c>
      <c r="BO190" s="396">
        <v>0</v>
      </c>
      <c r="BP190" s="396">
        <v>0</v>
      </c>
      <c r="BQ190" s="396">
        <v>0</v>
      </c>
      <c r="BR190" s="396">
        <v>42484230</v>
      </c>
      <c r="BS190" s="395">
        <v>42484230</v>
      </c>
      <c r="BT190" s="396">
        <v>0</v>
      </c>
      <c r="BU190" s="396">
        <v>0</v>
      </c>
      <c r="BV190" s="396">
        <v>0</v>
      </c>
      <c r="BW190" s="396">
        <v>42484230</v>
      </c>
      <c r="CM190" s="10" t="s">
        <v>145</v>
      </c>
      <c r="CN190" s="10" t="s">
        <v>711</v>
      </c>
      <c r="CR190" s="10">
        <v>0</v>
      </c>
      <c r="CS190" s="10">
        <v>-10480000</v>
      </c>
      <c r="CT190" s="10">
        <v>-32016230</v>
      </c>
    </row>
    <row r="191" spans="1:16384" ht="211.5" customHeight="1">
      <c r="A191" s="56">
        <v>604</v>
      </c>
      <c r="B191" s="56" t="s">
        <v>191</v>
      </c>
      <c r="C191" s="23">
        <v>402000001</v>
      </c>
      <c r="D191" s="54" t="s">
        <v>48</v>
      </c>
      <c r="E191" s="20" t="s">
        <v>66</v>
      </c>
      <c r="F191" s="204"/>
      <c r="G191" s="204"/>
      <c r="H191" s="195">
        <v>6</v>
      </c>
      <c r="I191" s="204"/>
      <c r="J191" s="195">
        <v>23</v>
      </c>
      <c r="K191" s="195">
        <v>3</v>
      </c>
      <c r="L191" s="195"/>
      <c r="M191" s="195"/>
      <c r="N191" s="195"/>
      <c r="O191" s="195"/>
      <c r="P191" s="196" t="s">
        <v>103</v>
      </c>
      <c r="Q191" s="21" t="s">
        <v>104</v>
      </c>
      <c r="R191" s="195"/>
      <c r="S191" s="195"/>
      <c r="T191" s="195"/>
      <c r="U191" s="195"/>
      <c r="V191" s="195">
        <v>11</v>
      </c>
      <c r="W191" s="195">
        <v>1</v>
      </c>
      <c r="X191" s="195" t="s">
        <v>67</v>
      </c>
      <c r="Y191" s="195"/>
      <c r="Z191" s="195"/>
      <c r="AA191" s="195"/>
      <c r="AB191" s="196" t="s">
        <v>105</v>
      </c>
      <c r="AC191" s="21" t="s">
        <v>233</v>
      </c>
      <c r="AD191" s="196"/>
      <c r="AE191" s="196"/>
      <c r="AF191" s="196"/>
      <c r="AG191" s="196"/>
      <c r="AH191" s="196"/>
      <c r="AI191" s="196"/>
      <c r="AJ191" s="196"/>
      <c r="AK191" s="196"/>
      <c r="AL191" s="196"/>
      <c r="AM191" s="196" t="s">
        <v>67</v>
      </c>
      <c r="AN191" s="196" t="s">
        <v>226</v>
      </c>
      <c r="AO191" s="354" t="s">
        <v>53</v>
      </c>
      <c r="AP191" s="354" t="s">
        <v>115</v>
      </c>
      <c r="AQ191" s="354" t="s">
        <v>116</v>
      </c>
      <c r="AR191" s="26" t="s">
        <v>57</v>
      </c>
      <c r="AS191" s="25" t="s">
        <v>58</v>
      </c>
      <c r="AT191" s="395">
        <v>874116.83</v>
      </c>
      <c r="AU191" s="395">
        <v>873558.79</v>
      </c>
      <c r="AV191" s="396">
        <v>0</v>
      </c>
      <c r="AW191" s="396">
        <v>0</v>
      </c>
      <c r="AX191" s="396">
        <v>0</v>
      </c>
      <c r="AY191" s="396">
        <v>0</v>
      </c>
      <c r="AZ191" s="396">
        <v>0</v>
      </c>
      <c r="BA191" s="396">
        <v>0</v>
      </c>
      <c r="BB191" s="396">
        <v>874116.83</v>
      </c>
      <c r="BC191" s="396">
        <v>873558.79</v>
      </c>
      <c r="BD191" s="395">
        <v>1007861.5</v>
      </c>
      <c r="BE191" s="396">
        <v>0</v>
      </c>
      <c r="BF191" s="396">
        <v>0</v>
      </c>
      <c r="BG191" s="396">
        <v>0</v>
      </c>
      <c r="BH191" s="395">
        <v>1007861.5</v>
      </c>
      <c r="BI191" s="395">
        <v>1006797.5</v>
      </c>
      <c r="BJ191" s="396">
        <v>0</v>
      </c>
      <c r="BK191" s="396">
        <v>0</v>
      </c>
      <c r="BL191" s="396">
        <v>0</v>
      </c>
      <c r="BM191" s="396">
        <v>1006797.5</v>
      </c>
      <c r="BN191" s="395">
        <v>1006797.5</v>
      </c>
      <c r="BO191" s="396">
        <v>0</v>
      </c>
      <c r="BP191" s="396">
        <v>0</v>
      </c>
      <c r="BQ191" s="396">
        <v>0</v>
      </c>
      <c r="BR191" s="396">
        <v>1006797.5</v>
      </c>
      <c r="BS191" s="395">
        <v>1006797.5</v>
      </c>
      <c r="BT191" s="396">
        <v>0</v>
      </c>
      <c r="BU191" s="396">
        <v>0</v>
      </c>
      <c r="BV191" s="396">
        <v>0</v>
      </c>
      <c r="BW191" s="396">
        <v>1006797.5</v>
      </c>
      <c r="CM191" s="10" t="s">
        <v>145</v>
      </c>
      <c r="CN191" s="10" t="s">
        <v>712</v>
      </c>
      <c r="CR191" s="10">
        <v>-873558.79</v>
      </c>
      <c r="CS191" s="10">
        <v>-1007861.5</v>
      </c>
      <c r="CT191" s="10">
        <v>-1006797.5</v>
      </c>
    </row>
    <row r="192" spans="1:16384" ht="254.25" customHeight="1">
      <c r="A192" s="56">
        <v>604</v>
      </c>
      <c r="B192" s="56" t="s">
        <v>191</v>
      </c>
      <c r="C192" s="23">
        <v>402000001</v>
      </c>
      <c r="D192" s="54" t="s">
        <v>48</v>
      </c>
      <c r="E192" s="20" t="s">
        <v>66</v>
      </c>
      <c r="F192" s="204"/>
      <c r="G192" s="204"/>
      <c r="H192" s="195">
        <v>6</v>
      </c>
      <c r="I192" s="204"/>
      <c r="J192" s="195">
        <v>23</v>
      </c>
      <c r="K192" s="195">
        <v>3</v>
      </c>
      <c r="L192" s="195"/>
      <c r="M192" s="195"/>
      <c r="N192" s="195"/>
      <c r="O192" s="195"/>
      <c r="P192" s="196" t="s">
        <v>103</v>
      </c>
      <c r="Q192" s="21" t="s">
        <v>104</v>
      </c>
      <c r="R192" s="195"/>
      <c r="S192" s="195"/>
      <c r="T192" s="195"/>
      <c r="U192" s="195"/>
      <c r="V192" s="195">
        <v>11</v>
      </c>
      <c r="W192" s="195">
        <v>1</v>
      </c>
      <c r="X192" s="195" t="s">
        <v>67</v>
      </c>
      <c r="Y192" s="195"/>
      <c r="Z192" s="195"/>
      <c r="AA192" s="195"/>
      <c r="AB192" s="196" t="s">
        <v>105</v>
      </c>
      <c r="AC192" s="21" t="s">
        <v>233</v>
      </c>
      <c r="AD192" s="196"/>
      <c r="AE192" s="196"/>
      <c r="AF192" s="196"/>
      <c r="AG192" s="196"/>
      <c r="AH192" s="196"/>
      <c r="AI192" s="196"/>
      <c r="AJ192" s="196"/>
      <c r="AK192" s="196"/>
      <c r="AL192" s="196"/>
      <c r="AM192" s="196" t="s">
        <v>67</v>
      </c>
      <c r="AN192" s="196" t="s">
        <v>226</v>
      </c>
      <c r="AO192" s="354" t="s">
        <v>53</v>
      </c>
      <c r="AP192" s="354" t="s">
        <v>115</v>
      </c>
      <c r="AQ192" s="354" t="s">
        <v>116</v>
      </c>
      <c r="AR192" s="26" t="s">
        <v>57</v>
      </c>
      <c r="AS192" s="25" t="s">
        <v>59</v>
      </c>
      <c r="AT192" s="395">
        <v>262742.40999999997</v>
      </c>
      <c r="AU192" s="395">
        <v>262573.88</v>
      </c>
      <c r="AV192" s="396">
        <v>0</v>
      </c>
      <c r="AW192" s="396">
        <v>0</v>
      </c>
      <c r="AX192" s="396">
        <v>0</v>
      </c>
      <c r="AY192" s="396">
        <v>0</v>
      </c>
      <c r="AZ192" s="396">
        <v>0</v>
      </c>
      <c r="BA192" s="396">
        <v>0</v>
      </c>
      <c r="BB192" s="396">
        <v>262742.40999999997</v>
      </c>
      <c r="BC192" s="396">
        <v>262573.88</v>
      </c>
      <c r="BD192" s="395">
        <v>268243.5</v>
      </c>
      <c r="BE192" s="396">
        <v>0</v>
      </c>
      <c r="BF192" s="396">
        <v>0</v>
      </c>
      <c r="BG192" s="396">
        <v>0</v>
      </c>
      <c r="BH192" s="395">
        <v>268243.5</v>
      </c>
      <c r="BI192" s="395">
        <v>267922.5</v>
      </c>
      <c r="BJ192" s="396">
        <v>0</v>
      </c>
      <c r="BK192" s="396">
        <v>0</v>
      </c>
      <c r="BL192" s="396">
        <v>0</v>
      </c>
      <c r="BM192" s="396">
        <v>267922.5</v>
      </c>
      <c r="BN192" s="395">
        <v>267922.5</v>
      </c>
      <c r="BO192" s="395">
        <v>0</v>
      </c>
      <c r="BP192" s="395">
        <v>0</v>
      </c>
      <c r="BQ192" s="395">
        <v>0</v>
      </c>
      <c r="BR192" s="396">
        <v>267922.5</v>
      </c>
      <c r="BS192" s="395">
        <v>267922.5</v>
      </c>
      <c r="BT192" s="395">
        <v>0</v>
      </c>
      <c r="BU192" s="395">
        <v>0</v>
      </c>
      <c r="BV192" s="395">
        <v>0</v>
      </c>
      <c r="BW192" s="396">
        <v>267922.5</v>
      </c>
      <c r="CM192" s="10" t="s">
        <v>145</v>
      </c>
      <c r="CN192" s="10" t="s">
        <v>712</v>
      </c>
      <c r="CR192" s="10">
        <v>-262573.88</v>
      </c>
      <c r="CS192" s="10">
        <v>-268243.5</v>
      </c>
      <c r="CT192" s="10">
        <v>-267922.5</v>
      </c>
    </row>
    <row r="193" spans="1:16384" ht="255" customHeight="1">
      <c r="A193" s="56">
        <v>604</v>
      </c>
      <c r="B193" s="56" t="s">
        <v>191</v>
      </c>
      <c r="C193" s="23">
        <v>402000001</v>
      </c>
      <c r="D193" s="54" t="s">
        <v>48</v>
      </c>
      <c r="E193" s="20" t="s">
        <v>100</v>
      </c>
      <c r="F193" s="204"/>
      <c r="G193" s="204"/>
      <c r="H193" s="195" t="s">
        <v>101</v>
      </c>
      <c r="I193" s="204"/>
      <c r="J193" s="195" t="s">
        <v>102</v>
      </c>
      <c r="K193" s="195"/>
      <c r="L193" s="195"/>
      <c r="M193" s="195"/>
      <c r="N193" s="195"/>
      <c r="O193" s="195"/>
      <c r="P193" s="196" t="s">
        <v>103</v>
      </c>
      <c r="Q193" s="21" t="s">
        <v>104</v>
      </c>
      <c r="R193" s="195"/>
      <c r="S193" s="195"/>
      <c r="T193" s="195"/>
      <c r="U193" s="195"/>
      <c r="V193" s="195" t="s">
        <v>54</v>
      </c>
      <c r="W193" s="195" t="s">
        <v>67</v>
      </c>
      <c r="X193" s="195"/>
      <c r="Y193" s="195"/>
      <c r="Z193" s="195"/>
      <c r="AA193" s="195"/>
      <c r="AB193" s="196" t="s">
        <v>105</v>
      </c>
      <c r="AC193" s="21" t="s">
        <v>242</v>
      </c>
      <c r="AD193" s="196"/>
      <c r="AE193" s="196"/>
      <c r="AF193" s="196"/>
      <c r="AG193" s="196"/>
      <c r="AH193" s="196"/>
      <c r="AI193" s="196"/>
      <c r="AJ193" s="196"/>
      <c r="AK193" s="198"/>
      <c r="AL193" s="198"/>
      <c r="AM193" s="198" t="s">
        <v>248</v>
      </c>
      <c r="AN193" s="196" t="s">
        <v>221</v>
      </c>
      <c r="AO193" s="354" t="s">
        <v>53</v>
      </c>
      <c r="AP193" s="354" t="s">
        <v>54</v>
      </c>
      <c r="AQ193" s="354" t="s">
        <v>120</v>
      </c>
      <c r="AR193" s="26" t="s">
        <v>68</v>
      </c>
      <c r="AS193" s="25" t="s">
        <v>59</v>
      </c>
      <c r="AT193" s="395">
        <v>153911.28</v>
      </c>
      <c r="AU193" s="395">
        <v>153911.28</v>
      </c>
      <c r="AV193" s="396">
        <v>0</v>
      </c>
      <c r="AW193" s="396">
        <v>0</v>
      </c>
      <c r="AX193" s="396">
        <v>0</v>
      </c>
      <c r="AY193" s="396">
        <v>0</v>
      </c>
      <c r="AZ193" s="396">
        <v>0</v>
      </c>
      <c r="BA193" s="396">
        <v>0</v>
      </c>
      <c r="BB193" s="396">
        <v>153911.28</v>
      </c>
      <c r="BC193" s="396">
        <v>153911.28</v>
      </c>
      <c r="BD193" s="395">
        <v>171717.2</v>
      </c>
      <c r="BE193" s="396">
        <v>0</v>
      </c>
      <c r="BF193" s="396">
        <v>0</v>
      </c>
      <c r="BG193" s="396">
        <v>0</v>
      </c>
      <c r="BH193" s="395">
        <v>171717.2</v>
      </c>
      <c r="BI193" s="395">
        <v>0</v>
      </c>
      <c r="BJ193" s="396">
        <v>0</v>
      </c>
      <c r="BK193" s="396">
        <v>0</v>
      </c>
      <c r="BL193" s="396">
        <v>0</v>
      </c>
      <c r="BM193" s="396">
        <v>0</v>
      </c>
      <c r="BN193" s="395">
        <v>0</v>
      </c>
      <c r="BO193" s="395">
        <v>0</v>
      </c>
      <c r="BP193" s="395">
        <v>0</v>
      </c>
      <c r="BQ193" s="395">
        <v>0</v>
      </c>
      <c r="BR193" s="396">
        <v>0</v>
      </c>
      <c r="BS193" s="395">
        <v>0</v>
      </c>
      <c r="BT193" s="395">
        <v>0</v>
      </c>
      <c r="BU193" s="395">
        <v>0</v>
      </c>
      <c r="BV193" s="395">
        <v>0</v>
      </c>
      <c r="BW193" s="396">
        <v>0</v>
      </c>
      <c r="CM193" s="10" t="s">
        <v>145</v>
      </c>
      <c r="CN193" s="10" t="s">
        <v>713</v>
      </c>
      <c r="CR193" s="10">
        <v>-153911.28</v>
      </c>
      <c r="CS193" s="10">
        <v>-171717.2</v>
      </c>
      <c r="CT193" s="10">
        <v>0</v>
      </c>
    </row>
    <row r="194" spans="1:16384" ht="249" customHeight="1">
      <c r="A194" s="56">
        <v>604</v>
      </c>
      <c r="B194" s="56" t="s">
        <v>191</v>
      </c>
      <c r="C194" s="23">
        <v>402000001</v>
      </c>
      <c r="D194" s="54" t="s">
        <v>48</v>
      </c>
      <c r="E194" s="20" t="s">
        <v>100</v>
      </c>
      <c r="F194" s="204"/>
      <c r="G194" s="204"/>
      <c r="H194" s="195" t="s">
        <v>101</v>
      </c>
      <c r="I194" s="204"/>
      <c r="J194" s="195" t="s">
        <v>102</v>
      </c>
      <c r="K194" s="195"/>
      <c r="L194" s="195"/>
      <c r="M194" s="195"/>
      <c r="N194" s="195"/>
      <c r="O194" s="195"/>
      <c r="P194" s="196" t="s">
        <v>103</v>
      </c>
      <c r="Q194" s="21" t="s">
        <v>104</v>
      </c>
      <c r="R194" s="195"/>
      <c r="S194" s="195"/>
      <c r="T194" s="195"/>
      <c r="U194" s="195"/>
      <c r="V194" s="195" t="s">
        <v>54</v>
      </c>
      <c r="W194" s="195" t="s">
        <v>67</v>
      </c>
      <c r="X194" s="195"/>
      <c r="Y194" s="195"/>
      <c r="Z194" s="195"/>
      <c r="AA194" s="195"/>
      <c r="AB194" s="196" t="s">
        <v>105</v>
      </c>
      <c r="AC194" s="21" t="s">
        <v>241</v>
      </c>
      <c r="AD194" s="196"/>
      <c r="AE194" s="196"/>
      <c r="AF194" s="196"/>
      <c r="AG194" s="196"/>
      <c r="AH194" s="196"/>
      <c r="AI194" s="196"/>
      <c r="AJ194" s="196"/>
      <c r="AK194" s="198"/>
      <c r="AL194" s="198"/>
      <c r="AM194" s="198" t="s">
        <v>248</v>
      </c>
      <c r="AN194" s="196" t="s">
        <v>221</v>
      </c>
      <c r="AO194" s="354" t="s">
        <v>53</v>
      </c>
      <c r="AP194" s="354" t="s">
        <v>54</v>
      </c>
      <c r="AQ194" s="354" t="s">
        <v>120</v>
      </c>
      <c r="AR194" s="26" t="s">
        <v>68</v>
      </c>
      <c r="AS194" s="25" t="s">
        <v>62</v>
      </c>
      <c r="AT194" s="395">
        <v>509640</v>
      </c>
      <c r="AU194" s="395">
        <v>509640</v>
      </c>
      <c r="AV194" s="396">
        <v>0</v>
      </c>
      <c r="AW194" s="396">
        <v>0</v>
      </c>
      <c r="AX194" s="396">
        <v>0</v>
      </c>
      <c r="AY194" s="396">
        <v>0</v>
      </c>
      <c r="AZ194" s="396">
        <v>0</v>
      </c>
      <c r="BA194" s="396">
        <v>0</v>
      </c>
      <c r="BB194" s="396">
        <v>509640</v>
      </c>
      <c r="BC194" s="396">
        <v>509640</v>
      </c>
      <c r="BD194" s="395">
        <v>568600</v>
      </c>
      <c r="BE194" s="395">
        <v>0</v>
      </c>
      <c r="BF194" s="395">
        <v>0</v>
      </c>
      <c r="BG194" s="395">
        <v>0</v>
      </c>
      <c r="BH194" s="395">
        <v>568600</v>
      </c>
      <c r="BI194" s="395">
        <v>0</v>
      </c>
      <c r="BJ194" s="395">
        <v>0</v>
      </c>
      <c r="BK194" s="395">
        <v>0</v>
      </c>
      <c r="BL194" s="395">
        <v>0</v>
      </c>
      <c r="BM194" s="395">
        <v>0</v>
      </c>
      <c r="BN194" s="395">
        <v>0</v>
      </c>
      <c r="BO194" s="395">
        <v>0</v>
      </c>
      <c r="BP194" s="395">
        <v>0</v>
      </c>
      <c r="BQ194" s="395">
        <v>0</v>
      </c>
      <c r="BR194" s="395">
        <v>0</v>
      </c>
      <c r="BS194" s="395">
        <v>0</v>
      </c>
      <c r="BT194" s="395">
        <v>0</v>
      </c>
      <c r="BU194" s="395">
        <v>0</v>
      </c>
      <c r="BV194" s="395">
        <v>0</v>
      </c>
      <c r="BW194" s="395">
        <v>0</v>
      </c>
      <c r="CM194" s="10" t="s">
        <v>145</v>
      </c>
      <c r="CN194" s="10" t="s">
        <v>713</v>
      </c>
      <c r="CR194" s="10">
        <v>-509640</v>
      </c>
      <c r="CS194" s="10">
        <v>-568600</v>
      </c>
      <c r="CT194" s="10">
        <v>0</v>
      </c>
    </row>
    <row r="195" spans="1:16384" ht="203.25" customHeight="1">
      <c r="A195" s="56">
        <v>604</v>
      </c>
      <c r="B195" s="56" t="s">
        <v>191</v>
      </c>
      <c r="C195" s="23">
        <v>402000001</v>
      </c>
      <c r="D195" s="54" t="s">
        <v>48</v>
      </c>
      <c r="E195" s="20" t="s">
        <v>108</v>
      </c>
      <c r="F195" s="204"/>
      <c r="G195" s="204"/>
      <c r="H195" s="195" t="s">
        <v>47</v>
      </c>
      <c r="I195" s="204"/>
      <c r="J195" s="195" t="s">
        <v>111</v>
      </c>
      <c r="K195" s="195" t="s">
        <v>45</v>
      </c>
      <c r="L195" s="195" t="s">
        <v>45</v>
      </c>
      <c r="M195" s="195"/>
      <c r="N195" s="195"/>
      <c r="O195" s="195"/>
      <c r="P195" s="196" t="s">
        <v>109</v>
      </c>
      <c r="Q195" s="21" t="s">
        <v>98</v>
      </c>
      <c r="R195" s="195"/>
      <c r="S195" s="195"/>
      <c r="T195" s="195" t="s">
        <v>47</v>
      </c>
      <c r="U195" s="195"/>
      <c r="V195" s="195">
        <v>12</v>
      </c>
      <c r="W195" s="195" t="s">
        <v>45</v>
      </c>
      <c r="X195" s="195">
        <v>15</v>
      </c>
      <c r="Y195" s="195"/>
      <c r="Z195" s="195"/>
      <c r="AA195" s="195"/>
      <c r="AB195" s="196" t="s">
        <v>110</v>
      </c>
      <c r="AC195" s="21" t="s">
        <v>234</v>
      </c>
      <c r="AD195" s="196"/>
      <c r="AE195" s="196"/>
      <c r="AF195" s="196"/>
      <c r="AG195" s="196"/>
      <c r="AH195" s="196"/>
      <c r="AI195" s="196"/>
      <c r="AJ195" s="196"/>
      <c r="AK195" s="196"/>
      <c r="AL195" s="196"/>
      <c r="AM195" s="196" t="s">
        <v>253</v>
      </c>
      <c r="AN195" s="196" t="s">
        <v>227</v>
      </c>
      <c r="AO195" s="354" t="s">
        <v>53</v>
      </c>
      <c r="AP195" s="354" t="s">
        <v>115</v>
      </c>
      <c r="AQ195" s="354" t="s">
        <v>116</v>
      </c>
      <c r="AR195" s="26" t="s">
        <v>57</v>
      </c>
      <c r="AS195" s="25" t="s">
        <v>55</v>
      </c>
      <c r="AT195" s="395">
        <v>3510897.45</v>
      </c>
      <c r="AU195" s="395">
        <v>3503197.45</v>
      </c>
      <c r="AV195" s="396">
        <v>0</v>
      </c>
      <c r="AW195" s="396">
        <v>0</v>
      </c>
      <c r="AX195" s="396">
        <v>0</v>
      </c>
      <c r="AY195" s="396">
        <v>0</v>
      </c>
      <c r="AZ195" s="396">
        <v>0</v>
      </c>
      <c r="BA195" s="396">
        <v>0</v>
      </c>
      <c r="BB195" s="396">
        <v>3510897.45</v>
      </c>
      <c r="BC195" s="396">
        <v>3503197.45</v>
      </c>
      <c r="BD195" s="395">
        <v>3495680</v>
      </c>
      <c r="BE195" s="395">
        <v>0</v>
      </c>
      <c r="BF195" s="395">
        <v>0</v>
      </c>
      <c r="BG195" s="395">
        <v>0</v>
      </c>
      <c r="BH195" s="395">
        <v>3495680</v>
      </c>
      <c r="BI195" s="395">
        <v>3639480</v>
      </c>
      <c r="BJ195" s="395">
        <v>0</v>
      </c>
      <c r="BK195" s="395">
        <v>0</v>
      </c>
      <c r="BL195" s="395">
        <v>0</v>
      </c>
      <c r="BM195" s="396">
        <v>3639480</v>
      </c>
      <c r="BN195" s="395">
        <v>3639480</v>
      </c>
      <c r="BO195" s="395">
        <v>0</v>
      </c>
      <c r="BP195" s="395">
        <v>0</v>
      </c>
      <c r="BQ195" s="395">
        <v>0</v>
      </c>
      <c r="BR195" s="396">
        <v>3639480</v>
      </c>
      <c r="BS195" s="395">
        <v>3639480</v>
      </c>
      <c r="BT195" s="395">
        <v>0</v>
      </c>
      <c r="BU195" s="395">
        <v>0</v>
      </c>
      <c r="BV195" s="395">
        <v>0</v>
      </c>
      <c r="BW195" s="396">
        <v>3639480</v>
      </c>
      <c r="CM195" s="10" t="s">
        <v>145</v>
      </c>
      <c r="CN195" s="10" t="s">
        <v>712</v>
      </c>
      <c r="CR195" s="10">
        <v>-3503197.45</v>
      </c>
      <c r="CS195" s="10">
        <v>-3495680</v>
      </c>
      <c r="CT195" s="10">
        <v>-3639480</v>
      </c>
    </row>
    <row r="196" spans="1:16384" ht="243" customHeight="1">
      <c r="A196" s="56">
        <v>604</v>
      </c>
      <c r="B196" s="56" t="s">
        <v>191</v>
      </c>
      <c r="C196" s="23">
        <v>402000025</v>
      </c>
      <c r="D196" s="54" t="s">
        <v>201</v>
      </c>
      <c r="E196" s="20" t="s">
        <v>205</v>
      </c>
      <c r="F196" s="204"/>
      <c r="G196" s="204"/>
      <c r="H196" s="195">
        <v>1</v>
      </c>
      <c r="I196" s="204"/>
      <c r="J196" s="195">
        <v>2</v>
      </c>
      <c r="K196" s="195"/>
      <c r="L196" s="195">
        <v>2</v>
      </c>
      <c r="M196" s="195"/>
      <c r="N196" s="195">
        <v>3</v>
      </c>
      <c r="O196" s="195"/>
      <c r="P196" s="196" t="s">
        <v>202</v>
      </c>
      <c r="Q196" s="21" t="s">
        <v>98</v>
      </c>
      <c r="R196" s="195"/>
      <c r="S196" s="195"/>
      <c r="T196" s="195" t="s">
        <v>47</v>
      </c>
      <c r="U196" s="195"/>
      <c r="V196" s="195" t="s">
        <v>76</v>
      </c>
      <c r="W196" s="195" t="s">
        <v>45</v>
      </c>
      <c r="X196" s="195"/>
      <c r="Y196" s="195"/>
      <c r="Z196" s="195"/>
      <c r="AA196" s="195"/>
      <c r="AB196" s="196" t="s">
        <v>110</v>
      </c>
      <c r="AC196" s="21" t="s">
        <v>235</v>
      </c>
      <c r="AD196" s="198"/>
      <c r="AE196" s="198"/>
      <c r="AF196" s="198"/>
      <c r="AG196" s="198"/>
      <c r="AH196" s="198"/>
      <c r="AI196" s="198"/>
      <c r="AJ196" s="198"/>
      <c r="AK196" s="198"/>
      <c r="AL196" s="198"/>
      <c r="AM196" s="198" t="s">
        <v>254</v>
      </c>
      <c r="AN196" s="198" t="s">
        <v>228</v>
      </c>
      <c r="AO196" s="354" t="s">
        <v>53</v>
      </c>
      <c r="AP196" s="354" t="s">
        <v>115</v>
      </c>
      <c r="AQ196" s="354" t="s">
        <v>116</v>
      </c>
      <c r="AR196" s="26" t="s">
        <v>57</v>
      </c>
      <c r="AS196" s="25" t="s">
        <v>55</v>
      </c>
      <c r="AT196" s="395">
        <v>36625</v>
      </c>
      <c r="AU196" s="395">
        <v>36625</v>
      </c>
      <c r="AV196" s="396">
        <v>0</v>
      </c>
      <c r="AW196" s="396">
        <v>0</v>
      </c>
      <c r="AX196" s="396">
        <v>0</v>
      </c>
      <c r="AY196" s="396">
        <v>0</v>
      </c>
      <c r="AZ196" s="396">
        <v>0</v>
      </c>
      <c r="BA196" s="396">
        <v>0</v>
      </c>
      <c r="BB196" s="396">
        <v>36625</v>
      </c>
      <c r="BC196" s="396">
        <v>36625</v>
      </c>
      <c r="BD196" s="395">
        <v>0</v>
      </c>
      <c r="BE196" s="395">
        <v>0</v>
      </c>
      <c r="BF196" s="395">
        <v>0</v>
      </c>
      <c r="BG196" s="395">
        <v>0</v>
      </c>
      <c r="BH196" s="395">
        <v>0</v>
      </c>
      <c r="BI196" s="395">
        <v>0</v>
      </c>
      <c r="BJ196" s="395">
        <v>0</v>
      </c>
      <c r="BK196" s="395">
        <v>0</v>
      </c>
      <c r="BL196" s="395">
        <v>0</v>
      </c>
      <c r="BM196" s="395">
        <v>0</v>
      </c>
      <c r="BN196" s="395">
        <v>0</v>
      </c>
      <c r="BO196" s="395">
        <v>0</v>
      </c>
      <c r="BP196" s="395">
        <v>0</v>
      </c>
      <c r="BQ196" s="395">
        <v>0</v>
      </c>
      <c r="BR196" s="395">
        <v>0</v>
      </c>
      <c r="BS196" s="395">
        <v>0</v>
      </c>
      <c r="BT196" s="395">
        <v>0</v>
      </c>
      <c r="BU196" s="395">
        <v>0</v>
      </c>
      <c r="BV196" s="395">
        <v>0</v>
      </c>
      <c r="BW196" s="395">
        <v>0</v>
      </c>
      <c r="CM196" s="10" t="s">
        <v>145</v>
      </c>
      <c r="CN196" s="10" t="s">
        <v>714</v>
      </c>
      <c r="CR196" s="10">
        <v>-36625</v>
      </c>
      <c r="CS196" s="10">
        <v>0</v>
      </c>
      <c r="CT196" s="10">
        <v>0</v>
      </c>
    </row>
    <row r="197" spans="1:16384" ht="205.5" customHeight="1">
      <c r="A197" s="56">
        <v>604</v>
      </c>
      <c r="B197" s="56" t="s">
        <v>191</v>
      </c>
      <c r="C197" s="23">
        <v>402000001</v>
      </c>
      <c r="D197" s="54" t="s">
        <v>48</v>
      </c>
      <c r="E197" s="20" t="s">
        <v>108</v>
      </c>
      <c r="F197" s="204"/>
      <c r="G197" s="204"/>
      <c r="H197" s="195" t="s">
        <v>47</v>
      </c>
      <c r="I197" s="204"/>
      <c r="J197" s="195" t="s">
        <v>111</v>
      </c>
      <c r="K197" s="195" t="s">
        <v>45</v>
      </c>
      <c r="L197" s="195" t="s">
        <v>45</v>
      </c>
      <c r="M197" s="195"/>
      <c r="N197" s="195"/>
      <c r="O197" s="195"/>
      <c r="P197" s="196" t="s">
        <v>109</v>
      </c>
      <c r="Q197" s="21" t="s">
        <v>98</v>
      </c>
      <c r="R197" s="195"/>
      <c r="S197" s="195"/>
      <c r="T197" s="195" t="s">
        <v>47</v>
      </c>
      <c r="U197" s="195"/>
      <c r="V197" s="195" t="s">
        <v>76</v>
      </c>
      <c r="W197" s="195" t="s">
        <v>45</v>
      </c>
      <c r="X197" s="195"/>
      <c r="Y197" s="195"/>
      <c r="Z197" s="195"/>
      <c r="AA197" s="195"/>
      <c r="AB197" s="196" t="s">
        <v>110</v>
      </c>
      <c r="AC197" s="21" t="s">
        <v>236</v>
      </c>
      <c r="AD197" s="198"/>
      <c r="AE197" s="198"/>
      <c r="AF197" s="198"/>
      <c r="AG197" s="198"/>
      <c r="AH197" s="198"/>
      <c r="AI197" s="198"/>
      <c r="AJ197" s="198"/>
      <c r="AK197" s="198"/>
      <c r="AL197" s="198"/>
      <c r="AM197" s="198" t="s">
        <v>255</v>
      </c>
      <c r="AN197" s="198" t="s">
        <v>229</v>
      </c>
      <c r="AO197" s="354" t="s">
        <v>53</v>
      </c>
      <c r="AP197" s="354" t="s">
        <v>115</v>
      </c>
      <c r="AQ197" s="354" t="s">
        <v>116</v>
      </c>
      <c r="AR197" s="26" t="s">
        <v>57</v>
      </c>
      <c r="AS197" s="25" t="s">
        <v>60</v>
      </c>
      <c r="AT197" s="395">
        <v>3300</v>
      </c>
      <c r="AU197" s="395">
        <v>3300</v>
      </c>
      <c r="AV197" s="396">
        <v>0</v>
      </c>
      <c r="AW197" s="396">
        <v>0</v>
      </c>
      <c r="AX197" s="396">
        <v>0</v>
      </c>
      <c r="AY197" s="396">
        <v>0</v>
      </c>
      <c r="AZ197" s="396">
        <v>0</v>
      </c>
      <c r="BA197" s="396">
        <v>0</v>
      </c>
      <c r="BB197" s="396">
        <v>3300</v>
      </c>
      <c r="BC197" s="396">
        <v>3300</v>
      </c>
      <c r="BD197" s="395">
        <v>3300</v>
      </c>
      <c r="BE197" s="395">
        <v>0</v>
      </c>
      <c r="BF197" s="395">
        <v>0</v>
      </c>
      <c r="BG197" s="395">
        <v>0</v>
      </c>
      <c r="BH197" s="395">
        <v>3300</v>
      </c>
      <c r="BI197" s="395">
        <v>3300</v>
      </c>
      <c r="BJ197" s="395">
        <v>0</v>
      </c>
      <c r="BK197" s="395">
        <v>0</v>
      </c>
      <c r="BL197" s="395">
        <v>0</v>
      </c>
      <c r="BM197" s="396">
        <v>3300</v>
      </c>
      <c r="BN197" s="395">
        <v>3300</v>
      </c>
      <c r="BO197" s="395">
        <v>0</v>
      </c>
      <c r="BP197" s="395">
        <v>0</v>
      </c>
      <c r="BQ197" s="395">
        <v>0</v>
      </c>
      <c r="BR197" s="396">
        <v>3300</v>
      </c>
      <c r="BS197" s="395">
        <v>3300</v>
      </c>
      <c r="BT197" s="395">
        <v>0</v>
      </c>
      <c r="BU197" s="395">
        <v>0</v>
      </c>
      <c r="BV197" s="395">
        <v>0</v>
      </c>
      <c r="BW197" s="396">
        <v>3300</v>
      </c>
      <c r="CM197" s="10" t="s">
        <v>145</v>
      </c>
      <c r="CN197" s="10" t="s">
        <v>712</v>
      </c>
      <c r="CR197" s="10">
        <v>-3300</v>
      </c>
      <c r="CS197" s="10">
        <v>-3300</v>
      </c>
      <c r="CT197" s="10">
        <v>-3300</v>
      </c>
    </row>
    <row r="198" spans="1:16384" ht="210.75" customHeight="1">
      <c r="A198" s="56">
        <v>604</v>
      </c>
      <c r="B198" s="56" t="s">
        <v>191</v>
      </c>
      <c r="C198" s="23">
        <v>402000001</v>
      </c>
      <c r="D198" s="54" t="s">
        <v>48</v>
      </c>
      <c r="E198" s="20" t="s">
        <v>108</v>
      </c>
      <c r="F198" s="204"/>
      <c r="G198" s="204"/>
      <c r="H198" s="195" t="s">
        <v>47</v>
      </c>
      <c r="I198" s="204"/>
      <c r="J198" s="195" t="s">
        <v>111</v>
      </c>
      <c r="K198" s="195" t="s">
        <v>45</v>
      </c>
      <c r="L198" s="195" t="s">
        <v>45</v>
      </c>
      <c r="M198" s="195"/>
      <c r="N198" s="195"/>
      <c r="O198" s="195"/>
      <c r="P198" s="196" t="s">
        <v>109</v>
      </c>
      <c r="Q198" s="21" t="s">
        <v>98</v>
      </c>
      <c r="R198" s="195"/>
      <c r="S198" s="195"/>
      <c r="T198" s="195" t="s">
        <v>47</v>
      </c>
      <c r="U198" s="195"/>
      <c r="V198" s="195" t="s">
        <v>76</v>
      </c>
      <c r="W198" s="195" t="s">
        <v>45</v>
      </c>
      <c r="X198" s="195"/>
      <c r="Y198" s="195"/>
      <c r="Z198" s="195"/>
      <c r="AA198" s="195"/>
      <c r="AB198" s="196" t="s">
        <v>110</v>
      </c>
      <c r="AC198" s="21" t="s">
        <v>243</v>
      </c>
      <c r="AD198" s="198"/>
      <c r="AE198" s="198"/>
      <c r="AF198" s="198"/>
      <c r="AG198" s="198"/>
      <c r="AH198" s="198"/>
      <c r="AI198" s="198"/>
      <c r="AJ198" s="198"/>
      <c r="AK198" s="198"/>
      <c r="AL198" s="198"/>
      <c r="AM198" s="198" t="s">
        <v>255</v>
      </c>
      <c r="AN198" s="198" t="s">
        <v>229</v>
      </c>
      <c r="AO198" s="354" t="s">
        <v>53</v>
      </c>
      <c r="AP198" s="354" t="s">
        <v>115</v>
      </c>
      <c r="AQ198" s="354" t="s">
        <v>116</v>
      </c>
      <c r="AR198" s="26" t="s">
        <v>57</v>
      </c>
      <c r="AS198" s="25" t="s">
        <v>61</v>
      </c>
      <c r="AT198" s="395">
        <v>45000</v>
      </c>
      <c r="AU198" s="395">
        <v>45000</v>
      </c>
      <c r="AV198" s="396">
        <v>0</v>
      </c>
      <c r="AW198" s="396">
        <v>0</v>
      </c>
      <c r="AX198" s="396">
        <v>0</v>
      </c>
      <c r="AY198" s="396">
        <v>0</v>
      </c>
      <c r="AZ198" s="396">
        <v>0</v>
      </c>
      <c r="BA198" s="396">
        <v>0</v>
      </c>
      <c r="BB198" s="396">
        <v>45000</v>
      </c>
      <c r="BC198" s="396">
        <v>45000</v>
      </c>
      <c r="BD198" s="395">
        <v>45000</v>
      </c>
      <c r="BE198" s="395">
        <v>0</v>
      </c>
      <c r="BF198" s="395">
        <v>0</v>
      </c>
      <c r="BG198" s="395">
        <v>0</v>
      </c>
      <c r="BH198" s="395">
        <v>45000</v>
      </c>
      <c r="BI198" s="395">
        <v>45000</v>
      </c>
      <c r="BJ198" s="395">
        <v>0</v>
      </c>
      <c r="BK198" s="395">
        <v>0</v>
      </c>
      <c r="BL198" s="395">
        <v>0</v>
      </c>
      <c r="BM198" s="396">
        <v>45000</v>
      </c>
      <c r="BN198" s="395">
        <v>45000</v>
      </c>
      <c r="BO198" s="395">
        <v>0</v>
      </c>
      <c r="BP198" s="395">
        <v>0</v>
      </c>
      <c r="BQ198" s="395">
        <v>0</v>
      </c>
      <c r="BR198" s="396">
        <v>45000</v>
      </c>
      <c r="BS198" s="395">
        <v>45000</v>
      </c>
      <c r="BT198" s="395">
        <v>0</v>
      </c>
      <c r="BU198" s="395">
        <v>0</v>
      </c>
      <c r="BV198" s="395">
        <v>0</v>
      </c>
      <c r="BW198" s="396">
        <v>45000</v>
      </c>
      <c r="CM198" s="10" t="s">
        <v>145</v>
      </c>
      <c r="CN198" s="10" t="s">
        <v>712</v>
      </c>
      <c r="CR198" s="10">
        <v>-45000</v>
      </c>
      <c r="CS198" s="10">
        <v>-45000</v>
      </c>
      <c r="CT198" s="10">
        <v>-45000</v>
      </c>
    </row>
    <row r="199" spans="1:16384" ht="409.5" customHeight="1">
      <c r="A199" s="56">
        <v>604</v>
      </c>
      <c r="B199" s="56" t="s">
        <v>191</v>
      </c>
      <c r="C199" s="23">
        <v>402000001</v>
      </c>
      <c r="D199" s="54" t="s">
        <v>48</v>
      </c>
      <c r="E199" s="20" t="s">
        <v>117</v>
      </c>
      <c r="F199" s="204"/>
      <c r="G199" s="204"/>
      <c r="H199" s="195" t="s">
        <v>167</v>
      </c>
      <c r="I199" s="204"/>
      <c r="J199" s="195" t="s">
        <v>171</v>
      </c>
      <c r="K199" s="195" t="s">
        <v>192</v>
      </c>
      <c r="L199" s="195" t="s">
        <v>133</v>
      </c>
      <c r="M199" s="195"/>
      <c r="N199" s="195"/>
      <c r="O199" s="195"/>
      <c r="P199" s="196" t="s">
        <v>152</v>
      </c>
      <c r="Q199" s="21" t="s">
        <v>118</v>
      </c>
      <c r="R199" s="195"/>
      <c r="S199" s="195"/>
      <c r="T199" s="195" t="s">
        <v>133</v>
      </c>
      <c r="U199" s="195"/>
      <c r="V199" s="195" t="s">
        <v>153</v>
      </c>
      <c r="W199" s="195" t="s">
        <v>126</v>
      </c>
      <c r="X199" s="195"/>
      <c r="Y199" s="195"/>
      <c r="Z199" s="195"/>
      <c r="AA199" s="195"/>
      <c r="AB199" s="196" t="s">
        <v>154</v>
      </c>
      <c r="AC199" s="21" t="s">
        <v>244</v>
      </c>
      <c r="AD199" s="196"/>
      <c r="AE199" s="196"/>
      <c r="AF199" s="196"/>
      <c r="AG199" s="196"/>
      <c r="AH199" s="196"/>
      <c r="AI199" s="196"/>
      <c r="AJ199" s="196"/>
      <c r="AK199" s="196" t="s">
        <v>230</v>
      </c>
      <c r="AL199" s="196"/>
      <c r="AM199" s="196"/>
      <c r="AN199" s="196" t="s">
        <v>231</v>
      </c>
      <c r="AO199" s="354" t="s">
        <v>53</v>
      </c>
      <c r="AP199" s="354" t="s">
        <v>115</v>
      </c>
      <c r="AQ199" s="354" t="s">
        <v>119</v>
      </c>
      <c r="AR199" s="26" t="s">
        <v>79</v>
      </c>
      <c r="AS199" s="25" t="s">
        <v>59</v>
      </c>
      <c r="AT199" s="395">
        <v>11314787.66</v>
      </c>
      <c r="AU199" s="395">
        <v>11314787.66</v>
      </c>
      <c r="AV199" s="396">
        <v>0</v>
      </c>
      <c r="AW199" s="396">
        <v>0</v>
      </c>
      <c r="AX199" s="395">
        <v>0</v>
      </c>
      <c r="AY199" s="395">
        <v>0</v>
      </c>
      <c r="AZ199" s="396">
        <v>0</v>
      </c>
      <c r="BA199" s="396">
        <v>0</v>
      </c>
      <c r="BB199" s="396">
        <v>11314787.66</v>
      </c>
      <c r="BC199" s="396">
        <v>11314787.66</v>
      </c>
      <c r="BD199" s="395">
        <v>11369839.35</v>
      </c>
      <c r="BE199" s="395">
        <v>0</v>
      </c>
      <c r="BF199" s="395">
        <v>0</v>
      </c>
      <c r="BG199" s="395">
        <v>0</v>
      </c>
      <c r="BH199" s="395">
        <v>11369839.35</v>
      </c>
      <c r="BI199" s="395">
        <v>11364290</v>
      </c>
      <c r="BJ199" s="395">
        <v>0</v>
      </c>
      <c r="BK199" s="395">
        <v>0</v>
      </c>
      <c r="BL199" s="395">
        <v>0</v>
      </c>
      <c r="BM199" s="396">
        <v>11364290</v>
      </c>
      <c r="BN199" s="395">
        <v>11364290</v>
      </c>
      <c r="BO199" s="395">
        <v>0</v>
      </c>
      <c r="BP199" s="395">
        <v>0</v>
      </c>
      <c r="BQ199" s="395">
        <v>0</v>
      </c>
      <c r="BR199" s="396">
        <v>11364290</v>
      </c>
      <c r="BS199" s="395">
        <v>11364290</v>
      </c>
      <c r="BT199" s="395">
        <v>0</v>
      </c>
      <c r="BU199" s="395">
        <v>0</v>
      </c>
      <c r="BV199" s="395">
        <v>0</v>
      </c>
      <c r="BW199" s="396">
        <v>11364290</v>
      </c>
      <c r="CM199" s="10" t="s">
        <v>145</v>
      </c>
      <c r="CN199" s="10" t="s">
        <v>712</v>
      </c>
      <c r="CR199" s="10">
        <v>-11314787.66</v>
      </c>
      <c r="CS199" s="10">
        <v>-11369839.35</v>
      </c>
      <c r="CT199" s="10">
        <v>-11364290</v>
      </c>
    </row>
    <row r="200" spans="1:16384" ht="409.5" customHeight="1">
      <c r="A200" s="56">
        <v>604</v>
      </c>
      <c r="B200" s="56" t="s">
        <v>191</v>
      </c>
      <c r="C200" s="23">
        <v>402000002</v>
      </c>
      <c r="D200" s="54" t="s">
        <v>51</v>
      </c>
      <c r="E200" s="20" t="s">
        <v>117</v>
      </c>
      <c r="F200" s="204"/>
      <c r="G200" s="204"/>
      <c r="H200" s="195" t="s">
        <v>167</v>
      </c>
      <c r="I200" s="204"/>
      <c r="J200" s="195" t="s">
        <v>171</v>
      </c>
      <c r="K200" s="195" t="s">
        <v>193</v>
      </c>
      <c r="L200" s="195" t="s">
        <v>133</v>
      </c>
      <c r="M200" s="195"/>
      <c r="N200" s="195"/>
      <c r="O200" s="195"/>
      <c r="P200" s="196" t="s">
        <v>155</v>
      </c>
      <c r="Q200" s="21" t="s">
        <v>118</v>
      </c>
      <c r="R200" s="195"/>
      <c r="S200" s="195"/>
      <c r="T200" s="195" t="s">
        <v>49</v>
      </c>
      <c r="U200" s="195"/>
      <c r="V200" s="195" t="s">
        <v>153</v>
      </c>
      <c r="W200" s="195" t="s">
        <v>50</v>
      </c>
      <c r="X200" s="195"/>
      <c r="Y200" s="195"/>
      <c r="Z200" s="195"/>
      <c r="AA200" s="195"/>
      <c r="AB200" s="196" t="s">
        <v>156</v>
      </c>
      <c r="AC200" s="21" t="s">
        <v>237</v>
      </c>
      <c r="AD200" s="196"/>
      <c r="AE200" s="196"/>
      <c r="AF200" s="196"/>
      <c r="AG200" s="196"/>
      <c r="AH200" s="196"/>
      <c r="AI200" s="196"/>
      <c r="AJ200" s="196"/>
      <c r="AK200" s="196" t="s">
        <v>230</v>
      </c>
      <c r="AL200" s="196"/>
      <c r="AM200" s="196"/>
      <c r="AN200" s="196" t="s">
        <v>231</v>
      </c>
      <c r="AO200" s="354" t="s">
        <v>53</v>
      </c>
      <c r="AP200" s="354" t="s">
        <v>115</v>
      </c>
      <c r="AQ200" s="354" t="s">
        <v>119</v>
      </c>
      <c r="AR200" s="26" t="s">
        <v>79</v>
      </c>
      <c r="AS200" s="25" t="s">
        <v>62</v>
      </c>
      <c r="AT200" s="395">
        <v>38172792.340000004</v>
      </c>
      <c r="AU200" s="395">
        <v>38172792.340000004</v>
      </c>
      <c r="AV200" s="396">
        <v>0</v>
      </c>
      <c r="AW200" s="396">
        <v>0</v>
      </c>
      <c r="AX200" s="396">
        <v>0</v>
      </c>
      <c r="AY200" s="396">
        <v>0</v>
      </c>
      <c r="AZ200" s="396">
        <v>0</v>
      </c>
      <c r="BA200" s="396">
        <v>0</v>
      </c>
      <c r="BB200" s="396">
        <v>38172792.340000004</v>
      </c>
      <c r="BC200" s="396">
        <v>38172792.340000004</v>
      </c>
      <c r="BD200" s="395">
        <v>37662970</v>
      </c>
      <c r="BE200" s="395">
        <v>0</v>
      </c>
      <c r="BF200" s="395">
        <v>0</v>
      </c>
      <c r="BG200" s="395">
        <v>0</v>
      </c>
      <c r="BH200" s="395">
        <v>37662970</v>
      </c>
      <c r="BI200" s="395">
        <v>37630089</v>
      </c>
      <c r="BJ200" s="395">
        <v>0</v>
      </c>
      <c r="BK200" s="395">
        <v>0</v>
      </c>
      <c r="BL200" s="395">
        <v>0</v>
      </c>
      <c r="BM200" s="396">
        <v>37630089</v>
      </c>
      <c r="BN200" s="395">
        <v>37630089</v>
      </c>
      <c r="BO200" s="395">
        <v>0</v>
      </c>
      <c r="BP200" s="395">
        <v>0</v>
      </c>
      <c r="BQ200" s="395">
        <v>0</v>
      </c>
      <c r="BR200" s="396">
        <v>37630089</v>
      </c>
      <c r="BS200" s="395">
        <v>37630089</v>
      </c>
      <c r="BT200" s="395">
        <v>0</v>
      </c>
      <c r="BU200" s="395">
        <v>0</v>
      </c>
      <c r="BV200" s="395">
        <v>0</v>
      </c>
      <c r="BW200" s="396">
        <v>37630089</v>
      </c>
      <c r="CM200" s="10" t="s">
        <v>145</v>
      </c>
      <c r="CN200" s="10" t="s">
        <v>715</v>
      </c>
      <c r="CR200" s="10">
        <v>-38172792.340000004</v>
      </c>
      <c r="CS200" s="10">
        <v>-37662970</v>
      </c>
      <c r="CT200" s="10">
        <v>-37630089</v>
      </c>
    </row>
    <row r="201" spans="1:16384" ht="409.5" customHeight="1">
      <c r="A201" s="56">
        <v>604</v>
      </c>
      <c r="B201" s="56" t="s">
        <v>191</v>
      </c>
      <c r="C201" s="23">
        <v>402000002</v>
      </c>
      <c r="D201" s="54" t="s">
        <v>51</v>
      </c>
      <c r="E201" s="20" t="s">
        <v>117</v>
      </c>
      <c r="F201" s="204"/>
      <c r="G201" s="204"/>
      <c r="H201" s="195" t="s">
        <v>167</v>
      </c>
      <c r="I201" s="204"/>
      <c r="J201" s="195" t="s">
        <v>171</v>
      </c>
      <c r="K201" s="195" t="s">
        <v>193</v>
      </c>
      <c r="L201" s="195" t="s">
        <v>133</v>
      </c>
      <c r="M201" s="195"/>
      <c r="N201" s="195"/>
      <c r="O201" s="195"/>
      <c r="P201" s="196" t="s">
        <v>155</v>
      </c>
      <c r="Q201" s="21" t="s">
        <v>118</v>
      </c>
      <c r="R201" s="195"/>
      <c r="S201" s="195"/>
      <c r="T201" s="195" t="s">
        <v>49</v>
      </c>
      <c r="U201" s="195"/>
      <c r="V201" s="195" t="s">
        <v>153</v>
      </c>
      <c r="W201" s="195" t="s">
        <v>50</v>
      </c>
      <c r="X201" s="195"/>
      <c r="Y201" s="195"/>
      <c r="Z201" s="195"/>
      <c r="AA201" s="195"/>
      <c r="AB201" s="196" t="s">
        <v>156</v>
      </c>
      <c r="AC201" s="21" t="s">
        <v>245</v>
      </c>
      <c r="AD201" s="196"/>
      <c r="AE201" s="196"/>
      <c r="AF201" s="196"/>
      <c r="AG201" s="196"/>
      <c r="AH201" s="196"/>
      <c r="AI201" s="196"/>
      <c r="AJ201" s="196"/>
      <c r="AK201" s="196" t="s">
        <v>230</v>
      </c>
      <c r="AL201" s="196"/>
      <c r="AM201" s="196"/>
      <c r="AN201" s="196" t="s">
        <v>231</v>
      </c>
      <c r="AO201" s="354" t="s">
        <v>53</v>
      </c>
      <c r="AP201" s="354" t="s">
        <v>115</v>
      </c>
      <c r="AQ201" s="354" t="s">
        <v>119</v>
      </c>
      <c r="AR201" s="26" t="s">
        <v>216</v>
      </c>
      <c r="AS201" s="25" t="s">
        <v>80</v>
      </c>
      <c r="AT201" s="395">
        <v>0</v>
      </c>
      <c r="AU201" s="395">
        <v>0</v>
      </c>
      <c r="AV201" s="396">
        <v>0</v>
      </c>
      <c r="AW201" s="396">
        <v>0</v>
      </c>
      <c r="AX201" s="395">
        <v>0</v>
      </c>
      <c r="AY201" s="395">
        <v>0</v>
      </c>
      <c r="AZ201" s="396">
        <v>0</v>
      </c>
      <c r="BA201" s="396">
        <v>0</v>
      </c>
      <c r="BB201" s="396">
        <v>0</v>
      </c>
      <c r="BC201" s="396">
        <v>0</v>
      </c>
      <c r="BD201" s="395">
        <v>4381.6499999999996</v>
      </c>
      <c r="BE201" s="395">
        <v>0</v>
      </c>
      <c r="BF201" s="395">
        <v>0</v>
      </c>
      <c r="BG201" s="395">
        <v>0</v>
      </c>
      <c r="BH201" s="395">
        <v>4381.6499999999996</v>
      </c>
      <c r="BI201" s="395">
        <v>0</v>
      </c>
      <c r="BJ201" s="395">
        <v>0</v>
      </c>
      <c r="BK201" s="395">
        <v>0</v>
      </c>
      <c r="BL201" s="395">
        <v>0</v>
      </c>
      <c r="BM201" s="396">
        <v>0</v>
      </c>
      <c r="BN201" s="395">
        <v>0</v>
      </c>
      <c r="BO201" s="395">
        <v>0</v>
      </c>
      <c r="BP201" s="395">
        <v>0</v>
      </c>
      <c r="BQ201" s="395">
        <v>0</v>
      </c>
      <c r="BR201" s="396">
        <v>0</v>
      </c>
      <c r="BS201" s="395">
        <v>0</v>
      </c>
      <c r="BT201" s="395">
        <v>0</v>
      </c>
      <c r="BU201" s="395">
        <v>0</v>
      </c>
      <c r="BV201" s="395">
        <v>0</v>
      </c>
      <c r="BW201" s="396">
        <v>0</v>
      </c>
      <c r="CM201" s="10" t="s">
        <v>145</v>
      </c>
      <c r="CN201" s="10" t="s">
        <v>715</v>
      </c>
      <c r="CR201" s="10">
        <v>0</v>
      </c>
      <c r="CS201" s="10">
        <v>-4381.6499999999996</v>
      </c>
      <c r="CT201" s="10">
        <v>0</v>
      </c>
    </row>
    <row r="202" spans="1:16384" ht="218.25" customHeight="1">
      <c r="A202" s="56">
        <v>604</v>
      </c>
      <c r="B202" s="56" t="s">
        <v>191</v>
      </c>
      <c r="C202" s="23">
        <v>402000003</v>
      </c>
      <c r="D202" s="54" t="s">
        <v>194</v>
      </c>
      <c r="E202" s="20" t="s">
        <v>108</v>
      </c>
      <c r="F202" s="204"/>
      <c r="G202" s="204"/>
      <c r="H202" s="195" t="s">
        <v>47</v>
      </c>
      <c r="I202" s="204"/>
      <c r="J202" s="195" t="s">
        <v>111</v>
      </c>
      <c r="K202" s="195" t="s">
        <v>45</v>
      </c>
      <c r="L202" s="195" t="s">
        <v>45</v>
      </c>
      <c r="M202" s="195"/>
      <c r="N202" s="195"/>
      <c r="O202" s="195"/>
      <c r="P202" s="196" t="s">
        <v>109</v>
      </c>
      <c r="Q202" s="21" t="s">
        <v>98</v>
      </c>
      <c r="R202" s="195"/>
      <c r="S202" s="195"/>
      <c r="T202" s="195" t="s">
        <v>47</v>
      </c>
      <c r="U202" s="195"/>
      <c r="V202" s="195" t="s">
        <v>76</v>
      </c>
      <c r="W202" s="195" t="s">
        <v>45</v>
      </c>
      <c r="X202" s="195"/>
      <c r="Y202" s="195"/>
      <c r="Z202" s="195"/>
      <c r="AA202" s="195"/>
      <c r="AB202" s="196" t="s">
        <v>110</v>
      </c>
      <c r="AC202" s="21" t="s">
        <v>238</v>
      </c>
      <c r="AD202" s="198"/>
      <c r="AE202" s="198"/>
      <c r="AF202" s="198"/>
      <c r="AG202" s="198"/>
      <c r="AH202" s="198"/>
      <c r="AI202" s="198"/>
      <c r="AJ202" s="198"/>
      <c r="AK202" s="196"/>
      <c r="AL202" s="196"/>
      <c r="AM202" s="196" t="s">
        <v>256</v>
      </c>
      <c r="AN202" s="196" t="s">
        <v>232</v>
      </c>
      <c r="AO202" s="354" t="s">
        <v>54</v>
      </c>
      <c r="AP202" s="354" t="s">
        <v>53</v>
      </c>
      <c r="AQ202" s="354" t="s">
        <v>123</v>
      </c>
      <c r="AR202" s="26" t="s">
        <v>121</v>
      </c>
      <c r="AS202" s="25" t="s">
        <v>122</v>
      </c>
      <c r="AT202" s="395">
        <v>118349892.55</v>
      </c>
      <c r="AU202" s="395">
        <v>118292025.91</v>
      </c>
      <c r="AV202" s="396">
        <v>0</v>
      </c>
      <c r="AW202" s="396">
        <v>0</v>
      </c>
      <c r="AX202" s="396">
        <v>0</v>
      </c>
      <c r="AY202" s="396">
        <v>0</v>
      </c>
      <c r="AZ202" s="396">
        <v>0</v>
      </c>
      <c r="BA202" s="396">
        <v>0</v>
      </c>
      <c r="BB202" s="396">
        <v>118349892.55</v>
      </c>
      <c r="BC202" s="396">
        <v>118292025.91</v>
      </c>
      <c r="BD202" s="395">
        <v>112653661.56</v>
      </c>
      <c r="BE202" s="395">
        <v>0</v>
      </c>
      <c r="BF202" s="395">
        <v>0</v>
      </c>
      <c r="BG202" s="395">
        <v>0</v>
      </c>
      <c r="BH202" s="395">
        <v>112653661.56</v>
      </c>
      <c r="BI202" s="395">
        <v>162817797.81999999</v>
      </c>
      <c r="BJ202" s="395">
        <v>0</v>
      </c>
      <c r="BK202" s="395">
        <v>0</v>
      </c>
      <c r="BL202" s="395">
        <v>0</v>
      </c>
      <c r="BM202" s="396">
        <v>162817797.81999999</v>
      </c>
      <c r="BN202" s="395">
        <v>189793107.84999999</v>
      </c>
      <c r="BO202" s="395">
        <v>0</v>
      </c>
      <c r="BP202" s="395">
        <v>0</v>
      </c>
      <c r="BQ202" s="395">
        <v>0</v>
      </c>
      <c r="BR202" s="395">
        <v>189793107.84999999</v>
      </c>
      <c r="BS202" s="395">
        <v>189793107.84999999</v>
      </c>
      <c r="BT202" s="395">
        <v>0</v>
      </c>
      <c r="BU202" s="395">
        <v>0</v>
      </c>
      <c r="BV202" s="395">
        <v>0</v>
      </c>
      <c r="BW202" s="395">
        <v>189793107.84999999</v>
      </c>
      <c r="CM202" s="10" t="s">
        <v>145</v>
      </c>
      <c r="CN202" s="10" t="s">
        <v>716</v>
      </c>
      <c r="CR202" s="10">
        <v>-118292025.91</v>
      </c>
      <c r="CS202" s="10">
        <v>-112653661.56</v>
      </c>
      <c r="CT202" s="10">
        <v>-162817797.81999999</v>
      </c>
    </row>
    <row r="203" spans="1:16384" ht="165.75" customHeight="1">
      <c r="A203" s="56">
        <v>604</v>
      </c>
      <c r="B203" s="56" t="s">
        <v>191</v>
      </c>
      <c r="C203" s="23">
        <v>402000004</v>
      </c>
      <c r="D203" s="54" t="s">
        <v>206</v>
      </c>
      <c r="E203" s="20" t="s">
        <v>108</v>
      </c>
      <c r="F203" s="204"/>
      <c r="G203" s="204"/>
      <c r="H203" s="195" t="s">
        <v>47</v>
      </c>
      <c r="I203" s="204"/>
      <c r="J203" s="195" t="s">
        <v>111</v>
      </c>
      <c r="K203" s="195" t="s">
        <v>45</v>
      </c>
      <c r="L203" s="195" t="s">
        <v>45</v>
      </c>
      <c r="M203" s="195"/>
      <c r="N203" s="195"/>
      <c r="O203" s="195"/>
      <c r="P203" s="196" t="s">
        <v>109</v>
      </c>
      <c r="Q203" s="21" t="s">
        <v>98</v>
      </c>
      <c r="R203" s="195"/>
      <c r="S203" s="195"/>
      <c r="T203" s="195" t="s">
        <v>47</v>
      </c>
      <c r="U203" s="195"/>
      <c r="V203" s="195" t="s">
        <v>76</v>
      </c>
      <c r="W203" s="195" t="s">
        <v>45</v>
      </c>
      <c r="X203" s="195"/>
      <c r="Y203" s="195"/>
      <c r="Z203" s="195"/>
      <c r="AA203" s="195"/>
      <c r="AB203" s="196" t="s">
        <v>110</v>
      </c>
      <c r="AC203" s="21" t="s">
        <v>238</v>
      </c>
      <c r="AD203" s="198"/>
      <c r="AE203" s="198"/>
      <c r="AF203" s="198"/>
      <c r="AG203" s="198"/>
      <c r="AH203" s="198"/>
      <c r="AI203" s="198"/>
      <c r="AJ203" s="198"/>
      <c r="AK203" s="196"/>
      <c r="AL203" s="196"/>
      <c r="AM203" s="196" t="s">
        <v>256</v>
      </c>
      <c r="AN203" s="196" t="s">
        <v>232</v>
      </c>
      <c r="AO203" s="354" t="s">
        <v>54</v>
      </c>
      <c r="AP203" s="354" t="s">
        <v>53</v>
      </c>
      <c r="AQ203" s="354" t="s">
        <v>123</v>
      </c>
      <c r="AR203" s="26" t="s">
        <v>121</v>
      </c>
      <c r="AS203" s="25" t="s">
        <v>122</v>
      </c>
      <c r="AT203" s="395">
        <v>50107.45</v>
      </c>
      <c r="AU203" s="395">
        <v>50107.45</v>
      </c>
      <c r="AV203" s="396">
        <v>0</v>
      </c>
      <c r="AW203" s="396">
        <v>0</v>
      </c>
      <c r="AX203" s="396">
        <v>0</v>
      </c>
      <c r="AY203" s="396">
        <v>0</v>
      </c>
      <c r="AZ203" s="396">
        <v>0</v>
      </c>
      <c r="BA203" s="396">
        <v>0</v>
      </c>
      <c r="BB203" s="396">
        <v>50107.45</v>
      </c>
      <c r="BC203" s="396">
        <v>50107.45</v>
      </c>
      <c r="BD203" s="395">
        <v>146338.44</v>
      </c>
      <c r="BE203" s="395">
        <v>0</v>
      </c>
      <c r="BF203" s="395">
        <v>0</v>
      </c>
      <c r="BG203" s="395">
        <v>0</v>
      </c>
      <c r="BH203" s="395">
        <v>146338.44</v>
      </c>
      <c r="BI203" s="395">
        <v>182202.18</v>
      </c>
      <c r="BJ203" s="395">
        <v>0</v>
      </c>
      <c r="BK203" s="395">
        <v>0</v>
      </c>
      <c r="BL203" s="395">
        <v>0</v>
      </c>
      <c r="BM203" s="396">
        <v>182202.18</v>
      </c>
      <c r="BN203" s="395">
        <v>206892.15</v>
      </c>
      <c r="BO203" s="395">
        <v>0</v>
      </c>
      <c r="BP203" s="395">
        <v>0</v>
      </c>
      <c r="BQ203" s="395">
        <v>0</v>
      </c>
      <c r="BR203" s="395">
        <v>206892.15</v>
      </c>
      <c r="BS203" s="395">
        <v>206892.15</v>
      </c>
      <c r="BT203" s="395">
        <v>0</v>
      </c>
      <c r="BU203" s="395">
        <v>0</v>
      </c>
      <c r="BV203" s="395">
        <v>0</v>
      </c>
      <c r="BW203" s="395">
        <v>206892.15</v>
      </c>
      <c r="CM203" s="10" t="s">
        <v>145</v>
      </c>
      <c r="CN203" s="10" t="s">
        <v>717</v>
      </c>
      <c r="CR203" s="10">
        <v>-50107.45</v>
      </c>
      <c r="CS203" s="10">
        <v>-146338.44</v>
      </c>
      <c r="CT203" s="10">
        <v>-182202.18</v>
      </c>
    </row>
    <row r="204" spans="1:16384" s="162" customFormat="1" ht="18.75" customHeight="1">
      <c r="A204" s="463" t="s">
        <v>3327</v>
      </c>
      <c r="B204" s="464"/>
      <c r="C204" s="465"/>
      <c r="D204" s="465"/>
      <c r="E204" s="465"/>
      <c r="F204" s="465"/>
      <c r="G204" s="465"/>
      <c r="H204" s="465"/>
      <c r="I204" s="465"/>
      <c r="J204" s="465"/>
      <c r="K204" s="465"/>
      <c r="L204" s="465"/>
      <c r="M204" s="465"/>
      <c r="N204" s="465"/>
      <c r="O204" s="465"/>
      <c r="P204" s="465"/>
      <c r="Q204" s="465"/>
      <c r="R204" s="465"/>
      <c r="S204" s="465"/>
      <c r="T204" s="465"/>
      <c r="U204" s="465"/>
      <c r="V204" s="465"/>
      <c r="W204" s="465"/>
      <c r="X204" s="465"/>
      <c r="Y204" s="465"/>
      <c r="Z204" s="465"/>
      <c r="AA204" s="465"/>
      <c r="AB204" s="465"/>
      <c r="AC204" s="465"/>
      <c r="AD204" s="465"/>
      <c r="AE204" s="465"/>
      <c r="AF204" s="465"/>
      <c r="AG204" s="465"/>
      <c r="AH204" s="465"/>
      <c r="AI204" s="465"/>
      <c r="AJ204" s="465"/>
      <c r="AK204" s="465"/>
      <c r="AL204" s="465"/>
      <c r="AM204" s="465"/>
      <c r="AN204" s="465"/>
      <c r="AO204" s="465"/>
      <c r="AP204" s="465"/>
      <c r="AQ204" s="465"/>
      <c r="AR204" s="465"/>
      <c r="AS204" s="466"/>
      <c r="AT204" s="174">
        <v>174676430.25</v>
      </c>
      <c r="AU204" s="174">
        <v>173217519.75999999</v>
      </c>
      <c r="AV204" s="174">
        <v>0</v>
      </c>
      <c r="AW204" s="174">
        <v>0</v>
      </c>
      <c r="AX204" s="174">
        <v>0</v>
      </c>
      <c r="AY204" s="174">
        <v>0</v>
      </c>
      <c r="AZ204" s="174">
        <v>0</v>
      </c>
      <c r="BA204" s="174">
        <v>0</v>
      </c>
      <c r="BB204" s="174">
        <v>174676430.25</v>
      </c>
      <c r="BC204" s="174">
        <v>173217519.75999999</v>
      </c>
      <c r="BD204" s="174">
        <v>184085937.31999999</v>
      </c>
      <c r="BE204" s="174">
        <v>613543.6</v>
      </c>
      <c r="BF204" s="174">
        <v>0</v>
      </c>
      <c r="BG204" s="174">
        <v>0</v>
      </c>
      <c r="BH204" s="174">
        <v>183472393.72</v>
      </c>
      <c r="BI204" s="174">
        <v>260717529</v>
      </c>
      <c r="BJ204" s="174">
        <v>0</v>
      </c>
      <c r="BK204" s="174">
        <v>0</v>
      </c>
      <c r="BL204" s="174">
        <v>0</v>
      </c>
      <c r="BM204" s="174">
        <v>260717529</v>
      </c>
      <c r="BN204" s="174">
        <v>298185529</v>
      </c>
      <c r="BO204" s="174">
        <v>0</v>
      </c>
      <c r="BP204" s="174">
        <v>0</v>
      </c>
      <c r="BQ204" s="174">
        <v>0</v>
      </c>
      <c r="BR204" s="174">
        <v>298185529</v>
      </c>
      <c r="BS204" s="174">
        <v>298185529</v>
      </c>
      <c r="BT204" s="174">
        <v>0</v>
      </c>
      <c r="BU204" s="174">
        <v>0</v>
      </c>
      <c r="BV204" s="174">
        <v>0</v>
      </c>
      <c r="BW204" s="174">
        <v>298185529</v>
      </c>
      <c r="BX204" s="154"/>
      <c r="BY204" s="154"/>
      <c r="BZ204" s="154"/>
      <c r="CA204" s="154"/>
      <c r="CB204" s="154"/>
      <c r="CC204" s="154"/>
      <c r="CD204" s="154"/>
      <c r="CE204" s="154"/>
      <c r="CF204" s="154"/>
      <c r="CG204" s="154"/>
      <c r="CH204" s="154"/>
      <c r="CI204" s="154"/>
      <c r="CJ204" s="154"/>
      <c r="CK204" s="154"/>
      <c r="CL204" s="154"/>
      <c r="CM204" s="454"/>
      <c r="CN204" s="451"/>
      <c r="CO204" s="451"/>
      <c r="CP204" s="451"/>
      <c r="CQ204" s="451"/>
      <c r="CR204" s="451"/>
      <c r="CS204" s="451"/>
      <c r="CT204" s="451"/>
      <c r="CU204" s="451"/>
      <c r="CV204" s="451"/>
      <c r="CW204" s="451"/>
      <c r="CX204" s="451"/>
      <c r="CY204" s="451"/>
      <c r="CZ204" s="451"/>
      <c r="DA204" s="451"/>
      <c r="DB204" s="451"/>
      <c r="DC204" s="451"/>
      <c r="DD204" s="451"/>
      <c r="DE204" s="451"/>
      <c r="DF204" s="451"/>
      <c r="DG204" s="451"/>
      <c r="DH204" s="451"/>
      <c r="DI204" s="451"/>
      <c r="DJ204" s="451"/>
      <c r="DK204" s="451"/>
      <c r="DL204" s="451"/>
      <c r="DM204" s="451"/>
      <c r="DN204" s="451"/>
      <c r="DO204" s="451"/>
      <c r="DP204" s="451"/>
      <c r="DQ204" s="451"/>
      <c r="DR204" s="451"/>
      <c r="DS204" s="451"/>
      <c r="DT204" s="451"/>
      <c r="DU204" s="451"/>
      <c r="DV204" s="451"/>
      <c r="DW204" s="451"/>
      <c r="DX204" s="451"/>
      <c r="DY204" s="451"/>
      <c r="DZ204" s="451"/>
      <c r="EA204" s="451"/>
      <c r="EB204" s="451"/>
      <c r="EC204" s="451"/>
      <c r="ED204" s="451"/>
      <c r="EE204" s="455"/>
      <c r="EF204" s="454"/>
      <c r="EG204" s="451"/>
      <c r="EH204" s="451"/>
      <c r="EI204" s="451"/>
      <c r="EJ204" s="451"/>
      <c r="EK204" s="451"/>
      <c r="EL204" s="451"/>
      <c r="EM204" s="451"/>
      <c r="EN204" s="451"/>
      <c r="EO204" s="451"/>
      <c r="EP204" s="451"/>
      <c r="EQ204" s="451"/>
      <c r="ER204" s="451"/>
      <c r="ES204" s="451"/>
      <c r="ET204" s="451"/>
      <c r="EU204" s="451"/>
      <c r="EV204" s="451"/>
      <c r="EW204" s="451"/>
      <c r="EX204" s="451"/>
      <c r="EY204" s="451"/>
      <c r="EZ204" s="451"/>
      <c r="FA204" s="451"/>
      <c r="FB204" s="451"/>
      <c r="FC204" s="451"/>
      <c r="FD204" s="451"/>
      <c r="FE204" s="451"/>
      <c r="FF204" s="451"/>
      <c r="FG204" s="451"/>
      <c r="FH204" s="451"/>
      <c r="FI204" s="451"/>
      <c r="FJ204" s="451"/>
      <c r="FK204" s="451"/>
      <c r="FL204" s="451"/>
      <c r="FM204" s="451"/>
      <c r="FN204" s="451"/>
      <c r="FO204" s="451"/>
      <c r="FP204" s="451"/>
      <c r="FQ204" s="451"/>
      <c r="FR204" s="451"/>
      <c r="FS204" s="451"/>
      <c r="FT204" s="451"/>
      <c r="FU204" s="451"/>
      <c r="FV204" s="451"/>
      <c r="FW204" s="451"/>
      <c r="FX204" s="455"/>
      <c r="FY204" s="454"/>
      <c r="FZ204" s="451"/>
      <c r="GA204" s="451"/>
      <c r="GB204" s="451"/>
      <c r="GC204" s="451"/>
      <c r="GD204" s="451"/>
      <c r="GE204" s="451"/>
      <c r="GF204" s="451"/>
      <c r="GG204" s="451"/>
      <c r="GH204" s="451"/>
      <c r="GI204" s="451"/>
      <c r="GJ204" s="451"/>
      <c r="GK204" s="451"/>
      <c r="GL204" s="451"/>
      <c r="GM204" s="451"/>
      <c r="GN204" s="451"/>
      <c r="GO204" s="451"/>
      <c r="GP204" s="451"/>
      <c r="GQ204" s="451"/>
      <c r="GR204" s="451"/>
      <c r="GS204" s="451"/>
      <c r="GT204" s="451"/>
      <c r="GU204" s="451"/>
      <c r="GV204" s="451"/>
      <c r="GW204" s="451"/>
      <c r="GX204" s="451"/>
      <c r="GY204" s="451"/>
      <c r="GZ204" s="451"/>
      <c r="HA204" s="451"/>
      <c r="HB204" s="451"/>
      <c r="HC204" s="451"/>
      <c r="HD204" s="451"/>
      <c r="HE204" s="451"/>
      <c r="HF204" s="451"/>
      <c r="HG204" s="451"/>
      <c r="HH204" s="451"/>
      <c r="HI204" s="451"/>
      <c r="HJ204" s="451"/>
      <c r="HK204" s="451"/>
      <c r="HL204" s="451"/>
      <c r="HM204" s="451"/>
      <c r="HN204" s="451"/>
      <c r="HO204" s="451"/>
      <c r="HP204" s="451"/>
      <c r="HQ204" s="455"/>
      <c r="HR204" s="454"/>
      <c r="HS204" s="451"/>
      <c r="HT204" s="451"/>
      <c r="HU204" s="451"/>
      <c r="HV204" s="451"/>
      <c r="HW204" s="451"/>
      <c r="HX204" s="451"/>
      <c r="HY204" s="451"/>
      <c r="HZ204" s="451"/>
      <c r="IA204" s="451"/>
      <c r="IB204" s="451"/>
      <c r="IC204" s="451"/>
      <c r="ID204" s="451"/>
      <c r="IE204" s="451"/>
      <c r="IF204" s="451"/>
      <c r="IG204" s="451"/>
      <c r="IH204" s="451"/>
      <c r="II204" s="451"/>
      <c r="IJ204" s="451"/>
      <c r="IK204" s="451"/>
      <c r="IL204" s="451"/>
      <c r="IM204" s="451"/>
      <c r="IN204" s="451"/>
      <c r="IO204" s="451"/>
      <c r="IP204" s="451"/>
      <c r="IQ204" s="451"/>
      <c r="IR204" s="451"/>
      <c r="IS204" s="451"/>
      <c r="IT204" s="451"/>
      <c r="IU204" s="451"/>
      <c r="IV204" s="451"/>
      <c r="IW204" s="451"/>
      <c r="IX204" s="451"/>
      <c r="IY204" s="451"/>
      <c r="IZ204" s="451"/>
      <c r="JA204" s="451"/>
      <c r="JB204" s="451"/>
      <c r="JC204" s="451"/>
      <c r="JD204" s="451"/>
      <c r="JE204" s="451"/>
      <c r="JF204" s="451"/>
      <c r="JG204" s="451"/>
      <c r="JH204" s="451"/>
      <c r="JI204" s="451"/>
      <c r="JJ204" s="455"/>
      <c r="JK204" s="454"/>
      <c r="JL204" s="451"/>
      <c r="JM204" s="451"/>
      <c r="JN204" s="451"/>
      <c r="JO204" s="451"/>
      <c r="JP204" s="451"/>
      <c r="JQ204" s="451"/>
      <c r="JR204" s="451"/>
      <c r="JS204" s="451"/>
      <c r="JT204" s="451"/>
      <c r="JU204" s="451"/>
      <c r="JV204" s="451"/>
      <c r="JW204" s="451"/>
      <c r="JX204" s="451"/>
      <c r="JY204" s="451"/>
      <c r="JZ204" s="451"/>
      <c r="KA204" s="451"/>
      <c r="KB204" s="451"/>
      <c r="KC204" s="451"/>
      <c r="KD204" s="451"/>
      <c r="KE204" s="451"/>
      <c r="KF204" s="451"/>
      <c r="KG204" s="451"/>
      <c r="KH204" s="451"/>
      <c r="KI204" s="451"/>
      <c r="KJ204" s="451"/>
      <c r="KK204" s="451"/>
      <c r="KL204" s="451"/>
      <c r="KM204" s="451"/>
      <c r="KN204" s="451"/>
      <c r="KO204" s="451"/>
      <c r="KP204" s="451"/>
      <c r="KQ204" s="451"/>
      <c r="KR204" s="451"/>
      <c r="KS204" s="451"/>
      <c r="KT204" s="451"/>
      <c r="KU204" s="451"/>
      <c r="KV204" s="451"/>
      <c r="KW204" s="451"/>
      <c r="KX204" s="451"/>
      <c r="KY204" s="451"/>
      <c r="KZ204" s="451"/>
      <c r="LA204" s="451"/>
      <c r="LB204" s="451"/>
      <c r="LC204" s="455"/>
      <c r="LD204" s="454"/>
      <c r="LE204" s="451"/>
      <c r="LF204" s="451"/>
      <c r="LG204" s="451"/>
      <c r="LH204" s="451"/>
      <c r="LI204" s="451"/>
      <c r="LJ204" s="451"/>
      <c r="LK204" s="451"/>
      <c r="LL204" s="451"/>
      <c r="LM204" s="451"/>
      <c r="LN204" s="451"/>
      <c r="LO204" s="451"/>
      <c r="LP204" s="451"/>
      <c r="LQ204" s="451"/>
      <c r="LR204" s="451"/>
      <c r="LS204" s="451"/>
      <c r="LT204" s="451"/>
      <c r="LU204" s="451"/>
      <c r="LV204" s="451"/>
      <c r="LW204" s="451"/>
      <c r="LX204" s="451"/>
      <c r="LY204" s="451"/>
      <c r="LZ204" s="451"/>
      <c r="MA204" s="451"/>
      <c r="MB204" s="451"/>
      <c r="MC204" s="451"/>
      <c r="MD204" s="451"/>
      <c r="ME204" s="451"/>
      <c r="MF204" s="451"/>
      <c r="MG204" s="451"/>
      <c r="MH204" s="451"/>
      <c r="MI204" s="451"/>
      <c r="MJ204" s="451"/>
      <c r="MK204" s="451"/>
      <c r="ML204" s="451"/>
      <c r="MM204" s="451"/>
      <c r="MN204" s="451"/>
      <c r="MO204" s="451"/>
      <c r="MP204" s="451"/>
      <c r="MQ204" s="451"/>
      <c r="MR204" s="451"/>
      <c r="MS204" s="451"/>
      <c r="MT204" s="451"/>
      <c r="MU204" s="451"/>
      <c r="MV204" s="455"/>
      <c r="MW204" s="454"/>
      <c r="MX204" s="451"/>
      <c r="MY204" s="451"/>
      <c r="MZ204" s="451"/>
      <c r="NA204" s="451"/>
      <c r="NB204" s="451"/>
      <c r="NC204" s="451"/>
      <c r="ND204" s="451"/>
      <c r="NE204" s="451"/>
      <c r="NF204" s="451"/>
      <c r="NG204" s="451"/>
      <c r="NH204" s="451"/>
      <c r="NI204" s="451"/>
      <c r="NJ204" s="451"/>
      <c r="NK204" s="451"/>
      <c r="NL204" s="451"/>
      <c r="NM204" s="451"/>
      <c r="NN204" s="451"/>
      <c r="NO204" s="451"/>
      <c r="NP204" s="451"/>
      <c r="NQ204" s="451"/>
      <c r="NR204" s="451"/>
      <c r="NS204" s="451"/>
      <c r="NT204" s="451"/>
      <c r="NU204" s="451"/>
      <c r="NV204" s="451"/>
      <c r="NW204" s="451"/>
      <c r="NX204" s="451"/>
      <c r="NY204" s="451"/>
      <c r="NZ204" s="451"/>
      <c r="OA204" s="451"/>
      <c r="OB204" s="451"/>
      <c r="OC204" s="451"/>
      <c r="OD204" s="451"/>
      <c r="OE204" s="451"/>
      <c r="OF204" s="451"/>
      <c r="OG204" s="451"/>
      <c r="OH204" s="451"/>
      <c r="OI204" s="451"/>
      <c r="OJ204" s="451"/>
      <c r="OK204" s="451"/>
      <c r="OL204" s="451"/>
      <c r="OM204" s="451"/>
      <c r="ON204" s="451"/>
      <c r="OO204" s="455"/>
      <c r="OP204" s="454"/>
      <c r="OQ204" s="451"/>
      <c r="OR204" s="451"/>
      <c r="OS204" s="451"/>
      <c r="OT204" s="451"/>
      <c r="OU204" s="451"/>
      <c r="OV204" s="451"/>
      <c r="OW204" s="451"/>
      <c r="OX204" s="451"/>
      <c r="OY204" s="451"/>
      <c r="OZ204" s="451"/>
      <c r="PA204" s="451"/>
      <c r="PB204" s="451"/>
      <c r="PC204" s="451"/>
      <c r="PD204" s="451"/>
      <c r="PE204" s="451"/>
      <c r="PF204" s="451"/>
      <c r="PG204" s="451"/>
      <c r="PH204" s="451"/>
      <c r="PI204" s="451"/>
      <c r="PJ204" s="451"/>
      <c r="PK204" s="451"/>
      <c r="PL204" s="451"/>
      <c r="PM204" s="451"/>
      <c r="PN204" s="451"/>
      <c r="PO204" s="451"/>
      <c r="PP204" s="451"/>
      <c r="PQ204" s="451"/>
      <c r="PR204" s="451"/>
      <c r="PS204" s="451"/>
      <c r="PT204" s="451"/>
      <c r="PU204" s="451"/>
      <c r="PV204" s="451"/>
      <c r="PW204" s="451"/>
      <c r="PX204" s="451"/>
      <c r="PY204" s="451"/>
      <c r="PZ204" s="451"/>
      <c r="QA204" s="451"/>
      <c r="QB204" s="451"/>
      <c r="QC204" s="451"/>
      <c r="QD204" s="451"/>
      <c r="QE204" s="451"/>
      <c r="QF204" s="451"/>
      <c r="QG204" s="451"/>
      <c r="QH204" s="455"/>
      <c r="QI204" s="454"/>
      <c r="QJ204" s="451"/>
      <c r="QK204" s="451"/>
      <c r="QL204" s="451"/>
      <c r="QM204" s="451"/>
      <c r="QN204" s="451"/>
      <c r="QO204" s="451"/>
      <c r="QP204" s="451"/>
      <c r="QQ204" s="451"/>
      <c r="QR204" s="451"/>
      <c r="QS204" s="451"/>
      <c r="QT204" s="451"/>
      <c r="QU204" s="451"/>
      <c r="QV204" s="451"/>
      <c r="QW204" s="451"/>
      <c r="QX204" s="451"/>
      <c r="QY204" s="451"/>
      <c r="QZ204" s="451"/>
      <c r="RA204" s="451"/>
      <c r="RB204" s="451"/>
      <c r="RC204" s="451"/>
      <c r="RD204" s="451"/>
      <c r="RE204" s="451"/>
      <c r="RF204" s="451"/>
      <c r="RG204" s="451"/>
      <c r="RH204" s="451"/>
      <c r="RI204" s="451"/>
      <c r="RJ204" s="451"/>
      <c r="RK204" s="451"/>
      <c r="RL204" s="451"/>
      <c r="RM204" s="451"/>
      <c r="RN204" s="451"/>
      <c r="RO204" s="451"/>
      <c r="RP204" s="451"/>
      <c r="RQ204" s="451"/>
      <c r="RR204" s="451"/>
      <c r="RS204" s="451"/>
      <c r="RT204" s="451"/>
      <c r="RU204" s="451"/>
      <c r="RV204" s="451"/>
      <c r="RW204" s="451"/>
      <c r="RX204" s="451"/>
      <c r="RY204" s="451"/>
      <c r="RZ204" s="451"/>
      <c r="SA204" s="455"/>
      <c r="SB204" s="454"/>
      <c r="SC204" s="451"/>
      <c r="SD204" s="451"/>
      <c r="SE204" s="451"/>
      <c r="SF204" s="451"/>
      <c r="SG204" s="451"/>
      <c r="SH204" s="451"/>
      <c r="SI204" s="451"/>
      <c r="SJ204" s="451"/>
      <c r="SK204" s="451"/>
      <c r="SL204" s="451"/>
      <c r="SM204" s="451"/>
      <c r="SN204" s="451"/>
      <c r="SO204" s="451"/>
      <c r="SP204" s="451"/>
      <c r="SQ204" s="451"/>
      <c r="SR204" s="451"/>
      <c r="SS204" s="451"/>
      <c r="ST204" s="451"/>
      <c r="SU204" s="451"/>
      <c r="SV204" s="451"/>
      <c r="SW204" s="451"/>
      <c r="SX204" s="451"/>
      <c r="SY204" s="451"/>
      <c r="SZ204" s="451"/>
      <c r="TA204" s="451"/>
      <c r="TB204" s="451"/>
      <c r="TC204" s="451"/>
      <c r="TD204" s="451"/>
      <c r="TE204" s="451"/>
      <c r="TF204" s="451"/>
      <c r="TG204" s="451"/>
      <c r="TH204" s="451"/>
      <c r="TI204" s="451"/>
      <c r="TJ204" s="451"/>
      <c r="TK204" s="451"/>
      <c r="TL204" s="451"/>
      <c r="TM204" s="451"/>
      <c r="TN204" s="451"/>
      <c r="TO204" s="451"/>
      <c r="TP204" s="451"/>
      <c r="TQ204" s="451"/>
      <c r="TR204" s="451"/>
      <c r="TS204" s="451"/>
      <c r="TT204" s="455"/>
      <c r="TU204" s="454"/>
      <c r="TV204" s="451"/>
      <c r="TW204" s="451"/>
      <c r="TX204" s="451"/>
      <c r="TY204" s="451"/>
      <c r="TZ204" s="451"/>
      <c r="UA204" s="451"/>
      <c r="UB204" s="451"/>
      <c r="UC204" s="451"/>
      <c r="UD204" s="451"/>
      <c r="UE204" s="451"/>
      <c r="UF204" s="451"/>
      <c r="UG204" s="451"/>
      <c r="UH204" s="451"/>
      <c r="UI204" s="451"/>
      <c r="UJ204" s="451"/>
      <c r="UK204" s="451"/>
      <c r="UL204" s="451"/>
      <c r="UM204" s="451"/>
      <c r="UN204" s="451"/>
      <c r="UO204" s="451"/>
      <c r="UP204" s="451"/>
      <c r="UQ204" s="451"/>
      <c r="UR204" s="451"/>
      <c r="US204" s="451"/>
      <c r="UT204" s="451"/>
      <c r="UU204" s="451"/>
      <c r="UV204" s="451"/>
      <c r="UW204" s="451"/>
      <c r="UX204" s="451"/>
      <c r="UY204" s="451"/>
      <c r="UZ204" s="451"/>
      <c r="VA204" s="451"/>
      <c r="VB204" s="451"/>
      <c r="VC204" s="451"/>
      <c r="VD204" s="451"/>
      <c r="VE204" s="451"/>
      <c r="VF204" s="451"/>
      <c r="VG204" s="451"/>
      <c r="VH204" s="451"/>
      <c r="VI204" s="451"/>
      <c r="VJ204" s="451"/>
      <c r="VK204" s="451"/>
      <c r="VL204" s="451"/>
      <c r="VM204" s="455"/>
      <c r="VN204" s="454"/>
      <c r="VO204" s="451"/>
      <c r="VP204" s="451"/>
      <c r="VQ204" s="451"/>
      <c r="VR204" s="451"/>
      <c r="VS204" s="451"/>
      <c r="VT204" s="451"/>
      <c r="VU204" s="451"/>
      <c r="VV204" s="451"/>
      <c r="VW204" s="451"/>
      <c r="VX204" s="451"/>
      <c r="VY204" s="451"/>
      <c r="VZ204" s="451"/>
      <c r="WA204" s="451"/>
      <c r="WB204" s="451"/>
      <c r="WC204" s="451"/>
      <c r="WD204" s="451"/>
      <c r="WE204" s="451"/>
      <c r="WF204" s="451"/>
      <c r="WG204" s="451"/>
      <c r="WH204" s="451"/>
      <c r="WI204" s="451"/>
      <c r="WJ204" s="451"/>
      <c r="WK204" s="451"/>
      <c r="WL204" s="451"/>
      <c r="WM204" s="451"/>
      <c r="WN204" s="451"/>
      <c r="WO204" s="451"/>
      <c r="WP204" s="451"/>
      <c r="WQ204" s="451"/>
      <c r="WR204" s="451"/>
      <c r="WS204" s="451"/>
      <c r="WT204" s="451"/>
      <c r="WU204" s="451"/>
      <c r="WV204" s="451"/>
      <c r="WW204" s="451"/>
      <c r="WX204" s="451"/>
      <c r="WY204" s="451"/>
      <c r="WZ204" s="451"/>
      <c r="XA204" s="451"/>
      <c r="XB204" s="451"/>
      <c r="XC204" s="451"/>
      <c r="XD204" s="451"/>
      <c r="XE204" s="451"/>
      <c r="XF204" s="455"/>
      <c r="XG204" s="454"/>
      <c r="XH204" s="451"/>
      <c r="XI204" s="451"/>
      <c r="XJ204" s="451"/>
      <c r="XK204" s="451"/>
      <c r="XL204" s="451"/>
      <c r="XM204" s="451"/>
      <c r="XN204" s="451"/>
      <c r="XO204" s="451"/>
      <c r="XP204" s="451"/>
      <c r="XQ204" s="451"/>
      <c r="XR204" s="451"/>
      <c r="XS204" s="451"/>
      <c r="XT204" s="451"/>
      <c r="XU204" s="451"/>
      <c r="XV204" s="451"/>
      <c r="XW204" s="451"/>
      <c r="XX204" s="451"/>
      <c r="XY204" s="451"/>
      <c r="XZ204" s="451"/>
      <c r="YA204" s="451"/>
      <c r="YB204" s="451"/>
      <c r="YC204" s="451"/>
      <c r="YD204" s="451"/>
      <c r="YE204" s="451"/>
      <c r="YF204" s="451"/>
      <c r="YG204" s="451"/>
      <c r="YH204" s="451"/>
      <c r="YI204" s="451"/>
      <c r="YJ204" s="451"/>
      <c r="YK204" s="451"/>
      <c r="YL204" s="451"/>
      <c r="YM204" s="451"/>
      <c r="YN204" s="451"/>
      <c r="YO204" s="451"/>
      <c r="YP204" s="451"/>
      <c r="YQ204" s="451"/>
      <c r="YR204" s="451"/>
      <c r="YS204" s="451"/>
      <c r="YT204" s="451"/>
      <c r="YU204" s="451"/>
      <c r="YV204" s="451"/>
      <c r="YW204" s="451"/>
      <c r="YX204" s="451"/>
      <c r="YY204" s="455"/>
      <c r="YZ204" s="454"/>
      <c r="ZA204" s="451"/>
      <c r="ZB204" s="451"/>
      <c r="ZC204" s="451"/>
      <c r="ZD204" s="451"/>
      <c r="ZE204" s="451"/>
      <c r="ZF204" s="451"/>
      <c r="ZG204" s="451"/>
      <c r="ZH204" s="451"/>
      <c r="ZI204" s="451"/>
      <c r="ZJ204" s="451"/>
      <c r="ZK204" s="451"/>
      <c r="ZL204" s="451"/>
      <c r="ZM204" s="451"/>
      <c r="ZN204" s="451"/>
      <c r="ZO204" s="451"/>
      <c r="ZP204" s="451"/>
      <c r="ZQ204" s="451"/>
      <c r="ZR204" s="451"/>
      <c r="ZS204" s="451"/>
      <c r="ZT204" s="451"/>
      <c r="ZU204" s="451"/>
      <c r="ZV204" s="451"/>
      <c r="ZW204" s="451"/>
      <c r="ZX204" s="451"/>
      <c r="ZY204" s="451"/>
      <c r="ZZ204" s="451"/>
      <c r="AAA204" s="451"/>
      <c r="AAB204" s="451"/>
      <c r="AAC204" s="451"/>
      <c r="AAD204" s="451"/>
      <c r="AAE204" s="451"/>
      <c r="AAF204" s="451"/>
      <c r="AAG204" s="451"/>
      <c r="AAH204" s="451"/>
      <c r="AAI204" s="451"/>
      <c r="AAJ204" s="451"/>
      <c r="AAK204" s="451"/>
      <c r="AAL204" s="451"/>
      <c r="AAM204" s="451"/>
      <c r="AAN204" s="451"/>
      <c r="AAO204" s="451"/>
      <c r="AAP204" s="451"/>
      <c r="AAQ204" s="451"/>
      <c r="AAR204" s="455"/>
      <c r="AAS204" s="454"/>
      <c r="AAT204" s="451"/>
      <c r="AAU204" s="451"/>
      <c r="AAV204" s="451"/>
      <c r="AAW204" s="451"/>
      <c r="AAX204" s="451"/>
      <c r="AAY204" s="451"/>
      <c r="AAZ204" s="451"/>
      <c r="ABA204" s="451"/>
      <c r="ABB204" s="451"/>
      <c r="ABC204" s="451"/>
      <c r="ABD204" s="451"/>
      <c r="ABE204" s="451"/>
      <c r="ABF204" s="451"/>
      <c r="ABG204" s="451"/>
      <c r="ABH204" s="451"/>
      <c r="ABI204" s="451"/>
      <c r="ABJ204" s="451"/>
      <c r="ABK204" s="451"/>
      <c r="ABL204" s="451"/>
      <c r="ABM204" s="451"/>
      <c r="ABN204" s="451"/>
      <c r="ABO204" s="451"/>
      <c r="ABP204" s="451"/>
      <c r="ABQ204" s="451"/>
      <c r="ABR204" s="451"/>
      <c r="ABS204" s="451"/>
      <c r="ABT204" s="451"/>
      <c r="ABU204" s="451"/>
      <c r="ABV204" s="451"/>
      <c r="ABW204" s="451"/>
      <c r="ABX204" s="451"/>
      <c r="ABY204" s="451"/>
      <c r="ABZ204" s="451"/>
      <c r="ACA204" s="451"/>
      <c r="ACB204" s="451"/>
      <c r="ACC204" s="451"/>
      <c r="ACD204" s="451"/>
      <c r="ACE204" s="451"/>
      <c r="ACF204" s="451"/>
      <c r="ACG204" s="451"/>
      <c r="ACH204" s="451"/>
      <c r="ACI204" s="451"/>
      <c r="ACJ204" s="451"/>
      <c r="ACK204" s="455"/>
      <c r="ACL204" s="454"/>
      <c r="ACM204" s="451"/>
      <c r="ACN204" s="451"/>
      <c r="ACO204" s="451"/>
      <c r="ACP204" s="451"/>
      <c r="ACQ204" s="451"/>
      <c r="ACR204" s="451"/>
      <c r="ACS204" s="451"/>
      <c r="ACT204" s="451"/>
      <c r="ACU204" s="451"/>
      <c r="ACV204" s="451"/>
      <c r="ACW204" s="451"/>
      <c r="ACX204" s="451"/>
      <c r="ACY204" s="451"/>
      <c r="ACZ204" s="451"/>
      <c r="ADA204" s="451"/>
      <c r="ADB204" s="451"/>
      <c r="ADC204" s="451"/>
      <c r="ADD204" s="451"/>
      <c r="ADE204" s="451"/>
      <c r="ADF204" s="451"/>
      <c r="ADG204" s="451"/>
      <c r="ADH204" s="451"/>
      <c r="ADI204" s="451"/>
      <c r="ADJ204" s="451"/>
      <c r="ADK204" s="451"/>
      <c r="ADL204" s="451"/>
      <c r="ADM204" s="451"/>
      <c r="ADN204" s="451"/>
      <c r="ADO204" s="451"/>
      <c r="ADP204" s="451"/>
      <c r="ADQ204" s="451"/>
      <c r="ADR204" s="451"/>
      <c r="ADS204" s="451"/>
      <c r="ADT204" s="451"/>
      <c r="ADU204" s="451"/>
      <c r="ADV204" s="451"/>
      <c r="ADW204" s="451"/>
      <c r="ADX204" s="451"/>
      <c r="ADY204" s="451"/>
      <c r="ADZ204" s="451"/>
      <c r="AEA204" s="451"/>
      <c r="AEB204" s="451"/>
      <c r="AEC204" s="451"/>
      <c r="AED204" s="455"/>
      <c r="AEE204" s="454"/>
      <c r="AEF204" s="451"/>
      <c r="AEG204" s="451"/>
      <c r="AEH204" s="451"/>
      <c r="AEI204" s="451"/>
      <c r="AEJ204" s="451"/>
      <c r="AEK204" s="451"/>
      <c r="AEL204" s="451"/>
      <c r="AEM204" s="451"/>
      <c r="AEN204" s="451"/>
      <c r="AEO204" s="451"/>
      <c r="AEP204" s="451"/>
      <c r="AEQ204" s="451"/>
      <c r="AER204" s="451"/>
      <c r="AES204" s="451"/>
      <c r="AET204" s="451"/>
      <c r="AEU204" s="451"/>
      <c r="AEV204" s="451"/>
      <c r="AEW204" s="451"/>
      <c r="AEX204" s="451"/>
      <c r="AEY204" s="451"/>
      <c r="AEZ204" s="451"/>
      <c r="AFA204" s="451"/>
      <c r="AFB204" s="451"/>
      <c r="AFC204" s="451"/>
      <c r="AFD204" s="451"/>
      <c r="AFE204" s="451"/>
      <c r="AFF204" s="451"/>
      <c r="AFG204" s="451"/>
      <c r="AFH204" s="451"/>
      <c r="AFI204" s="451"/>
      <c r="AFJ204" s="451"/>
      <c r="AFK204" s="451"/>
      <c r="AFL204" s="451"/>
      <c r="AFM204" s="451"/>
      <c r="AFN204" s="451"/>
      <c r="AFO204" s="451"/>
      <c r="AFP204" s="451"/>
      <c r="AFQ204" s="451"/>
      <c r="AFR204" s="451"/>
      <c r="AFS204" s="451"/>
      <c r="AFT204" s="451"/>
      <c r="AFU204" s="451"/>
      <c r="AFV204" s="451"/>
      <c r="AFW204" s="455"/>
      <c r="AFX204" s="454"/>
      <c r="AFY204" s="451"/>
      <c r="AFZ204" s="451"/>
      <c r="AGA204" s="451"/>
      <c r="AGB204" s="451"/>
      <c r="AGC204" s="451"/>
      <c r="AGD204" s="451"/>
      <c r="AGE204" s="451"/>
      <c r="AGF204" s="451"/>
      <c r="AGG204" s="451"/>
      <c r="AGH204" s="451"/>
      <c r="AGI204" s="451"/>
      <c r="AGJ204" s="451"/>
      <c r="AGK204" s="451"/>
      <c r="AGL204" s="451"/>
      <c r="AGM204" s="451"/>
      <c r="AGN204" s="451"/>
      <c r="AGO204" s="451"/>
      <c r="AGP204" s="451"/>
      <c r="AGQ204" s="451"/>
      <c r="AGR204" s="451"/>
      <c r="AGS204" s="451"/>
      <c r="AGT204" s="451"/>
      <c r="AGU204" s="451"/>
      <c r="AGV204" s="451"/>
      <c r="AGW204" s="451"/>
      <c r="AGX204" s="451"/>
      <c r="AGY204" s="451"/>
      <c r="AGZ204" s="451"/>
      <c r="AHA204" s="451"/>
      <c r="AHB204" s="451"/>
      <c r="AHC204" s="451"/>
      <c r="AHD204" s="451"/>
      <c r="AHE204" s="451"/>
      <c r="AHF204" s="451"/>
      <c r="AHG204" s="451"/>
      <c r="AHH204" s="451"/>
      <c r="AHI204" s="451"/>
      <c r="AHJ204" s="451"/>
      <c r="AHK204" s="451"/>
      <c r="AHL204" s="451"/>
      <c r="AHM204" s="451"/>
      <c r="AHN204" s="451"/>
      <c r="AHO204" s="451"/>
      <c r="AHP204" s="455"/>
      <c r="AHQ204" s="454"/>
      <c r="AHR204" s="451"/>
      <c r="AHS204" s="451"/>
      <c r="AHT204" s="451"/>
      <c r="AHU204" s="451"/>
      <c r="AHV204" s="451"/>
      <c r="AHW204" s="451"/>
      <c r="AHX204" s="451"/>
      <c r="AHY204" s="451"/>
      <c r="AHZ204" s="451"/>
      <c r="AIA204" s="451"/>
      <c r="AIB204" s="451"/>
      <c r="AIC204" s="451"/>
      <c r="AID204" s="451"/>
      <c r="AIE204" s="451"/>
      <c r="AIF204" s="451"/>
      <c r="AIG204" s="451"/>
      <c r="AIH204" s="451"/>
      <c r="AII204" s="451"/>
      <c r="AIJ204" s="451"/>
      <c r="AIK204" s="451"/>
      <c r="AIL204" s="451"/>
      <c r="AIM204" s="451"/>
      <c r="AIN204" s="451"/>
      <c r="AIO204" s="451"/>
      <c r="AIP204" s="451"/>
      <c r="AIQ204" s="451"/>
      <c r="AIR204" s="451"/>
      <c r="AIS204" s="451"/>
      <c r="AIT204" s="451"/>
      <c r="AIU204" s="451"/>
      <c r="AIV204" s="451"/>
      <c r="AIW204" s="451"/>
      <c r="AIX204" s="451"/>
      <c r="AIY204" s="451"/>
      <c r="AIZ204" s="451"/>
      <c r="AJA204" s="451"/>
      <c r="AJB204" s="451"/>
      <c r="AJC204" s="451"/>
      <c r="AJD204" s="451"/>
      <c r="AJE204" s="451"/>
      <c r="AJF204" s="451"/>
      <c r="AJG204" s="451"/>
      <c r="AJH204" s="451"/>
      <c r="AJI204" s="455"/>
      <c r="AJJ204" s="454"/>
      <c r="AJK204" s="451"/>
      <c r="AJL204" s="451"/>
      <c r="AJM204" s="451"/>
      <c r="AJN204" s="451"/>
      <c r="AJO204" s="451"/>
      <c r="AJP204" s="451"/>
      <c r="AJQ204" s="451"/>
      <c r="AJR204" s="451"/>
      <c r="AJS204" s="451"/>
      <c r="AJT204" s="451"/>
      <c r="AJU204" s="451"/>
      <c r="AJV204" s="451"/>
      <c r="AJW204" s="451"/>
      <c r="AJX204" s="451"/>
      <c r="AJY204" s="451"/>
      <c r="AJZ204" s="451"/>
      <c r="AKA204" s="451"/>
      <c r="AKB204" s="451"/>
      <c r="AKC204" s="451"/>
      <c r="AKD204" s="451"/>
      <c r="AKE204" s="451"/>
      <c r="AKF204" s="451"/>
      <c r="AKG204" s="451"/>
      <c r="AKH204" s="451"/>
      <c r="AKI204" s="451"/>
      <c r="AKJ204" s="451"/>
      <c r="AKK204" s="451"/>
      <c r="AKL204" s="451"/>
      <c r="AKM204" s="451"/>
      <c r="AKN204" s="451"/>
      <c r="AKO204" s="451"/>
      <c r="AKP204" s="451"/>
      <c r="AKQ204" s="451"/>
      <c r="AKR204" s="451"/>
      <c r="AKS204" s="451"/>
      <c r="AKT204" s="451"/>
      <c r="AKU204" s="451"/>
      <c r="AKV204" s="451"/>
      <c r="AKW204" s="451"/>
      <c r="AKX204" s="451"/>
      <c r="AKY204" s="451"/>
      <c r="AKZ204" s="451"/>
      <c r="ALA204" s="451"/>
      <c r="ALB204" s="455"/>
      <c r="ALC204" s="454"/>
      <c r="ALD204" s="451"/>
      <c r="ALE204" s="451"/>
      <c r="ALF204" s="451"/>
      <c r="ALG204" s="451"/>
      <c r="ALH204" s="451"/>
      <c r="ALI204" s="451"/>
      <c r="ALJ204" s="451"/>
      <c r="ALK204" s="451"/>
      <c r="ALL204" s="451"/>
      <c r="ALM204" s="451"/>
      <c r="ALN204" s="451"/>
      <c r="ALO204" s="451"/>
      <c r="ALP204" s="451"/>
      <c r="ALQ204" s="451"/>
      <c r="ALR204" s="451"/>
      <c r="ALS204" s="451"/>
      <c r="ALT204" s="451"/>
      <c r="ALU204" s="451"/>
      <c r="ALV204" s="451"/>
      <c r="ALW204" s="451"/>
      <c r="ALX204" s="451"/>
      <c r="ALY204" s="451"/>
      <c r="ALZ204" s="451"/>
      <c r="AMA204" s="451"/>
      <c r="AMB204" s="451"/>
      <c r="AMC204" s="451"/>
      <c r="AMD204" s="451"/>
      <c r="AME204" s="451"/>
      <c r="AMF204" s="451"/>
      <c r="AMG204" s="451"/>
      <c r="AMH204" s="451"/>
      <c r="AMI204" s="451"/>
      <c r="AMJ204" s="451"/>
      <c r="AMK204" s="451"/>
      <c r="AML204" s="451"/>
      <c r="AMM204" s="451"/>
      <c r="AMN204" s="451"/>
      <c r="AMO204" s="451"/>
      <c r="AMP204" s="451"/>
      <c r="AMQ204" s="451"/>
      <c r="AMR204" s="451"/>
      <c r="AMS204" s="451"/>
      <c r="AMT204" s="451"/>
      <c r="AMU204" s="455"/>
      <c r="AMV204" s="454"/>
      <c r="AMW204" s="451"/>
      <c r="AMX204" s="451"/>
      <c r="AMY204" s="451"/>
      <c r="AMZ204" s="451"/>
      <c r="ANA204" s="451"/>
      <c r="ANB204" s="451"/>
      <c r="ANC204" s="451"/>
      <c r="AND204" s="451"/>
      <c r="ANE204" s="451"/>
      <c r="ANF204" s="451"/>
      <c r="ANG204" s="451"/>
      <c r="ANH204" s="451"/>
      <c r="ANI204" s="451"/>
      <c r="ANJ204" s="451"/>
      <c r="ANK204" s="451"/>
      <c r="ANL204" s="451"/>
      <c r="ANM204" s="451"/>
      <c r="ANN204" s="451"/>
      <c r="ANO204" s="451"/>
      <c r="ANP204" s="451"/>
      <c r="ANQ204" s="451"/>
      <c r="ANR204" s="451"/>
      <c r="ANS204" s="451"/>
      <c r="ANT204" s="451"/>
      <c r="ANU204" s="451"/>
      <c r="ANV204" s="451"/>
      <c r="ANW204" s="451"/>
      <c r="ANX204" s="451"/>
      <c r="ANY204" s="451"/>
      <c r="ANZ204" s="451"/>
      <c r="AOA204" s="451"/>
      <c r="AOB204" s="451"/>
      <c r="AOC204" s="451"/>
      <c r="AOD204" s="451"/>
      <c r="AOE204" s="451"/>
      <c r="AOF204" s="451"/>
      <c r="AOG204" s="451"/>
      <c r="AOH204" s="451"/>
      <c r="AOI204" s="451"/>
      <c r="AOJ204" s="451"/>
      <c r="AOK204" s="451"/>
      <c r="AOL204" s="451"/>
      <c r="AOM204" s="451"/>
      <c r="AON204" s="455"/>
      <c r="AOO204" s="454"/>
      <c r="AOP204" s="451"/>
      <c r="AOQ204" s="451"/>
      <c r="AOR204" s="451"/>
      <c r="AOS204" s="451"/>
      <c r="AOT204" s="451"/>
      <c r="AOU204" s="451"/>
      <c r="AOV204" s="451"/>
      <c r="AOW204" s="451"/>
      <c r="AOX204" s="451"/>
      <c r="AOY204" s="451"/>
      <c r="AOZ204" s="451"/>
      <c r="APA204" s="451"/>
      <c r="APB204" s="451"/>
      <c r="APC204" s="451"/>
      <c r="APD204" s="451"/>
      <c r="APE204" s="451"/>
      <c r="APF204" s="451"/>
      <c r="APG204" s="451"/>
      <c r="APH204" s="451"/>
      <c r="API204" s="451"/>
      <c r="APJ204" s="451"/>
      <c r="APK204" s="451"/>
      <c r="APL204" s="451"/>
      <c r="APM204" s="451"/>
      <c r="APN204" s="451"/>
      <c r="APO204" s="451"/>
      <c r="APP204" s="451"/>
      <c r="APQ204" s="451"/>
      <c r="APR204" s="451"/>
      <c r="APS204" s="451"/>
      <c r="APT204" s="451"/>
      <c r="APU204" s="451"/>
      <c r="APV204" s="451"/>
      <c r="APW204" s="451"/>
      <c r="APX204" s="451"/>
      <c r="APY204" s="451"/>
      <c r="APZ204" s="451"/>
      <c r="AQA204" s="451"/>
      <c r="AQB204" s="451"/>
      <c r="AQC204" s="451"/>
      <c r="AQD204" s="451"/>
      <c r="AQE204" s="451"/>
      <c r="AQF204" s="451"/>
      <c r="AQG204" s="455"/>
      <c r="AQH204" s="454"/>
      <c r="AQI204" s="451"/>
      <c r="AQJ204" s="451"/>
      <c r="AQK204" s="451"/>
      <c r="AQL204" s="451"/>
      <c r="AQM204" s="451"/>
      <c r="AQN204" s="451"/>
      <c r="AQO204" s="451"/>
      <c r="AQP204" s="451"/>
      <c r="AQQ204" s="451"/>
      <c r="AQR204" s="451"/>
      <c r="AQS204" s="451"/>
      <c r="AQT204" s="451"/>
      <c r="AQU204" s="451"/>
      <c r="AQV204" s="451"/>
      <c r="AQW204" s="451"/>
      <c r="AQX204" s="451"/>
      <c r="AQY204" s="451"/>
      <c r="AQZ204" s="451"/>
      <c r="ARA204" s="451"/>
      <c r="ARB204" s="451"/>
      <c r="ARC204" s="451"/>
      <c r="ARD204" s="451"/>
      <c r="ARE204" s="451"/>
      <c r="ARF204" s="451"/>
      <c r="ARG204" s="451"/>
      <c r="ARH204" s="451"/>
      <c r="ARI204" s="451"/>
      <c r="ARJ204" s="451"/>
      <c r="ARK204" s="451"/>
      <c r="ARL204" s="451"/>
      <c r="ARM204" s="451"/>
      <c r="ARN204" s="451"/>
      <c r="ARO204" s="451"/>
      <c r="ARP204" s="451"/>
      <c r="ARQ204" s="451"/>
      <c r="ARR204" s="451"/>
      <c r="ARS204" s="451"/>
      <c r="ART204" s="451"/>
      <c r="ARU204" s="451"/>
      <c r="ARV204" s="451"/>
      <c r="ARW204" s="451"/>
      <c r="ARX204" s="451"/>
      <c r="ARY204" s="451"/>
      <c r="ARZ204" s="455"/>
      <c r="ASA204" s="454"/>
      <c r="ASB204" s="451"/>
      <c r="ASC204" s="451"/>
      <c r="ASD204" s="451"/>
      <c r="ASE204" s="451"/>
      <c r="ASF204" s="451"/>
      <c r="ASG204" s="451"/>
      <c r="ASH204" s="451"/>
      <c r="ASI204" s="451"/>
      <c r="ASJ204" s="451"/>
      <c r="ASK204" s="451"/>
      <c r="ASL204" s="451"/>
      <c r="ASM204" s="451"/>
      <c r="ASN204" s="451"/>
      <c r="ASO204" s="451"/>
      <c r="ASP204" s="451"/>
      <c r="ASQ204" s="451"/>
      <c r="ASR204" s="451"/>
      <c r="ASS204" s="451"/>
      <c r="AST204" s="451"/>
      <c r="ASU204" s="451"/>
      <c r="ASV204" s="451"/>
      <c r="ASW204" s="451"/>
      <c r="ASX204" s="451"/>
      <c r="ASY204" s="451"/>
      <c r="ASZ204" s="451"/>
      <c r="ATA204" s="451"/>
      <c r="ATB204" s="451"/>
      <c r="ATC204" s="451"/>
      <c r="ATD204" s="451"/>
      <c r="ATE204" s="451"/>
      <c r="ATF204" s="451"/>
      <c r="ATG204" s="451"/>
      <c r="ATH204" s="451"/>
      <c r="ATI204" s="451"/>
      <c r="ATJ204" s="451"/>
      <c r="ATK204" s="451"/>
      <c r="ATL204" s="451"/>
      <c r="ATM204" s="451"/>
      <c r="ATN204" s="451"/>
      <c r="ATO204" s="451"/>
      <c r="ATP204" s="451"/>
      <c r="ATQ204" s="451"/>
      <c r="ATR204" s="451"/>
      <c r="ATS204" s="455"/>
      <c r="ATT204" s="454"/>
      <c r="ATU204" s="451"/>
      <c r="ATV204" s="451"/>
      <c r="ATW204" s="451"/>
      <c r="ATX204" s="451"/>
      <c r="ATY204" s="451"/>
      <c r="ATZ204" s="451"/>
      <c r="AUA204" s="451"/>
      <c r="AUB204" s="451"/>
      <c r="AUC204" s="451"/>
      <c r="AUD204" s="451"/>
      <c r="AUE204" s="451"/>
      <c r="AUF204" s="451"/>
      <c r="AUG204" s="451"/>
      <c r="AUH204" s="451"/>
      <c r="AUI204" s="451"/>
      <c r="AUJ204" s="451"/>
      <c r="AUK204" s="451"/>
      <c r="AUL204" s="451"/>
      <c r="AUM204" s="451"/>
      <c r="AUN204" s="451"/>
      <c r="AUO204" s="451"/>
      <c r="AUP204" s="451"/>
      <c r="AUQ204" s="451"/>
      <c r="AUR204" s="451"/>
      <c r="AUS204" s="451"/>
      <c r="AUT204" s="451"/>
      <c r="AUU204" s="451"/>
      <c r="AUV204" s="451"/>
      <c r="AUW204" s="451"/>
      <c r="AUX204" s="451"/>
      <c r="AUY204" s="451"/>
      <c r="AUZ204" s="451"/>
      <c r="AVA204" s="451"/>
      <c r="AVB204" s="451"/>
      <c r="AVC204" s="451"/>
      <c r="AVD204" s="451"/>
      <c r="AVE204" s="451"/>
      <c r="AVF204" s="451"/>
      <c r="AVG204" s="451"/>
      <c r="AVH204" s="451"/>
      <c r="AVI204" s="451"/>
      <c r="AVJ204" s="451"/>
      <c r="AVK204" s="451"/>
      <c r="AVL204" s="455"/>
      <c r="AVM204" s="454"/>
      <c r="AVN204" s="451"/>
      <c r="AVO204" s="451"/>
      <c r="AVP204" s="451"/>
      <c r="AVQ204" s="451"/>
      <c r="AVR204" s="451"/>
      <c r="AVS204" s="451"/>
      <c r="AVT204" s="451"/>
      <c r="AVU204" s="451"/>
      <c r="AVV204" s="451"/>
      <c r="AVW204" s="451"/>
      <c r="AVX204" s="451"/>
      <c r="AVY204" s="451"/>
      <c r="AVZ204" s="451"/>
      <c r="AWA204" s="451"/>
      <c r="AWB204" s="451"/>
      <c r="AWC204" s="451"/>
      <c r="AWD204" s="451"/>
      <c r="AWE204" s="451"/>
      <c r="AWF204" s="451"/>
      <c r="AWG204" s="451"/>
      <c r="AWH204" s="451"/>
      <c r="AWI204" s="451"/>
      <c r="AWJ204" s="451"/>
      <c r="AWK204" s="451"/>
      <c r="AWL204" s="451"/>
      <c r="AWM204" s="451"/>
      <c r="AWN204" s="451"/>
      <c r="AWO204" s="451"/>
      <c r="AWP204" s="451"/>
      <c r="AWQ204" s="451"/>
      <c r="AWR204" s="451"/>
      <c r="AWS204" s="451"/>
      <c r="AWT204" s="451"/>
      <c r="AWU204" s="451"/>
      <c r="AWV204" s="451"/>
      <c r="AWW204" s="451"/>
      <c r="AWX204" s="451"/>
      <c r="AWY204" s="451"/>
      <c r="AWZ204" s="451"/>
      <c r="AXA204" s="451"/>
      <c r="AXB204" s="451"/>
      <c r="AXC204" s="451"/>
      <c r="AXD204" s="451"/>
      <c r="AXE204" s="455"/>
      <c r="AXF204" s="454"/>
      <c r="AXG204" s="451"/>
      <c r="AXH204" s="451"/>
      <c r="AXI204" s="451"/>
      <c r="AXJ204" s="451"/>
      <c r="AXK204" s="451"/>
      <c r="AXL204" s="451"/>
      <c r="AXM204" s="451"/>
      <c r="AXN204" s="451"/>
      <c r="AXO204" s="451"/>
      <c r="AXP204" s="451"/>
      <c r="AXQ204" s="451"/>
      <c r="AXR204" s="451"/>
      <c r="AXS204" s="451"/>
      <c r="AXT204" s="451"/>
      <c r="AXU204" s="451"/>
      <c r="AXV204" s="451"/>
      <c r="AXW204" s="451"/>
      <c r="AXX204" s="451"/>
      <c r="AXY204" s="451"/>
      <c r="AXZ204" s="451"/>
      <c r="AYA204" s="451"/>
      <c r="AYB204" s="451"/>
      <c r="AYC204" s="451"/>
      <c r="AYD204" s="451"/>
      <c r="AYE204" s="451"/>
      <c r="AYF204" s="451"/>
      <c r="AYG204" s="451"/>
      <c r="AYH204" s="451"/>
      <c r="AYI204" s="451"/>
      <c r="AYJ204" s="451"/>
      <c r="AYK204" s="451"/>
      <c r="AYL204" s="451"/>
      <c r="AYM204" s="451"/>
      <c r="AYN204" s="451"/>
      <c r="AYO204" s="451"/>
      <c r="AYP204" s="451"/>
      <c r="AYQ204" s="451"/>
      <c r="AYR204" s="451"/>
      <c r="AYS204" s="451"/>
      <c r="AYT204" s="451"/>
      <c r="AYU204" s="451"/>
      <c r="AYV204" s="451"/>
      <c r="AYW204" s="451"/>
      <c r="AYX204" s="455"/>
      <c r="AYY204" s="454"/>
      <c r="AYZ204" s="451"/>
      <c r="AZA204" s="451"/>
      <c r="AZB204" s="451"/>
      <c r="AZC204" s="451"/>
      <c r="AZD204" s="451"/>
      <c r="AZE204" s="451"/>
      <c r="AZF204" s="451"/>
      <c r="AZG204" s="451"/>
      <c r="AZH204" s="451"/>
      <c r="AZI204" s="451"/>
      <c r="AZJ204" s="451"/>
      <c r="AZK204" s="451"/>
      <c r="AZL204" s="451"/>
      <c r="AZM204" s="451"/>
      <c r="AZN204" s="451"/>
      <c r="AZO204" s="451"/>
      <c r="AZP204" s="451"/>
      <c r="AZQ204" s="451"/>
      <c r="AZR204" s="451"/>
      <c r="AZS204" s="451"/>
      <c r="AZT204" s="451"/>
      <c r="AZU204" s="451"/>
      <c r="AZV204" s="451"/>
      <c r="AZW204" s="451"/>
      <c r="AZX204" s="451"/>
      <c r="AZY204" s="451"/>
      <c r="AZZ204" s="451"/>
      <c r="BAA204" s="451"/>
      <c r="BAB204" s="451"/>
      <c r="BAC204" s="451"/>
      <c r="BAD204" s="451"/>
      <c r="BAE204" s="451"/>
      <c r="BAF204" s="451"/>
      <c r="BAG204" s="451"/>
      <c r="BAH204" s="451"/>
      <c r="BAI204" s="451"/>
      <c r="BAJ204" s="451"/>
      <c r="BAK204" s="451"/>
      <c r="BAL204" s="451"/>
      <c r="BAM204" s="451"/>
      <c r="BAN204" s="451"/>
      <c r="BAO204" s="451"/>
      <c r="BAP204" s="451"/>
      <c r="BAQ204" s="455"/>
      <c r="BAR204" s="454"/>
      <c r="BAS204" s="451"/>
      <c r="BAT204" s="451"/>
      <c r="BAU204" s="451"/>
      <c r="BAV204" s="451"/>
      <c r="BAW204" s="451"/>
      <c r="BAX204" s="451"/>
      <c r="BAY204" s="451"/>
      <c r="BAZ204" s="451"/>
      <c r="BBA204" s="451"/>
      <c r="BBB204" s="451"/>
      <c r="BBC204" s="451"/>
      <c r="BBD204" s="451"/>
      <c r="BBE204" s="451"/>
      <c r="BBF204" s="451"/>
      <c r="BBG204" s="451"/>
      <c r="BBH204" s="451"/>
      <c r="BBI204" s="451"/>
      <c r="BBJ204" s="451"/>
      <c r="BBK204" s="451"/>
      <c r="BBL204" s="451"/>
      <c r="BBM204" s="451"/>
      <c r="BBN204" s="451"/>
      <c r="BBO204" s="451"/>
      <c r="BBP204" s="451"/>
      <c r="BBQ204" s="451"/>
      <c r="BBR204" s="451"/>
      <c r="BBS204" s="451"/>
      <c r="BBT204" s="451"/>
      <c r="BBU204" s="451"/>
      <c r="BBV204" s="451"/>
      <c r="BBW204" s="451"/>
      <c r="BBX204" s="451"/>
      <c r="BBY204" s="451"/>
      <c r="BBZ204" s="451"/>
      <c r="BCA204" s="451"/>
      <c r="BCB204" s="451"/>
      <c r="BCC204" s="451"/>
      <c r="BCD204" s="451"/>
      <c r="BCE204" s="451"/>
      <c r="BCF204" s="451"/>
      <c r="BCG204" s="451"/>
      <c r="BCH204" s="451"/>
      <c r="BCI204" s="451"/>
      <c r="BCJ204" s="455"/>
      <c r="BCK204" s="454"/>
      <c r="BCL204" s="451"/>
      <c r="BCM204" s="451"/>
      <c r="BCN204" s="451"/>
      <c r="BCO204" s="451"/>
      <c r="BCP204" s="451"/>
      <c r="BCQ204" s="451"/>
      <c r="BCR204" s="451"/>
      <c r="BCS204" s="451"/>
      <c r="BCT204" s="451"/>
      <c r="BCU204" s="451"/>
      <c r="BCV204" s="451"/>
      <c r="BCW204" s="451"/>
      <c r="BCX204" s="451"/>
      <c r="BCY204" s="451"/>
      <c r="BCZ204" s="451"/>
      <c r="BDA204" s="451"/>
      <c r="BDB204" s="451"/>
      <c r="BDC204" s="451"/>
      <c r="BDD204" s="451"/>
      <c r="BDE204" s="451"/>
      <c r="BDF204" s="451"/>
      <c r="BDG204" s="451"/>
      <c r="BDH204" s="451"/>
      <c r="BDI204" s="451"/>
      <c r="BDJ204" s="451"/>
      <c r="BDK204" s="451"/>
      <c r="BDL204" s="451"/>
      <c r="BDM204" s="451"/>
      <c r="BDN204" s="451"/>
      <c r="BDO204" s="451"/>
      <c r="BDP204" s="451"/>
      <c r="BDQ204" s="451"/>
      <c r="BDR204" s="451"/>
      <c r="BDS204" s="451"/>
      <c r="BDT204" s="451"/>
      <c r="BDU204" s="451"/>
      <c r="BDV204" s="451"/>
      <c r="BDW204" s="451"/>
      <c r="BDX204" s="451"/>
      <c r="BDY204" s="451"/>
      <c r="BDZ204" s="451"/>
      <c r="BEA204" s="451"/>
      <c r="BEB204" s="451"/>
      <c r="BEC204" s="455"/>
      <c r="BED204" s="454"/>
      <c r="BEE204" s="451"/>
      <c r="BEF204" s="451"/>
      <c r="BEG204" s="451"/>
      <c r="BEH204" s="451"/>
      <c r="BEI204" s="451"/>
      <c r="BEJ204" s="451"/>
      <c r="BEK204" s="451"/>
      <c r="BEL204" s="451"/>
      <c r="BEM204" s="451"/>
      <c r="BEN204" s="451"/>
      <c r="BEO204" s="451"/>
      <c r="BEP204" s="451"/>
      <c r="BEQ204" s="451"/>
      <c r="BER204" s="451"/>
      <c r="BES204" s="451"/>
      <c r="BET204" s="451"/>
      <c r="BEU204" s="451"/>
      <c r="BEV204" s="451"/>
      <c r="BEW204" s="451"/>
      <c r="BEX204" s="451"/>
      <c r="BEY204" s="451"/>
      <c r="BEZ204" s="451"/>
      <c r="BFA204" s="451"/>
      <c r="BFB204" s="451"/>
      <c r="BFC204" s="451"/>
      <c r="BFD204" s="451"/>
      <c r="BFE204" s="451"/>
      <c r="BFF204" s="451"/>
      <c r="BFG204" s="451"/>
      <c r="BFH204" s="451"/>
      <c r="BFI204" s="451"/>
      <c r="BFJ204" s="451"/>
      <c r="BFK204" s="451"/>
      <c r="BFL204" s="451"/>
      <c r="BFM204" s="451"/>
      <c r="BFN204" s="451"/>
      <c r="BFO204" s="451"/>
      <c r="BFP204" s="451"/>
      <c r="BFQ204" s="451"/>
      <c r="BFR204" s="451"/>
      <c r="BFS204" s="451"/>
      <c r="BFT204" s="451"/>
      <c r="BFU204" s="451"/>
      <c r="BFV204" s="455"/>
      <c r="BFW204" s="454"/>
      <c r="BFX204" s="451"/>
      <c r="BFY204" s="451"/>
      <c r="BFZ204" s="451"/>
      <c r="BGA204" s="451"/>
      <c r="BGB204" s="451"/>
      <c r="BGC204" s="451"/>
      <c r="BGD204" s="451"/>
      <c r="BGE204" s="451"/>
      <c r="BGF204" s="451"/>
      <c r="BGG204" s="451"/>
      <c r="BGH204" s="451"/>
      <c r="BGI204" s="451"/>
      <c r="BGJ204" s="451"/>
      <c r="BGK204" s="451"/>
      <c r="BGL204" s="451"/>
      <c r="BGM204" s="451"/>
      <c r="BGN204" s="451"/>
      <c r="BGO204" s="451"/>
      <c r="BGP204" s="451"/>
      <c r="BGQ204" s="451"/>
      <c r="BGR204" s="451"/>
      <c r="BGS204" s="451"/>
      <c r="BGT204" s="451"/>
      <c r="BGU204" s="451"/>
      <c r="BGV204" s="451"/>
      <c r="BGW204" s="451"/>
      <c r="BGX204" s="451"/>
      <c r="BGY204" s="451"/>
      <c r="BGZ204" s="451"/>
      <c r="BHA204" s="451"/>
      <c r="BHB204" s="451"/>
      <c r="BHC204" s="451"/>
      <c r="BHD204" s="451"/>
      <c r="BHE204" s="451"/>
      <c r="BHF204" s="451"/>
      <c r="BHG204" s="451"/>
      <c r="BHH204" s="451"/>
      <c r="BHI204" s="451"/>
      <c r="BHJ204" s="451"/>
      <c r="BHK204" s="451"/>
      <c r="BHL204" s="451"/>
      <c r="BHM204" s="451"/>
      <c r="BHN204" s="451"/>
      <c r="BHO204" s="455"/>
      <c r="BHP204" s="454"/>
      <c r="BHQ204" s="451"/>
      <c r="BHR204" s="451"/>
      <c r="BHS204" s="451"/>
      <c r="BHT204" s="451"/>
      <c r="BHU204" s="451"/>
      <c r="BHV204" s="451"/>
      <c r="BHW204" s="451"/>
      <c r="BHX204" s="451"/>
      <c r="BHY204" s="451"/>
      <c r="BHZ204" s="451"/>
      <c r="BIA204" s="451"/>
      <c r="BIB204" s="451"/>
      <c r="BIC204" s="451"/>
      <c r="BID204" s="451"/>
      <c r="BIE204" s="451"/>
      <c r="BIF204" s="451"/>
      <c r="BIG204" s="451"/>
      <c r="BIH204" s="451"/>
      <c r="BII204" s="451"/>
      <c r="BIJ204" s="451"/>
      <c r="BIK204" s="451"/>
      <c r="BIL204" s="451"/>
      <c r="BIM204" s="451"/>
      <c r="BIN204" s="451"/>
      <c r="BIO204" s="451"/>
      <c r="BIP204" s="451"/>
      <c r="BIQ204" s="451"/>
      <c r="BIR204" s="451"/>
      <c r="BIS204" s="451"/>
      <c r="BIT204" s="451"/>
      <c r="BIU204" s="451"/>
      <c r="BIV204" s="451"/>
      <c r="BIW204" s="451"/>
      <c r="BIX204" s="451"/>
      <c r="BIY204" s="451"/>
      <c r="BIZ204" s="451"/>
      <c r="BJA204" s="451"/>
      <c r="BJB204" s="451"/>
      <c r="BJC204" s="451"/>
      <c r="BJD204" s="451"/>
      <c r="BJE204" s="451"/>
      <c r="BJF204" s="451"/>
      <c r="BJG204" s="451"/>
      <c r="BJH204" s="455"/>
      <c r="BJI204" s="454"/>
      <c r="BJJ204" s="451"/>
      <c r="BJK204" s="451"/>
      <c r="BJL204" s="451"/>
      <c r="BJM204" s="451"/>
      <c r="BJN204" s="451"/>
      <c r="BJO204" s="451"/>
      <c r="BJP204" s="451"/>
      <c r="BJQ204" s="451"/>
      <c r="BJR204" s="451"/>
      <c r="BJS204" s="451"/>
      <c r="BJT204" s="451"/>
      <c r="BJU204" s="451"/>
      <c r="BJV204" s="451"/>
      <c r="BJW204" s="451"/>
      <c r="BJX204" s="451"/>
      <c r="BJY204" s="451"/>
      <c r="BJZ204" s="451"/>
      <c r="BKA204" s="451"/>
      <c r="BKB204" s="451"/>
      <c r="BKC204" s="451"/>
      <c r="BKD204" s="451"/>
      <c r="BKE204" s="451"/>
      <c r="BKF204" s="451"/>
      <c r="BKG204" s="451"/>
      <c r="BKH204" s="451"/>
      <c r="BKI204" s="451"/>
      <c r="BKJ204" s="451"/>
      <c r="BKK204" s="451"/>
      <c r="BKL204" s="451"/>
      <c r="BKM204" s="451"/>
      <c r="BKN204" s="451"/>
      <c r="BKO204" s="451"/>
      <c r="BKP204" s="451"/>
      <c r="BKQ204" s="451"/>
      <c r="BKR204" s="451"/>
      <c r="BKS204" s="451"/>
      <c r="BKT204" s="451"/>
      <c r="BKU204" s="451"/>
      <c r="BKV204" s="451"/>
      <c r="BKW204" s="451"/>
      <c r="BKX204" s="451"/>
      <c r="BKY204" s="451"/>
      <c r="BKZ204" s="451"/>
      <c r="BLA204" s="455"/>
      <c r="BLB204" s="454"/>
      <c r="BLC204" s="451"/>
      <c r="BLD204" s="451"/>
      <c r="BLE204" s="451"/>
      <c r="BLF204" s="451"/>
      <c r="BLG204" s="451"/>
      <c r="BLH204" s="451"/>
      <c r="BLI204" s="451"/>
      <c r="BLJ204" s="451"/>
      <c r="BLK204" s="451"/>
      <c r="BLL204" s="451"/>
      <c r="BLM204" s="451"/>
      <c r="BLN204" s="451"/>
      <c r="BLO204" s="451"/>
      <c r="BLP204" s="451"/>
      <c r="BLQ204" s="451"/>
      <c r="BLR204" s="451"/>
      <c r="BLS204" s="451"/>
      <c r="BLT204" s="451"/>
      <c r="BLU204" s="451"/>
      <c r="BLV204" s="451"/>
      <c r="BLW204" s="451"/>
      <c r="BLX204" s="451"/>
      <c r="BLY204" s="451"/>
      <c r="BLZ204" s="451"/>
      <c r="BMA204" s="451"/>
      <c r="BMB204" s="451"/>
      <c r="BMC204" s="451"/>
      <c r="BMD204" s="451"/>
      <c r="BME204" s="451"/>
      <c r="BMF204" s="451"/>
      <c r="BMG204" s="451"/>
      <c r="BMH204" s="451"/>
      <c r="BMI204" s="451"/>
      <c r="BMJ204" s="451"/>
      <c r="BMK204" s="451"/>
      <c r="BML204" s="451"/>
      <c r="BMM204" s="451"/>
      <c r="BMN204" s="451"/>
      <c r="BMO204" s="451"/>
      <c r="BMP204" s="451"/>
      <c r="BMQ204" s="451"/>
      <c r="BMR204" s="451"/>
      <c r="BMS204" s="451"/>
      <c r="BMT204" s="455"/>
      <c r="BMU204" s="454"/>
      <c r="BMV204" s="451"/>
      <c r="BMW204" s="451"/>
      <c r="BMX204" s="451"/>
      <c r="BMY204" s="451"/>
      <c r="BMZ204" s="451"/>
      <c r="BNA204" s="451"/>
      <c r="BNB204" s="451"/>
      <c r="BNC204" s="451"/>
      <c r="BND204" s="451"/>
      <c r="BNE204" s="451"/>
      <c r="BNF204" s="451"/>
      <c r="BNG204" s="451"/>
      <c r="BNH204" s="451"/>
      <c r="BNI204" s="451"/>
      <c r="BNJ204" s="451"/>
      <c r="BNK204" s="451"/>
      <c r="BNL204" s="451"/>
      <c r="BNM204" s="451"/>
      <c r="BNN204" s="451"/>
      <c r="BNO204" s="451"/>
      <c r="BNP204" s="451"/>
      <c r="BNQ204" s="451"/>
      <c r="BNR204" s="451"/>
      <c r="BNS204" s="451"/>
      <c r="BNT204" s="451"/>
      <c r="BNU204" s="451"/>
      <c r="BNV204" s="451"/>
      <c r="BNW204" s="451"/>
      <c r="BNX204" s="451"/>
      <c r="BNY204" s="451"/>
      <c r="BNZ204" s="451"/>
      <c r="BOA204" s="451"/>
      <c r="BOB204" s="451"/>
      <c r="BOC204" s="451"/>
      <c r="BOD204" s="451"/>
      <c r="BOE204" s="451"/>
      <c r="BOF204" s="451"/>
      <c r="BOG204" s="451"/>
      <c r="BOH204" s="451"/>
      <c r="BOI204" s="451"/>
      <c r="BOJ204" s="451"/>
      <c r="BOK204" s="451"/>
      <c r="BOL204" s="451"/>
      <c r="BOM204" s="455"/>
      <c r="BON204" s="454"/>
      <c r="BOO204" s="451"/>
      <c r="BOP204" s="451"/>
      <c r="BOQ204" s="451"/>
      <c r="BOR204" s="451"/>
      <c r="BOS204" s="451"/>
      <c r="BOT204" s="451"/>
      <c r="BOU204" s="451"/>
      <c r="BOV204" s="451"/>
      <c r="BOW204" s="451"/>
      <c r="BOX204" s="451"/>
      <c r="BOY204" s="451"/>
      <c r="BOZ204" s="451"/>
      <c r="BPA204" s="451"/>
      <c r="BPB204" s="451"/>
      <c r="BPC204" s="451"/>
      <c r="BPD204" s="451"/>
      <c r="BPE204" s="451"/>
      <c r="BPF204" s="451"/>
      <c r="BPG204" s="451"/>
      <c r="BPH204" s="451"/>
      <c r="BPI204" s="451"/>
      <c r="BPJ204" s="451"/>
      <c r="BPK204" s="451"/>
      <c r="BPL204" s="451"/>
      <c r="BPM204" s="451"/>
      <c r="BPN204" s="451"/>
      <c r="BPO204" s="451"/>
      <c r="BPP204" s="451"/>
      <c r="BPQ204" s="451"/>
      <c r="BPR204" s="451"/>
      <c r="BPS204" s="451"/>
      <c r="BPT204" s="451"/>
      <c r="BPU204" s="451"/>
      <c r="BPV204" s="451"/>
      <c r="BPW204" s="451"/>
      <c r="BPX204" s="451"/>
      <c r="BPY204" s="451"/>
      <c r="BPZ204" s="451"/>
      <c r="BQA204" s="451"/>
      <c r="BQB204" s="451"/>
      <c r="BQC204" s="451"/>
      <c r="BQD204" s="451"/>
      <c r="BQE204" s="451"/>
      <c r="BQF204" s="455"/>
      <c r="BQG204" s="454"/>
      <c r="BQH204" s="451"/>
      <c r="BQI204" s="451"/>
      <c r="BQJ204" s="451"/>
      <c r="BQK204" s="451"/>
      <c r="BQL204" s="451"/>
      <c r="BQM204" s="451"/>
      <c r="BQN204" s="451"/>
      <c r="BQO204" s="451"/>
      <c r="BQP204" s="451"/>
      <c r="BQQ204" s="451"/>
      <c r="BQR204" s="451"/>
      <c r="BQS204" s="451"/>
      <c r="BQT204" s="451"/>
      <c r="BQU204" s="451"/>
      <c r="BQV204" s="451"/>
      <c r="BQW204" s="451"/>
      <c r="BQX204" s="451"/>
      <c r="BQY204" s="451"/>
      <c r="BQZ204" s="451"/>
      <c r="BRA204" s="451"/>
      <c r="BRB204" s="451"/>
      <c r="BRC204" s="451"/>
      <c r="BRD204" s="451"/>
      <c r="BRE204" s="451"/>
      <c r="BRF204" s="451"/>
      <c r="BRG204" s="451"/>
      <c r="BRH204" s="451"/>
      <c r="BRI204" s="451"/>
      <c r="BRJ204" s="451"/>
      <c r="BRK204" s="451"/>
      <c r="BRL204" s="451"/>
      <c r="BRM204" s="451"/>
      <c r="BRN204" s="451"/>
      <c r="BRO204" s="451"/>
      <c r="BRP204" s="451"/>
      <c r="BRQ204" s="451"/>
      <c r="BRR204" s="451"/>
      <c r="BRS204" s="451"/>
      <c r="BRT204" s="451"/>
      <c r="BRU204" s="451"/>
      <c r="BRV204" s="451"/>
      <c r="BRW204" s="451"/>
      <c r="BRX204" s="451"/>
      <c r="BRY204" s="455"/>
      <c r="BRZ204" s="454"/>
      <c r="BSA204" s="451"/>
      <c r="BSB204" s="451"/>
      <c r="BSC204" s="451"/>
      <c r="BSD204" s="451"/>
      <c r="BSE204" s="451"/>
      <c r="BSF204" s="451"/>
      <c r="BSG204" s="451"/>
      <c r="BSH204" s="451"/>
      <c r="BSI204" s="451"/>
      <c r="BSJ204" s="451"/>
      <c r="BSK204" s="451"/>
      <c r="BSL204" s="451"/>
      <c r="BSM204" s="451"/>
      <c r="BSN204" s="451"/>
      <c r="BSO204" s="451"/>
      <c r="BSP204" s="451"/>
      <c r="BSQ204" s="451"/>
      <c r="BSR204" s="451"/>
      <c r="BSS204" s="451"/>
      <c r="BST204" s="451"/>
      <c r="BSU204" s="451"/>
      <c r="BSV204" s="451"/>
      <c r="BSW204" s="451"/>
      <c r="BSX204" s="451"/>
      <c r="BSY204" s="451"/>
      <c r="BSZ204" s="451"/>
      <c r="BTA204" s="451"/>
      <c r="BTB204" s="451"/>
      <c r="BTC204" s="451"/>
      <c r="BTD204" s="451"/>
      <c r="BTE204" s="451"/>
      <c r="BTF204" s="451"/>
      <c r="BTG204" s="451"/>
      <c r="BTH204" s="451"/>
      <c r="BTI204" s="451"/>
      <c r="BTJ204" s="451"/>
      <c r="BTK204" s="451"/>
      <c r="BTL204" s="451"/>
      <c r="BTM204" s="451"/>
      <c r="BTN204" s="451"/>
      <c r="BTO204" s="451"/>
      <c r="BTP204" s="451"/>
      <c r="BTQ204" s="451"/>
      <c r="BTR204" s="455"/>
      <c r="BTS204" s="454"/>
      <c r="BTT204" s="451"/>
      <c r="BTU204" s="451"/>
      <c r="BTV204" s="451"/>
      <c r="BTW204" s="451"/>
      <c r="BTX204" s="451"/>
      <c r="BTY204" s="451"/>
      <c r="BTZ204" s="451"/>
      <c r="BUA204" s="451"/>
      <c r="BUB204" s="451"/>
      <c r="BUC204" s="451"/>
      <c r="BUD204" s="451"/>
      <c r="BUE204" s="451"/>
      <c r="BUF204" s="451"/>
      <c r="BUG204" s="451"/>
      <c r="BUH204" s="451"/>
      <c r="BUI204" s="451"/>
      <c r="BUJ204" s="451"/>
      <c r="BUK204" s="451"/>
      <c r="BUL204" s="451"/>
      <c r="BUM204" s="451"/>
      <c r="BUN204" s="451"/>
      <c r="BUO204" s="451"/>
      <c r="BUP204" s="451"/>
      <c r="BUQ204" s="451"/>
      <c r="BUR204" s="451"/>
      <c r="BUS204" s="451"/>
      <c r="BUT204" s="451"/>
      <c r="BUU204" s="451"/>
      <c r="BUV204" s="451"/>
      <c r="BUW204" s="451"/>
      <c r="BUX204" s="451"/>
      <c r="BUY204" s="451"/>
      <c r="BUZ204" s="451"/>
      <c r="BVA204" s="451"/>
      <c r="BVB204" s="451"/>
      <c r="BVC204" s="451"/>
      <c r="BVD204" s="451"/>
      <c r="BVE204" s="451"/>
      <c r="BVF204" s="451"/>
      <c r="BVG204" s="451"/>
      <c r="BVH204" s="451"/>
      <c r="BVI204" s="451"/>
      <c r="BVJ204" s="451"/>
      <c r="BVK204" s="455"/>
      <c r="BVL204" s="454"/>
      <c r="BVM204" s="451"/>
      <c r="BVN204" s="451"/>
      <c r="BVO204" s="451"/>
      <c r="BVP204" s="451"/>
      <c r="BVQ204" s="451"/>
      <c r="BVR204" s="451"/>
      <c r="BVS204" s="451"/>
      <c r="BVT204" s="451"/>
      <c r="BVU204" s="451"/>
      <c r="BVV204" s="451"/>
      <c r="BVW204" s="451"/>
      <c r="BVX204" s="451"/>
      <c r="BVY204" s="451"/>
      <c r="BVZ204" s="451"/>
      <c r="BWA204" s="451"/>
      <c r="BWB204" s="451"/>
      <c r="BWC204" s="451"/>
      <c r="BWD204" s="451"/>
      <c r="BWE204" s="451"/>
      <c r="BWF204" s="451"/>
      <c r="BWG204" s="451"/>
      <c r="BWH204" s="451"/>
      <c r="BWI204" s="451"/>
      <c r="BWJ204" s="451"/>
      <c r="BWK204" s="451"/>
      <c r="BWL204" s="451"/>
      <c r="BWM204" s="451"/>
      <c r="BWN204" s="451"/>
      <c r="BWO204" s="451"/>
      <c r="BWP204" s="451"/>
      <c r="BWQ204" s="451"/>
      <c r="BWR204" s="451"/>
      <c r="BWS204" s="451"/>
      <c r="BWT204" s="451"/>
      <c r="BWU204" s="451"/>
      <c r="BWV204" s="451"/>
      <c r="BWW204" s="451"/>
      <c r="BWX204" s="451"/>
      <c r="BWY204" s="451"/>
      <c r="BWZ204" s="451"/>
      <c r="BXA204" s="451"/>
      <c r="BXB204" s="451"/>
      <c r="BXC204" s="451"/>
      <c r="BXD204" s="455"/>
      <c r="BXE204" s="454"/>
      <c r="BXF204" s="451"/>
      <c r="BXG204" s="451"/>
      <c r="BXH204" s="451"/>
      <c r="BXI204" s="451"/>
      <c r="BXJ204" s="451"/>
      <c r="BXK204" s="451"/>
      <c r="BXL204" s="451"/>
      <c r="BXM204" s="451"/>
      <c r="BXN204" s="451"/>
      <c r="BXO204" s="451"/>
      <c r="BXP204" s="451"/>
      <c r="BXQ204" s="451"/>
      <c r="BXR204" s="451"/>
      <c r="BXS204" s="451"/>
      <c r="BXT204" s="451"/>
      <c r="BXU204" s="451"/>
      <c r="BXV204" s="451"/>
      <c r="BXW204" s="451"/>
      <c r="BXX204" s="451"/>
      <c r="BXY204" s="451"/>
      <c r="BXZ204" s="451"/>
      <c r="BYA204" s="451"/>
      <c r="BYB204" s="451"/>
      <c r="BYC204" s="451"/>
      <c r="BYD204" s="451"/>
      <c r="BYE204" s="451"/>
      <c r="BYF204" s="451"/>
      <c r="BYG204" s="451"/>
      <c r="BYH204" s="451"/>
      <c r="BYI204" s="451"/>
      <c r="BYJ204" s="451"/>
      <c r="BYK204" s="451"/>
      <c r="BYL204" s="451"/>
      <c r="BYM204" s="451"/>
      <c r="BYN204" s="451"/>
      <c r="BYO204" s="451"/>
      <c r="BYP204" s="451"/>
      <c r="BYQ204" s="451"/>
      <c r="BYR204" s="451"/>
      <c r="BYS204" s="451"/>
      <c r="BYT204" s="451"/>
      <c r="BYU204" s="451"/>
      <c r="BYV204" s="451"/>
      <c r="BYW204" s="455"/>
      <c r="BYX204" s="454"/>
      <c r="BYY204" s="451"/>
      <c r="BYZ204" s="451"/>
      <c r="BZA204" s="451"/>
      <c r="BZB204" s="451"/>
      <c r="BZC204" s="451"/>
      <c r="BZD204" s="451"/>
      <c r="BZE204" s="451"/>
      <c r="BZF204" s="451"/>
      <c r="BZG204" s="451"/>
      <c r="BZH204" s="451"/>
      <c r="BZI204" s="451"/>
      <c r="BZJ204" s="451"/>
      <c r="BZK204" s="451"/>
      <c r="BZL204" s="451"/>
      <c r="BZM204" s="451"/>
      <c r="BZN204" s="451"/>
      <c r="BZO204" s="451"/>
      <c r="BZP204" s="451"/>
      <c r="BZQ204" s="451"/>
      <c r="BZR204" s="451"/>
      <c r="BZS204" s="451"/>
      <c r="BZT204" s="451"/>
      <c r="BZU204" s="451"/>
      <c r="BZV204" s="451"/>
      <c r="BZW204" s="451"/>
      <c r="BZX204" s="451"/>
      <c r="BZY204" s="451"/>
      <c r="BZZ204" s="451"/>
      <c r="CAA204" s="451"/>
      <c r="CAB204" s="451"/>
      <c r="CAC204" s="451"/>
      <c r="CAD204" s="451"/>
      <c r="CAE204" s="451"/>
      <c r="CAF204" s="451"/>
      <c r="CAG204" s="451"/>
      <c r="CAH204" s="451"/>
      <c r="CAI204" s="451"/>
      <c r="CAJ204" s="451"/>
      <c r="CAK204" s="451"/>
      <c r="CAL204" s="451"/>
      <c r="CAM204" s="451"/>
      <c r="CAN204" s="451"/>
      <c r="CAO204" s="451"/>
      <c r="CAP204" s="455"/>
      <c r="CAQ204" s="454"/>
      <c r="CAR204" s="451"/>
      <c r="CAS204" s="451"/>
      <c r="CAT204" s="451"/>
      <c r="CAU204" s="451"/>
      <c r="CAV204" s="451"/>
      <c r="CAW204" s="451"/>
      <c r="CAX204" s="451"/>
      <c r="CAY204" s="451"/>
      <c r="CAZ204" s="451"/>
      <c r="CBA204" s="451"/>
      <c r="CBB204" s="451"/>
      <c r="CBC204" s="451"/>
      <c r="CBD204" s="451"/>
      <c r="CBE204" s="451"/>
      <c r="CBF204" s="451"/>
      <c r="CBG204" s="451"/>
      <c r="CBH204" s="451"/>
      <c r="CBI204" s="451"/>
      <c r="CBJ204" s="451"/>
      <c r="CBK204" s="451"/>
      <c r="CBL204" s="451"/>
      <c r="CBM204" s="451"/>
      <c r="CBN204" s="451"/>
      <c r="CBO204" s="451"/>
      <c r="CBP204" s="451"/>
      <c r="CBQ204" s="451"/>
      <c r="CBR204" s="451"/>
      <c r="CBS204" s="451"/>
      <c r="CBT204" s="451"/>
      <c r="CBU204" s="451"/>
      <c r="CBV204" s="451"/>
      <c r="CBW204" s="451"/>
      <c r="CBX204" s="451"/>
      <c r="CBY204" s="451"/>
      <c r="CBZ204" s="451"/>
      <c r="CCA204" s="451"/>
      <c r="CCB204" s="451"/>
      <c r="CCC204" s="451"/>
      <c r="CCD204" s="451"/>
      <c r="CCE204" s="451"/>
      <c r="CCF204" s="451"/>
      <c r="CCG204" s="451"/>
      <c r="CCH204" s="451"/>
      <c r="CCI204" s="455"/>
      <c r="CCJ204" s="454"/>
      <c r="CCK204" s="451"/>
      <c r="CCL204" s="451"/>
      <c r="CCM204" s="451"/>
      <c r="CCN204" s="451"/>
      <c r="CCO204" s="451"/>
      <c r="CCP204" s="451"/>
      <c r="CCQ204" s="451"/>
      <c r="CCR204" s="451"/>
      <c r="CCS204" s="451"/>
      <c r="CCT204" s="451"/>
      <c r="CCU204" s="451"/>
      <c r="CCV204" s="451"/>
      <c r="CCW204" s="451"/>
      <c r="CCX204" s="451"/>
      <c r="CCY204" s="451"/>
      <c r="CCZ204" s="451"/>
      <c r="CDA204" s="451"/>
      <c r="CDB204" s="451"/>
      <c r="CDC204" s="451"/>
      <c r="CDD204" s="451"/>
      <c r="CDE204" s="451"/>
      <c r="CDF204" s="451"/>
      <c r="CDG204" s="451"/>
      <c r="CDH204" s="451"/>
      <c r="CDI204" s="451"/>
      <c r="CDJ204" s="451"/>
      <c r="CDK204" s="451"/>
      <c r="CDL204" s="451"/>
      <c r="CDM204" s="451"/>
      <c r="CDN204" s="451"/>
      <c r="CDO204" s="451"/>
      <c r="CDP204" s="451"/>
      <c r="CDQ204" s="451"/>
      <c r="CDR204" s="451"/>
      <c r="CDS204" s="451"/>
      <c r="CDT204" s="451"/>
      <c r="CDU204" s="451"/>
      <c r="CDV204" s="451"/>
      <c r="CDW204" s="451"/>
      <c r="CDX204" s="451"/>
      <c r="CDY204" s="451"/>
      <c r="CDZ204" s="451"/>
      <c r="CEA204" s="451"/>
      <c r="CEB204" s="455"/>
      <c r="CEC204" s="454"/>
      <c r="CED204" s="451"/>
      <c r="CEE204" s="451"/>
      <c r="CEF204" s="451"/>
      <c r="CEG204" s="451"/>
      <c r="CEH204" s="451"/>
      <c r="CEI204" s="451"/>
      <c r="CEJ204" s="451"/>
      <c r="CEK204" s="451"/>
      <c r="CEL204" s="451"/>
      <c r="CEM204" s="451"/>
      <c r="CEN204" s="451"/>
      <c r="CEO204" s="451"/>
      <c r="CEP204" s="451"/>
      <c r="CEQ204" s="451"/>
      <c r="CER204" s="451"/>
      <c r="CES204" s="451"/>
      <c r="CET204" s="451"/>
      <c r="CEU204" s="451"/>
      <c r="CEV204" s="451"/>
      <c r="CEW204" s="451"/>
      <c r="CEX204" s="451"/>
      <c r="CEY204" s="451"/>
      <c r="CEZ204" s="451"/>
      <c r="CFA204" s="451"/>
      <c r="CFB204" s="451"/>
      <c r="CFC204" s="451"/>
      <c r="CFD204" s="451"/>
      <c r="CFE204" s="451"/>
      <c r="CFF204" s="451"/>
      <c r="CFG204" s="451"/>
      <c r="CFH204" s="451"/>
      <c r="CFI204" s="451"/>
      <c r="CFJ204" s="451"/>
      <c r="CFK204" s="451"/>
      <c r="CFL204" s="451"/>
      <c r="CFM204" s="451"/>
      <c r="CFN204" s="451"/>
      <c r="CFO204" s="451"/>
      <c r="CFP204" s="451"/>
      <c r="CFQ204" s="451"/>
      <c r="CFR204" s="451"/>
      <c r="CFS204" s="451"/>
      <c r="CFT204" s="451"/>
      <c r="CFU204" s="455"/>
      <c r="CFV204" s="454"/>
      <c r="CFW204" s="451"/>
      <c r="CFX204" s="451"/>
      <c r="CFY204" s="451"/>
      <c r="CFZ204" s="451"/>
      <c r="CGA204" s="451"/>
      <c r="CGB204" s="451"/>
      <c r="CGC204" s="451"/>
      <c r="CGD204" s="451"/>
      <c r="CGE204" s="451"/>
      <c r="CGF204" s="451"/>
      <c r="CGG204" s="451"/>
      <c r="CGH204" s="451"/>
      <c r="CGI204" s="451"/>
      <c r="CGJ204" s="451"/>
      <c r="CGK204" s="451"/>
      <c r="CGL204" s="451"/>
      <c r="CGM204" s="451"/>
      <c r="CGN204" s="451"/>
      <c r="CGO204" s="451"/>
      <c r="CGP204" s="451"/>
      <c r="CGQ204" s="451"/>
      <c r="CGR204" s="451"/>
      <c r="CGS204" s="451"/>
      <c r="CGT204" s="451"/>
      <c r="CGU204" s="451"/>
      <c r="CGV204" s="451"/>
      <c r="CGW204" s="451"/>
      <c r="CGX204" s="451"/>
      <c r="CGY204" s="451"/>
      <c r="CGZ204" s="451"/>
      <c r="CHA204" s="451"/>
      <c r="CHB204" s="451"/>
      <c r="CHC204" s="451"/>
      <c r="CHD204" s="451"/>
      <c r="CHE204" s="451"/>
      <c r="CHF204" s="451"/>
      <c r="CHG204" s="451"/>
      <c r="CHH204" s="451"/>
      <c r="CHI204" s="451"/>
      <c r="CHJ204" s="451"/>
      <c r="CHK204" s="451"/>
      <c r="CHL204" s="451"/>
      <c r="CHM204" s="451"/>
      <c r="CHN204" s="455"/>
      <c r="CHO204" s="454"/>
      <c r="CHP204" s="451"/>
      <c r="CHQ204" s="451"/>
      <c r="CHR204" s="451"/>
      <c r="CHS204" s="451"/>
      <c r="CHT204" s="451"/>
      <c r="CHU204" s="451"/>
      <c r="CHV204" s="451"/>
      <c r="CHW204" s="451"/>
      <c r="CHX204" s="451"/>
      <c r="CHY204" s="451"/>
      <c r="CHZ204" s="451"/>
      <c r="CIA204" s="451"/>
      <c r="CIB204" s="451"/>
      <c r="CIC204" s="451"/>
      <c r="CID204" s="451"/>
      <c r="CIE204" s="451"/>
      <c r="CIF204" s="451"/>
      <c r="CIG204" s="451"/>
      <c r="CIH204" s="451"/>
      <c r="CII204" s="451"/>
      <c r="CIJ204" s="451"/>
      <c r="CIK204" s="451"/>
      <c r="CIL204" s="451"/>
      <c r="CIM204" s="451"/>
      <c r="CIN204" s="451"/>
      <c r="CIO204" s="451"/>
      <c r="CIP204" s="451"/>
      <c r="CIQ204" s="451"/>
      <c r="CIR204" s="451"/>
      <c r="CIS204" s="451"/>
      <c r="CIT204" s="451"/>
      <c r="CIU204" s="451"/>
      <c r="CIV204" s="451"/>
      <c r="CIW204" s="451"/>
      <c r="CIX204" s="451"/>
      <c r="CIY204" s="451"/>
      <c r="CIZ204" s="451"/>
      <c r="CJA204" s="451"/>
      <c r="CJB204" s="451"/>
      <c r="CJC204" s="451"/>
      <c r="CJD204" s="451"/>
      <c r="CJE204" s="451"/>
      <c r="CJF204" s="451"/>
      <c r="CJG204" s="455"/>
      <c r="CJH204" s="454"/>
      <c r="CJI204" s="451"/>
      <c r="CJJ204" s="451"/>
      <c r="CJK204" s="451"/>
      <c r="CJL204" s="451"/>
      <c r="CJM204" s="451"/>
      <c r="CJN204" s="451"/>
      <c r="CJO204" s="451"/>
      <c r="CJP204" s="451"/>
      <c r="CJQ204" s="451"/>
      <c r="CJR204" s="451"/>
      <c r="CJS204" s="451"/>
      <c r="CJT204" s="451"/>
      <c r="CJU204" s="451"/>
      <c r="CJV204" s="451"/>
      <c r="CJW204" s="451"/>
      <c r="CJX204" s="451"/>
      <c r="CJY204" s="451"/>
      <c r="CJZ204" s="451"/>
      <c r="CKA204" s="451"/>
      <c r="CKB204" s="451"/>
      <c r="CKC204" s="451"/>
      <c r="CKD204" s="451"/>
      <c r="CKE204" s="451"/>
      <c r="CKF204" s="451"/>
      <c r="CKG204" s="451"/>
      <c r="CKH204" s="451"/>
      <c r="CKI204" s="451"/>
      <c r="CKJ204" s="451"/>
      <c r="CKK204" s="451"/>
      <c r="CKL204" s="451"/>
      <c r="CKM204" s="451"/>
      <c r="CKN204" s="451"/>
      <c r="CKO204" s="451"/>
      <c r="CKP204" s="451"/>
      <c r="CKQ204" s="451"/>
      <c r="CKR204" s="451"/>
      <c r="CKS204" s="451"/>
      <c r="CKT204" s="451"/>
      <c r="CKU204" s="451"/>
      <c r="CKV204" s="451"/>
      <c r="CKW204" s="451"/>
      <c r="CKX204" s="451"/>
      <c r="CKY204" s="451"/>
      <c r="CKZ204" s="455"/>
      <c r="CLA204" s="454"/>
      <c r="CLB204" s="451"/>
      <c r="CLC204" s="451"/>
      <c r="CLD204" s="451"/>
      <c r="CLE204" s="451"/>
      <c r="CLF204" s="451"/>
      <c r="CLG204" s="451"/>
      <c r="CLH204" s="451"/>
      <c r="CLI204" s="451"/>
      <c r="CLJ204" s="451"/>
      <c r="CLK204" s="451"/>
      <c r="CLL204" s="451"/>
      <c r="CLM204" s="451"/>
      <c r="CLN204" s="451"/>
      <c r="CLO204" s="451"/>
      <c r="CLP204" s="451"/>
      <c r="CLQ204" s="451"/>
      <c r="CLR204" s="451"/>
      <c r="CLS204" s="451"/>
      <c r="CLT204" s="451"/>
      <c r="CLU204" s="451"/>
      <c r="CLV204" s="451"/>
      <c r="CLW204" s="451"/>
      <c r="CLX204" s="451"/>
      <c r="CLY204" s="451"/>
      <c r="CLZ204" s="451"/>
      <c r="CMA204" s="451"/>
      <c r="CMB204" s="451"/>
      <c r="CMC204" s="451"/>
      <c r="CMD204" s="451"/>
      <c r="CME204" s="451"/>
      <c r="CMF204" s="451"/>
      <c r="CMG204" s="451"/>
      <c r="CMH204" s="451"/>
      <c r="CMI204" s="451"/>
      <c r="CMJ204" s="451"/>
      <c r="CMK204" s="451"/>
      <c r="CML204" s="451"/>
      <c r="CMM204" s="451"/>
      <c r="CMN204" s="451"/>
      <c r="CMO204" s="451"/>
      <c r="CMP204" s="451"/>
      <c r="CMQ204" s="451"/>
      <c r="CMR204" s="451"/>
      <c r="CMS204" s="455"/>
      <c r="CMT204" s="454"/>
      <c r="CMU204" s="451"/>
      <c r="CMV204" s="451"/>
      <c r="CMW204" s="451"/>
      <c r="CMX204" s="451"/>
      <c r="CMY204" s="451"/>
      <c r="CMZ204" s="451"/>
      <c r="CNA204" s="451"/>
      <c r="CNB204" s="451"/>
      <c r="CNC204" s="451"/>
      <c r="CND204" s="451"/>
      <c r="CNE204" s="451"/>
      <c r="CNF204" s="451"/>
      <c r="CNG204" s="451"/>
      <c r="CNH204" s="451"/>
      <c r="CNI204" s="451"/>
      <c r="CNJ204" s="451"/>
      <c r="CNK204" s="451"/>
      <c r="CNL204" s="451"/>
      <c r="CNM204" s="451"/>
      <c r="CNN204" s="451"/>
      <c r="CNO204" s="451"/>
      <c r="CNP204" s="451"/>
      <c r="CNQ204" s="451"/>
      <c r="CNR204" s="451"/>
      <c r="CNS204" s="451"/>
      <c r="CNT204" s="451"/>
      <c r="CNU204" s="451"/>
      <c r="CNV204" s="451"/>
      <c r="CNW204" s="451"/>
      <c r="CNX204" s="451"/>
      <c r="CNY204" s="451"/>
      <c r="CNZ204" s="451"/>
      <c r="COA204" s="451"/>
      <c r="COB204" s="451"/>
      <c r="COC204" s="451"/>
      <c r="COD204" s="451"/>
      <c r="COE204" s="451"/>
      <c r="COF204" s="451"/>
      <c r="COG204" s="451"/>
      <c r="COH204" s="451"/>
      <c r="COI204" s="451"/>
      <c r="COJ204" s="451"/>
      <c r="COK204" s="451"/>
      <c r="COL204" s="455"/>
      <c r="COM204" s="454"/>
      <c r="CON204" s="451"/>
      <c r="COO204" s="451"/>
      <c r="COP204" s="451"/>
      <c r="COQ204" s="451"/>
      <c r="COR204" s="451"/>
      <c r="COS204" s="451"/>
      <c r="COT204" s="451"/>
      <c r="COU204" s="451"/>
      <c r="COV204" s="451"/>
      <c r="COW204" s="451"/>
      <c r="COX204" s="451"/>
      <c r="COY204" s="451"/>
      <c r="COZ204" s="451"/>
      <c r="CPA204" s="451"/>
      <c r="CPB204" s="451"/>
      <c r="CPC204" s="451"/>
      <c r="CPD204" s="451"/>
      <c r="CPE204" s="451"/>
      <c r="CPF204" s="451"/>
      <c r="CPG204" s="451"/>
      <c r="CPH204" s="451"/>
      <c r="CPI204" s="451"/>
      <c r="CPJ204" s="451"/>
      <c r="CPK204" s="451"/>
      <c r="CPL204" s="451"/>
      <c r="CPM204" s="451"/>
      <c r="CPN204" s="451"/>
      <c r="CPO204" s="451"/>
      <c r="CPP204" s="451"/>
      <c r="CPQ204" s="451"/>
      <c r="CPR204" s="451"/>
      <c r="CPS204" s="451"/>
      <c r="CPT204" s="451"/>
      <c r="CPU204" s="451"/>
      <c r="CPV204" s="451"/>
      <c r="CPW204" s="451"/>
      <c r="CPX204" s="451"/>
      <c r="CPY204" s="451"/>
      <c r="CPZ204" s="451"/>
      <c r="CQA204" s="451"/>
      <c r="CQB204" s="451"/>
      <c r="CQC204" s="451"/>
      <c r="CQD204" s="451"/>
      <c r="CQE204" s="455"/>
      <c r="CQF204" s="454"/>
      <c r="CQG204" s="451"/>
      <c r="CQH204" s="451"/>
      <c r="CQI204" s="451"/>
      <c r="CQJ204" s="451"/>
      <c r="CQK204" s="451"/>
      <c r="CQL204" s="451"/>
      <c r="CQM204" s="451"/>
      <c r="CQN204" s="451"/>
      <c r="CQO204" s="451"/>
      <c r="CQP204" s="451"/>
      <c r="CQQ204" s="451"/>
      <c r="CQR204" s="451"/>
      <c r="CQS204" s="451"/>
      <c r="CQT204" s="451"/>
      <c r="CQU204" s="451"/>
      <c r="CQV204" s="451"/>
      <c r="CQW204" s="451"/>
      <c r="CQX204" s="451"/>
      <c r="CQY204" s="451"/>
      <c r="CQZ204" s="451"/>
      <c r="CRA204" s="451"/>
      <c r="CRB204" s="451"/>
      <c r="CRC204" s="451"/>
      <c r="CRD204" s="451"/>
      <c r="CRE204" s="451"/>
      <c r="CRF204" s="451"/>
      <c r="CRG204" s="451"/>
      <c r="CRH204" s="451"/>
      <c r="CRI204" s="451"/>
      <c r="CRJ204" s="451"/>
      <c r="CRK204" s="451"/>
      <c r="CRL204" s="451"/>
      <c r="CRM204" s="451"/>
      <c r="CRN204" s="451"/>
      <c r="CRO204" s="451"/>
      <c r="CRP204" s="451"/>
      <c r="CRQ204" s="451"/>
      <c r="CRR204" s="451"/>
      <c r="CRS204" s="451"/>
      <c r="CRT204" s="451"/>
      <c r="CRU204" s="451"/>
      <c r="CRV204" s="451"/>
      <c r="CRW204" s="451"/>
      <c r="CRX204" s="455"/>
      <c r="CRY204" s="454"/>
      <c r="CRZ204" s="451"/>
      <c r="CSA204" s="451"/>
      <c r="CSB204" s="451"/>
      <c r="CSC204" s="451"/>
      <c r="CSD204" s="451"/>
      <c r="CSE204" s="451"/>
      <c r="CSF204" s="451"/>
      <c r="CSG204" s="451"/>
      <c r="CSH204" s="451"/>
      <c r="CSI204" s="451"/>
      <c r="CSJ204" s="451"/>
      <c r="CSK204" s="451"/>
      <c r="CSL204" s="451"/>
      <c r="CSM204" s="451"/>
      <c r="CSN204" s="451"/>
      <c r="CSO204" s="451"/>
      <c r="CSP204" s="451"/>
      <c r="CSQ204" s="451"/>
      <c r="CSR204" s="451"/>
      <c r="CSS204" s="451"/>
      <c r="CST204" s="451"/>
      <c r="CSU204" s="451"/>
      <c r="CSV204" s="451"/>
      <c r="CSW204" s="451"/>
      <c r="CSX204" s="451"/>
      <c r="CSY204" s="451"/>
      <c r="CSZ204" s="451"/>
      <c r="CTA204" s="451"/>
      <c r="CTB204" s="451"/>
      <c r="CTC204" s="451"/>
      <c r="CTD204" s="451"/>
      <c r="CTE204" s="451"/>
      <c r="CTF204" s="451"/>
      <c r="CTG204" s="451"/>
      <c r="CTH204" s="451"/>
      <c r="CTI204" s="451"/>
      <c r="CTJ204" s="451"/>
      <c r="CTK204" s="451"/>
      <c r="CTL204" s="451"/>
      <c r="CTM204" s="451"/>
      <c r="CTN204" s="451"/>
      <c r="CTO204" s="451"/>
      <c r="CTP204" s="451"/>
      <c r="CTQ204" s="455"/>
      <c r="CTR204" s="454"/>
      <c r="CTS204" s="451"/>
      <c r="CTT204" s="451"/>
      <c r="CTU204" s="451"/>
      <c r="CTV204" s="451"/>
      <c r="CTW204" s="451"/>
      <c r="CTX204" s="451"/>
      <c r="CTY204" s="451"/>
      <c r="CTZ204" s="451"/>
      <c r="CUA204" s="451"/>
      <c r="CUB204" s="451"/>
      <c r="CUC204" s="451"/>
      <c r="CUD204" s="451"/>
      <c r="CUE204" s="451"/>
      <c r="CUF204" s="451"/>
      <c r="CUG204" s="451"/>
      <c r="CUH204" s="451"/>
      <c r="CUI204" s="451"/>
      <c r="CUJ204" s="451"/>
      <c r="CUK204" s="451"/>
      <c r="CUL204" s="451"/>
      <c r="CUM204" s="451"/>
      <c r="CUN204" s="451"/>
      <c r="CUO204" s="451"/>
      <c r="CUP204" s="451"/>
      <c r="CUQ204" s="451"/>
      <c r="CUR204" s="451"/>
      <c r="CUS204" s="451"/>
      <c r="CUT204" s="451"/>
      <c r="CUU204" s="451"/>
      <c r="CUV204" s="451"/>
      <c r="CUW204" s="451"/>
      <c r="CUX204" s="451"/>
      <c r="CUY204" s="451"/>
      <c r="CUZ204" s="451"/>
      <c r="CVA204" s="451"/>
      <c r="CVB204" s="451"/>
      <c r="CVC204" s="451"/>
      <c r="CVD204" s="451"/>
      <c r="CVE204" s="451"/>
      <c r="CVF204" s="451"/>
      <c r="CVG204" s="451"/>
      <c r="CVH204" s="451"/>
      <c r="CVI204" s="451"/>
      <c r="CVJ204" s="455"/>
      <c r="CVK204" s="454"/>
      <c r="CVL204" s="451"/>
      <c r="CVM204" s="451"/>
      <c r="CVN204" s="451"/>
      <c r="CVO204" s="451"/>
      <c r="CVP204" s="451"/>
      <c r="CVQ204" s="451"/>
      <c r="CVR204" s="451"/>
      <c r="CVS204" s="451"/>
      <c r="CVT204" s="451"/>
      <c r="CVU204" s="451"/>
      <c r="CVV204" s="451"/>
      <c r="CVW204" s="451"/>
      <c r="CVX204" s="451"/>
      <c r="CVY204" s="451"/>
      <c r="CVZ204" s="451"/>
      <c r="CWA204" s="451"/>
      <c r="CWB204" s="451"/>
      <c r="CWC204" s="451"/>
      <c r="CWD204" s="451"/>
      <c r="CWE204" s="451"/>
      <c r="CWF204" s="451"/>
      <c r="CWG204" s="451"/>
      <c r="CWH204" s="451"/>
      <c r="CWI204" s="451"/>
      <c r="CWJ204" s="451"/>
      <c r="CWK204" s="451"/>
      <c r="CWL204" s="451"/>
      <c r="CWM204" s="451"/>
      <c r="CWN204" s="451"/>
      <c r="CWO204" s="451"/>
      <c r="CWP204" s="451"/>
      <c r="CWQ204" s="451"/>
      <c r="CWR204" s="451"/>
      <c r="CWS204" s="451"/>
      <c r="CWT204" s="451"/>
      <c r="CWU204" s="451"/>
      <c r="CWV204" s="451"/>
      <c r="CWW204" s="451"/>
      <c r="CWX204" s="451"/>
      <c r="CWY204" s="451"/>
      <c r="CWZ204" s="451"/>
      <c r="CXA204" s="451"/>
      <c r="CXB204" s="451"/>
      <c r="CXC204" s="455"/>
      <c r="CXD204" s="454"/>
      <c r="CXE204" s="451"/>
      <c r="CXF204" s="451"/>
      <c r="CXG204" s="451"/>
      <c r="CXH204" s="451"/>
      <c r="CXI204" s="451"/>
      <c r="CXJ204" s="451"/>
      <c r="CXK204" s="451"/>
      <c r="CXL204" s="451"/>
      <c r="CXM204" s="451"/>
      <c r="CXN204" s="451"/>
      <c r="CXO204" s="451"/>
      <c r="CXP204" s="451"/>
      <c r="CXQ204" s="451"/>
      <c r="CXR204" s="451"/>
      <c r="CXS204" s="451"/>
      <c r="CXT204" s="451"/>
      <c r="CXU204" s="451"/>
      <c r="CXV204" s="451"/>
      <c r="CXW204" s="451"/>
      <c r="CXX204" s="451"/>
      <c r="CXY204" s="451"/>
      <c r="CXZ204" s="451"/>
      <c r="CYA204" s="451"/>
      <c r="CYB204" s="451"/>
      <c r="CYC204" s="451"/>
      <c r="CYD204" s="451"/>
      <c r="CYE204" s="451"/>
      <c r="CYF204" s="451"/>
      <c r="CYG204" s="451"/>
      <c r="CYH204" s="451"/>
      <c r="CYI204" s="451"/>
      <c r="CYJ204" s="451"/>
      <c r="CYK204" s="451"/>
      <c r="CYL204" s="451"/>
      <c r="CYM204" s="451"/>
      <c r="CYN204" s="451"/>
      <c r="CYO204" s="451"/>
      <c r="CYP204" s="451"/>
      <c r="CYQ204" s="451"/>
      <c r="CYR204" s="451"/>
      <c r="CYS204" s="451"/>
      <c r="CYT204" s="451"/>
      <c r="CYU204" s="451"/>
      <c r="CYV204" s="455"/>
      <c r="CYW204" s="454"/>
      <c r="CYX204" s="451"/>
      <c r="CYY204" s="451"/>
      <c r="CYZ204" s="451"/>
      <c r="CZA204" s="451"/>
      <c r="CZB204" s="451"/>
      <c r="CZC204" s="451"/>
      <c r="CZD204" s="451"/>
      <c r="CZE204" s="451"/>
      <c r="CZF204" s="451"/>
      <c r="CZG204" s="451"/>
      <c r="CZH204" s="451"/>
      <c r="CZI204" s="451"/>
      <c r="CZJ204" s="451"/>
      <c r="CZK204" s="451"/>
      <c r="CZL204" s="451"/>
      <c r="CZM204" s="451"/>
      <c r="CZN204" s="451"/>
      <c r="CZO204" s="451"/>
      <c r="CZP204" s="451"/>
      <c r="CZQ204" s="451"/>
      <c r="CZR204" s="451"/>
      <c r="CZS204" s="451"/>
      <c r="CZT204" s="451"/>
      <c r="CZU204" s="451"/>
      <c r="CZV204" s="451"/>
      <c r="CZW204" s="451"/>
      <c r="CZX204" s="451"/>
      <c r="CZY204" s="451"/>
      <c r="CZZ204" s="451"/>
      <c r="DAA204" s="451"/>
      <c r="DAB204" s="451"/>
      <c r="DAC204" s="451"/>
      <c r="DAD204" s="451"/>
      <c r="DAE204" s="451"/>
      <c r="DAF204" s="451"/>
      <c r="DAG204" s="451"/>
      <c r="DAH204" s="451"/>
      <c r="DAI204" s="451"/>
      <c r="DAJ204" s="451"/>
      <c r="DAK204" s="451"/>
      <c r="DAL204" s="451"/>
      <c r="DAM204" s="451"/>
      <c r="DAN204" s="451"/>
      <c r="DAO204" s="455"/>
      <c r="DAP204" s="454"/>
      <c r="DAQ204" s="451"/>
      <c r="DAR204" s="451"/>
      <c r="DAS204" s="451"/>
      <c r="DAT204" s="451"/>
      <c r="DAU204" s="451"/>
      <c r="DAV204" s="451"/>
      <c r="DAW204" s="451"/>
      <c r="DAX204" s="451"/>
      <c r="DAY204" s="451"/>
      <c r="DAZ204" s="451"/>
      <c r="DBA204" s="451"/>
      <c r="DBB204" s="451"/>
      <c r="DBC204" s="451"/>
      <c r="DBD204" s="451"/>
      <c r="DBE204" s="451"/>
      <c r="DBF204" s="451"/>
      <c r="DBG204" s="451"/>
      <c r="DBH204" s="451"/>
      <c r="DBI204" s="451"/>
      <c r="DBJ204" s="451"/>
      <c r="DBK204" s="451"/>
      <c r="DBL204" s="451"/>
      <c r="DBM204" s="451"/>
      <c r="DBN204" s="451"/>
      <c r="DBO204" s="451"/>
      <c r="DBP204" s="451"/>
      <c r="DBQ204" s="451"/>
      <c r="DBR204" s="451"/>
      <c r="DBS204" s="451"/>
      <c r="DBT204" s="451"/>
      <c r="DBU204" s="451"/>
      <c r="DBV204" s="451"/>
      <c r="DBW204" s="451"/>
      <c r="DBX204" s="451"/>
      <c r="DBY204" s="451"/>
      <c r="DBZ204" s="451"/>
      <c r="DCA204" s="451"/>
      <c r="DCB204" s="451"/>
      <c r="DCC204" s="451"/>
      <c r="DCD204" s="451"/>
      <c r="DCE204" s="451"/>
      <c r="DCF204" s="451"/>
      <c r="DCG204" s="451"/>
      <c r="DCH204" s="455"/>
      <c r="DCI204" s="454"/>
      <c r="DCJ204" s="451"/>
      <c r="DCK204" s="451"/>
      <c r="DCL204" s="451"/>
      <c r="DCM204" s="451"/>
      <c r="DCN204" s="451"/>
      <c r="DCO204" s="451"/>
      <c r="DCP204" s="451"/>
      <c r="DCQ204" s="451"/>
      <c r="DCR204" s="451"/>
      <c r="DCS204" s="451"/>
      <c r="DCT204" s="451"/>
      <c r="DCU204" s="451"/>
      <c r="DCV204" s="451"/>
      <c r="DCW204" s="451"/>
      <c r="DCX204" s="451"/>
      <c r="DCY204" s="451"/>
      <c r="DCZ204" s="451"/>
      <c r="DDA204" s="451"/>
      <c r="DDB204" s="451"/>
      <c r="DDC204" s="451"/>
      <c r="DDD204" s="451"/>
      <c r="DDE204" s="451"/>
      <c r="DDF204" s="451"/>
      <c r="DDG204" s="451"/>
      <c r="DDH204" s="451"/>
      <c r="DDI204" s="451"/>
      <c r="DDJ204" s="451"/>
      <c r="DDK204" s="451"/>
      <c r="DDL204" s="451"/>
      <c r="DDM204" s="451"/>
      <c r="DDN204" s="451"/>
      <c r="DDO204" s="451"/>
      <c r="DDP204" s="451"/>
      <c r="DDQ204" s="451"/>
      <c r="DDR204" s="451"/>
      <c r="DDS204" s="451"/>
      <c r="DDT204" s="451"/>
      <c r="DDU204" s="451"/>
      <c r="DDV204" s="451"/>
      <c r="DDW204" s="451"/>
      <c r="DDX204" s="451"/>
      <c r="DDY204" s="451"/>
      <c r="DDZ204" s="451"/>
      <c r="DEA204" s="455"/>
      <c r="DEB204" s="454"/>
      <c r="DEC204" s="451"/>
      <c r="DED204" s="451"/>
      <c r="DEE204" s="451"/>
      <c r="DEF204" s="451"/>
      <c r="DEG204" s="451"/>
      <c r="DEH204" s="451"/>
      <c r="DEI204" s="451"/>
      <c r="DEJ204" s="451"/>
      <c r="DEK204" s="451"/>
      <c r="DEL204" s="451"/>
      <c r="DEM204" s="451"/>
      <c r="DEN204" s="451"/>
      <c r="DEO204" s="451"/>
      <c r="DEP204" s="451"/>
      <c r="DEQ204" s="451"/>
      <c r="DER204" s="451"/>
      <c r="DES204" s="451"/>
      <c r="DET204" s="451"/>
      <c r="DEU204" s="451"/>
      <c r="DEV204" s="451"/>
      <c r="DEW204" s="451"/>
      <c r="DEX204" s="451"/>
      <c r="DEY204" s="451"/>
      <c r="DEZ204" s="451"/>
      <c r="DFA204" s="451"/>
      <c r="DFB204" s="451"/>
      <c r="DFC204" s="451"/>
      <c r="DFD204" s="451"/>
      <c r="DFE204" s="451"/>
      <c r="DFF204" s="451"/>
      <c r="DFG204" s="451"/>
      <c r="DFH204" s="451"/>
      <c r="DFI204" s="451"/>
      <c r="DFJ204" s="451"/>
      <c r="DFK204" s="451"/>
      <c r="DFL204" s="451"/>
      <c r="DFM204" s="451"/>
      <c r="DFN204" s="451"/>
      <c r="DFO204" s="451"/>
      <c r="DFP204" s="451"/>
      <c r="DFQ204" s="451"/>
      <c r="DFR204" s="451"/>
      <c r="DFS204" s="451"/>
      <c r="DFT204" s="455"/>
      <c r="DFU204" s="454"/>
      <c r="DFV204" s="451"/>
      <c r="DFW204" s="451"/>
      <c r="DFX204" s="451"/>
      <c r="DFY204" s="451"/>
      <c r="DFZ204" s="451"/>
      <c r="DGA204" s="451"/>
      <c r="DGB204" s="451"/>
      <c r="DGC204" s="451"/>
      <c r="DGD204" s="451"/>
      <c r="DGE204" s="451"/>
      <c r="DGF204" s="451"/>
      <c r="DGG204" s="451"/>
      <c r="DGH204" s="451"/>
      <c r="DGI204" s="451"/>
      <c r="DGJ204" s="451"/>
      <c r="DGK204" s="451"/>
      <c r="DGL204" s="451"/>
      <c r="DGM204" s="451"/>
      <c r="DGN204" s="451"/>
      <c r="DGO204" s="451"/>
      <c r="DGP204" s="451"/>
      <c r="DGQ204" s="451"/>
      <c r="DGR204" s="451"/>
      <c r="DGS204" s="451"/>
      <c r="DGT204" s="451"/>
      <c r="DGU204" s="451"/>
      <c r="DGV204" s="451"/>
      <c r="DGW204" s="451"/>
      <c r="DGX204" s="451"/>
      <c r="DGY204" s="451"/>
      <c r="DGZ204" s="451"/>
      <c r="DHA204" s="451"/>
      <c r="DHB204" s="451"/>
      <c r="DHC204" s="451"/>
      <c r="DHD204" s="451"/>
      <c r="DHE204" s="451"/>
      <c r="DHF204" s="451"/>
      <c r="DHG204" s="451"/>
      <c r="DHH204" s="451"/>
      <c r="DHI204" s="451"/>
      <c r="DHJ204" s="451"/>
      <c r="DHK204" s="451"/>
      <c r="DHL204" s="451"/>
      <c r="DHM204" s="455"/>
      <c r="DHN204" s="454"/>
      <c r="DHO204" s="451"/>
      <c r="DHP204" s="451"/>
      <c r="DHQ204" s="451"/>
      <c r="DHR204" s="451"/>
      <c r="DHS204" s="451"/>
      <c r="DHT204" s="451"/>
      <c r="DHU204" s="451"/>
      <c r="DHV204" s="451"/>
      <c r="DHW204" s="451"/>
      <c r="DHX204" s="451"/>
      <c r="DHY204" s="451"/>
      <c r="DHZ204" s="451"/>
      <c r="DIA204" s="451"/>
      <c r="DIB204" s="451"/>
      <c r="DIC204" s="451"/>
      <c r="DID204" s="451"/>
      <c r="DIE204" s="451"/>
      <c r="DIF204" s="451"/>
      <c r="DIG204" s="451"/>
      <c r="DIH204" s="451"/>
      <c r="DII204" s="451"/>
      <c r="DIJ204" s="451"/>
      <c r="DIK204" s="451"/>
      <c r="DIL204" s="451"/>
      <c r="DIM204" s="451"/>
      <c r="DIN204" s="451"/>
      <c r="DIO204" s="451"/>
      <c r="DIP204" s="451"/>
      <c r="DIQ204" s="451"/>
      <c r="DIR204" s="451"/>
      <c r="DIS204" s="451"/>
      <c r="DIT204" s="451"/>
      <c r="DIU204" s="451"/>
      <c r="DIV204" s="451"/>
      <c r="DIW204" s="451"/>
      <c r="DIX204" s="451"/>
      <c r="DIY204" s="451"/>
      <c r="DIZ204" s="451"/>
      <c r="DJA204" s="451"/>
      <c r="DJB204" s="451"/>
      <c r="DJC204" s="451"/>
      <c r="DJD204" s="451"/>
      <c r="DJE204" s="451"/>
      <c r="DJF204" s="455"/>
      <c r="DJG204" s="454"/>
      <c r="DJH204" s="451"/>
      <c r="DJI204" s="451"/>
      <c r="DJJ204" s="451"/>
      <c r="DJK204" s="451"/>
      <c r="DJL204" s="451"/>
      <c r="DJM204" s="451"/>
      <c r="DJN204" s="451"/>
      <c r="DJO204" s="451"/>
      <c r="DJP204" s="451"/>
      <c r="DJQ204" s="451"/>
      <c r="DJR204" s="451"/>
      <c r="DJS204" s="451"/>
      <c r="DJT204" s="451"/>
      <c r="DJU204" s="451"/>
      <c r="DJV204" s="451"/>
      <c r="DJW204" s="451"/>
      <c r="DJX204" s="451"/>
      <c r="DJY204" s="451"/>
      <c r="DJZ204" s="451"/>
      <c r="DKA204" s="451"/>
      <c r="DKB204" s="451"/>
      <c r="DKC204" s="451"/>
      <c r="DKD204" s="451"/>
      <c r="DKE204" s="451"/>
      <c r="DKF204" s="451"/>
      <c r="DKG204" s="451"/>
      <c r="DKH204" s="451"/>
      <c r="DKI204" s="451"/>
      <c r="DKJ204" s="451"/>
      <c r="DKK204" s="451"/>
      <c r="DKL204" s="451"/>
      <c r="DKM204" s="451"/>
      <c r="DKN204" s="451"/>
      <c r="DKO204" s="451"/>
      <c r="DKP204" s="451"/>
      <c r="DKQ204" s="451"/>
      <c r="DKR204" s="451"/>
      <c r="DKS204" s="451"/>
      <c r="DKT204" s="451"/>
      <c r="DKU204" s="451"/>
      <c r="DKV204" s="451"/>
      <c r="DKW204" s="451"/>
      <c r="DKX204" s="451"/>
      <c r="DKY204" s="455"/>
      <c r="DKZ204" s="454"/>
      <c r="DLA204" s="451"/>
      <c r="DLB204" s="451"/>
      <c r="DLC204" s="451"/>
      <c r="DLD204" s="451"/>
      <c r="DLE204" s="451"/>
      <c r="DLF204" s="451"/>
      <c r="DLG204" s="451"/>
      <c r="DLH204" s="451"/>
      <c r="DLI204" s="451"/>
      <c r="DLJ204" s="451"/>
      <c r="DLK204" s="451"/>
      <c r="DLL204" s="451"/>
      <c r="DLM204" s="451"/>
      <c r="DLN204" s="451"/>
      <c r="DLO204" s="451"/>
      <c r="DLP204" s="451"/>
      <c r="DLQ204" s="451"/>
      <c r="DLR204" s="451"/>
      <c r="DLS204" s="451"/>
      <c r="DLT204" s="451"/>
      <c r="DLU204" s="451"/>
      <c r="DLV204" s="451"/>
      <c r="DLW204" s="451"/>
      <c r="DLX204" s="451"/>
      <c r="DLY204" s="451"/>
      <c r="DLZ204" s="451"/>
      <c r="DMA204" s="451"/>
      <c r="DMB204" s="451"/>
      <c r="DMC204" s="451"/>
      <c r="DMD204" s="451"/>
      <c r="DME204" s="451"/>
      <c r="DMF204" s="451"/>
      <c r="DMG204" s="451"/>
      <c r="DMH204" s="451"/>
      <c r="DMI204" s="451"/>
      <c r="DMJ204" s="451"/>
      <c r="DMK204" s="451"/>
      <c r="DML204" s="451"/>
      <c r="DMM204" s="451"/>
      <c r="DMN204" s="451"/>
      <c r="DMO204" s="451"/>
      <c r="DMP204" s="451"/>
      <c r="DMQ204" s="451"/>
      <c r="DMR204" s="455"/>
      <c r="DMS204" s="454"/>
      <c r="DMT204" s="451"/>
      <c r="DMU204" s="451"/>
      <c r="DMV204" s="451"/>
      <c r="DMW204" s="451"/>
      <c r="DMX204" s="451"/>
      <c r="DMY204" s="451"/>
      <c r="DMZ204" s="451"/>
      <c r="DNA204" s="451"/>
      <c r="DNB204" s="451"/>
      <c r="DNC204" s="451"/>
      <c r="DND204" s="451"/>
      <c r="DNE204" s="451"/>
      <c r="DNF204" s="451"/>
      <c r="DNG204" s="451"/>
      <c r="DNH204" s="451"/>
      <c r="DNI204" s="451"/>
      <c r="DNJ204" s="451"/>
      <c r="DNK204" s="451"/>
      <c r="DNL204" s="451"/>
      <c r="DNM204" s="451"/>
      <c r="DNN204" s="451"/>
      <c r="DNO204" s="451"/>
      <c r="DNP204" s="451"/>
      <c r="DNQ204" s="451"/>
      <c r="DNR204" s="451"/>
      <c r="DNS204" s="451"/>
      <c r="DNT204" s="451"/>
      <c r="DNU204" s="451"/>
      <c r="DNV204" s="451"/>
      <c r="DNW204" s="451"/>
      <c r="DNX204" s="451"/>
      <c r="DNY204" s="451"/>
      <c r="DNZ204" s="451"/>
      <c r="DOA204" s="451"/>
      <c r="DOB204" s="451"/>
      <c r="DOC204" s="451"/>
      <c r="DOD204" s="451"/>
      <c r="DOE204" s="451"/>
      <c r="DOF204" s="451"/>
      <c r="DOG204" s="451"/>
      <c r="DOH204" s="451"/>
      <c r="DOI204" s="451"/>
      <c r="DOJ204" s="451"/>
      <c r="DOK204" s="455"/>
      <c r="DOL204" s="454"/>
      <c r="DOM204" s="451"/>
      <c r="DON204" s="451"/>
      <c r="DOO204" s="451"/>
      <c r="DOP204" s="451"/>
      <c r="DOQ204" s="451"/>
      <c r="DOR204" s="451"/>
      <c r="DOS204" s="451"/>
      <c r="DOT204" s="451"/>
      <c r="DOU204" s="451"/>
      <c r="DOV204" s="451"/>
      <c r="DOW204" s="451"/>
      <c r="DOX204" s="451"/>
      <c r="DOY204" s="451"/>
      <c r="DOZ204" s="451"/>
      <c r="DPA204" s="451"/>
      <c r="DPB204" s="451"/>
      <c r="DPC204" s="451"/>
      <c r="DPD204" s="451"/>
      <c r="DPE204" s="451"/>
      <c r="DPF204" s="451"/>
      <c r="DPG204" s="451"/>
      <c r="DPH204" s="451"/>
      <c r="DPI204" s="451"/>
      <c r="DPJ204" s="451"/>
      <c r="DPK204" s="451"/>
      <c r="DPL204" s="451"/>
      <c r="DPM204" s="451"/>
      <c r="DPN204" s="451"/>
      <c r="DPO204" s="451"/>
      <c r="DPP204" s="451"/>
      <c r="DPQ204" s="451"/>
      <c r="DPR204" s="451"/>
      <c r="DPS204" s="451"/>
      <c r="DPT204" s="451"/>
      <c r="DPU204" s="451"/>
      <c r="DPV204" s="451"/>
      <c r="DPW204" s="451"/>
      <c r="DPX204" s="451"/>
      <c r="DPY204" s="451"/>
      <c r="DPZ204" s="451"/>
      <c r="DQA204" s="451"/>
      <c r="DQB204" s="451"/>
      <c r="DQC204" s="451"/>
      <c r="DQD204" s="455"/>
      <c r="DQE204" s="454"/>
      <c r="DQF204" s="451"/>
      <c r="DQG204" s="451"/>
      <c r="DQH204" s="451"/>
      <c r="DQI204" s="451"/>
      <c r="DQJ204" s="451"/>
      <c r="DQK204" s="451"/>
      <c r="DQL204" s="451"/>
      <c r="DQM204" s="451"/>
      <c r="DQN204" s="451"/>
      <c r="DQO204" s="451"/>
      <c r="DQP204" s="451"/>
      <c r="DQQ204" s="451"/>
      <c r="DQR204" s="451"/>
      <c r="DQS204" s="451"/>
      <c r="DQT204" s="451"/>
      <c r="DQU204" s="451"/>
      <c r="DQV204" s="451"/>
      <c r="DQW204" s="451"/>
      <c r="DQX204" s="451"/>
      <c r="DQY204" s="451"/>
      <c r="DQZ204" s="451"/>
      <c r="DRA204" s="451"/>
      <c r="DRB204" s="451"/>
      <c r="DRC204" s="451"/>
      <c r="DRD204" s="451"/>
      <c r="DRE204" s="451"/>
      <c r="DRF204" s="451"/>
      <c r="DRG204" s="451"/>
      <c r="DRH204" s="451"/>
      <c r="DRI204" s="451"/>
      <c r="DRJ204" s="451"/>
      <c r="DRK204" s="451"/>
      <c r="DRL204" s="451"/>
      <c r="DRM204" s="451"/>
      <c r="DRN204" s="451"/>
      <c r="DRO204" s="451"/>
      <c r="DRP204" s="451"/>
      <c r="DRQ204" s="451"/>
      <c r="DRR204" s="451"/>
      <c r="DRS204" s="451"/>
      <c r="DRT204" s="451"/>
      <c r="DRU204" s="451"/>
      <c r="DRV204" s="451"/>
      <c r="DRW204" s="455"/>
      <c r="DRX204" s="454"/>
      <c r="DRY204" s="451"/>
      <c r="DRZ204" s="451"/>
      <c r="DSA204" s="451"/>
      <c r="DSB204" s="451"/>
      <c r="DSC204" s="451"/>
      <c r="DSD204" s="451"/>
      <c r="DSE204" s="451"/>
      <c r="DSF204" s="451"/>
      <c r="DSG204" s="451"/>
      <c r="DSH204" s="451"/>
      <c r="DSI204" s="451"/>
      <c r="DSJ204" s="451"/>
      <c r="DSK204" s="451"/>
      <c r="DSL204" s="451"/>
      <c r="DSM204" s="451"/>
      <c r="DSN204" s="451"/>
      <c r="DSO204" s="451"/>
      <c r="DSP204" s="451"/>
      <c r="DSQ204" s="451"/>
      <c r="DSR204" s="451"/>
      <c r="DSS204" s="451"/>
      <c r="DST204" s="451"/>
      <c r="DSU204" s="451"/>
      <c r="DSV204" s="451"/>
      <c r="DSW204" s="451"/>
      <c r="DSX204" s="451"/>
      <c r="DSY204" s="451"/>
      <c r="DSZ204" s="451"/>
      <c r="DTA204" s="451"/>
      <c r="DTB204" s="451"/>
      <c r="DTC204" s="451"/>
      <c r="DTD204" s="451"/>
      <c r="DTE204" s="451"/>
      <c r="DTF204" s="451"/>
      <c r="DTG204" s="451"/>
      <c r="DTH204" s="451"/>
      <c r="DTI204" s="451"/>
      <c r="DTJ204" s="451"/>
      <c r="DTK204" s="451"/>
      <c r="DTL204" s="451"/>
      <c r="DTM204" s="451"/>
      <c r="DTN204" s="451"/>
      <c r="DTO204" s="451"/>
      <c r="DTP204" s="455"/>
      <c r="DTQ204" s="454"/>
      <c r="DTR204" s="451"/>
      <c r="DTS204" s="451"/>
      <c r="DTT204" s="451"/>
      <c r="DTU204" s="451"/>
      <c r="DTV204" s="451"/>
      <c r="DTW204" s="451"/>
      <c r="DTX204" s="451"/>
      <c r="DTY204" s="451"/>
      <c r="DTZ204" s="451"/>
      <c r="DUA204" s="451"/>
      <c r="DUB204" s="451"/>
      <c r="DUC204" s="451"/>
      <c r="DUD204" s="451"/>
      <c r="DUE204" s="451"/>
      <c r="DUF204" s="451"/>
      <c r="DUG204" s="451"/>
      <c r="DUH204" s="451"/>
      <c r="DUI204" s="451"/>
      <c r="DUJ204" s="451"/>
      <c r="DUK204" s="451"/>
      <c r="DUL204" s="451"/>
      <c r="DUM204" s="451"/>
      <c r="DUN204" s="451"/>
      <c r="DUO204" s="451"/>
      <c r="DUP204" s="451"/>
      <c r="DUQ204" s="451"/>
      <c r="DUR204" s="451"/>
      <c r="DUS204" s="451"/>
      <c r="DUT204" s="451"/>
      <c r="DUU204" s="451"/>
      <c r="DUV204" s="451"/>
      <c r="DUW204" s="451"/>
      <c r="DUX204" s="451"/>
      <c r="DUY204" s="451"/>
      <c r="DUZ204" s="451"/>
      <c r="DVA204" s="451"/>
      <c r="DVB204" s="451"/>
      <c r="DVC204" s="451"/>
      <c r="DVD204" s="451"/>
      <c r="DVE204" s="451"/>
      <c r="DVF204" s="451"/>
      <c r="DVG204" s="451"/>
      <c r="DVH204" s="451"/>
      <c r="DVI204" s="455"/>
      <c r="DVJ204" s="454"/>
      <c r="DVK204" s="451"/>
      <c r="DVL204" s="451"/>
      <c r="DVM204" s="451"/>
      <c r="DVN204" s="451"/>
      <c r="DVO204" s="451"/>
      <c r="DVP204" s="451"/>
      <c r="DVQ204" s="451"/>
      <c r="DVR204" s="451"/>
      <c r="DVS204" s="451"/>
      <c r="DVT204" s="451"/>
      <c r="DVU204" s="451"/>
      <c r="DVV204" s="451"/>
      <c r="DVW204" s="451"/>
      <c r="DVX204" s="451"/>
      <c r="DVY204" s="451"/>
      <c r="DVZ204" s="451"/>
      <c r="DWA204" s="451"/>
      <c r="DWB204" s="451"/>
      <c r="DWC204" s="451"/>
      <c r="DWD204" s="451"/>
      <c r="DWE204" s="451"/>
      <c r="DWF204" s="451"/>
      <c r="DWG204" s="451"/>
      <c r="DWH204" s="451"/>
      <c r="DWI204" s="451"/>
      <c r="DWJ204" s="451"/>
      <c r="DWK204" s="451"/>
      <c r="DWL204" s="451"/>
      <c r="DWM204" s="451"/>
      <c r="DWN204" s="451"/>
      <c r="DWO204" s="451"/>
      <c r="DWP204" s="451"/>
      <c r="DWQ204" s="451"/>
      <c r="DWR204" s="451"/>
      <c r="DWS204" s="451"/>
      <c r="DWT204" s="451"/>
      <c r="DWU204" s="451"/>
      <c r="DWV204" s="451"/>
      <c r="DWW204" s="451"/>
      <c r="DWX204" s="451"/>
      <c r="DWY204" s="451"/>
      <c r="DWZ204" s="451"/>
      <c r="DXA204" s="451"/>
      <c r="DXB204" s="455"/>
      <c r="DXC204" s="454"/>
      <c r="DXD204" s="451"/>
      <c r="DXE204" s="451"/>
      <c r="DXF204" s="451"/>
      <c r="DXG204" s="451"/>
      <c r="DXH204" s="451"/>
      <c r="DXI204" s="451"/>
      <c r="DXJ204" s="451"/>
      <c r="DXK204" s="451"/>
      <c r="DXL204" s="451"/>
      <c r="DXM204" s="451"/>
      <c r="DXN204" s="451"/>
      <c r="DXO204" s="451"/>
      <c r="DXP204" s="451"/>
      <c r="DXQ204" s="451"/>
      <c r="DXR204" s="451"/>
      <c r="DXS204" s="451"/>
      <c r="DXT204" s="451"/>
      <c r="DXU204" s="451"/>
      <c r="DXV204" s="451"/>
      <c r="DXW204" s="451"/>
      <c r="DXX204" s="451"/>
      <c r="DXY204" s="451"/>
      <c r="DXZ204" s="451"/>
      <c r="DYA204" s="451"/>
      <c r="DYB204" s="451"/>
      <c r="DYC204" s="451"/>
      <c r="DYD204" s="451"/>
      <c r="DYE204" s="451"/>
      <c r="DYF204" s="451"/>
      <c r="DYG204" s="451"/>
      <c r="DYH204" s="451"/>
      <c r="DYI204" s="451"/>
      <c r="DYJ204" s="451"/>
      <c r="DYK204" s="451"/>
      <c r="DYL204" s="451"/>
      <c r="DYM204" s="451"/>
      <c r="DYN204" s="451"/>
      <c r="DYO204" s="451"/>
      <c r="DYP204" s="451"/>
      <c r="DYQ204" s="451"/>
      <c r="DYR204" s="451"/>
      <c r="DYS204" s="451"/>
      <c r="DYT204" s="451"/>
      <c r="DYU204" s="455"/>
      <c r="DYV204" s="454"/>
      <c r="DYW204" s="451"/>
      <c r="DYX204" s="451"/>
      <c r="DYY204" s="451"/>
      <c r="DYZ204" s="451"/>
      <c r="DZA204" s="451"/>
      <c r="DZB204" s="451"/>
      <c r="DZC204" s="451"/>
      <c r="DZD204" s="451"/>
      <c r="DZE204" s="451"/>
      <c r="DZF204" s="451"/>
      <c r="DZG204" s="451"/>
      <c r="DZH204" s="451"/>
      <c r="DZI204" s="451"/>
      <c r="DZJ204" s="451"/>
      <c r="DZK204" s="451"/>
      <c r="DZL204" s="451"/>
      <c r="DZM204" s="451"/>
      <c r="DZN204" s="451"/>
      <c r="DZO204" s="451"/>
      <c r="DZP204" s="451"/>
      <c r="DZQ204" s="451"/>
      <c r="DZR204" s="451"/>
      <c r="DZS204" s="451"/>
      <c r="DZT204" s="451"/>
      <c r="DZU204" s="451"/>
      <c r="DZV204" s="451"/>
      <c r="DZW204" s="451"/>
      <c r="DZX204" s="451"/>
      <c r="DZY204" s="451"/>
      <c r="DZZ204" s="451"/>
      <c r="EAA204" s="451"/>
      <c r="EAB204" s="451"/>
      <c r="EAC204" s="451"/>
      <c r="EAD204" s="451"/>
      <c r="EAE204" s="451"/>
      <c r="EAF204" s="451"/>
      <c r="EAG204" s="451"/>
      <c r="EAH204" s="451"/>
      <c r="EAI204" s="451"/>
      <c r="EAJ204" s="451"/>
      <c r="EAK204" s="451"/>
      <c r="EAL204" s="451"/>
      <c r="EAM204" s="451"/>
      <c r="EAN204" s="455"/>
      <c r="EAO204" s="454"/>
      <c r="EAP204" s="451"/>
      <c r="EAQ204" s="451"/>
      <c r="EAR204" s="451"/>
      <c r="EAS204" s="451"/>
      <c r="EAT204" s="451"/>
      <c r="EAU204" s="451"/>
      <c r="EAV204" s="451"/>
      <c r="EAW204" s="451"/>
      <c r="EAX204" s="451"/>
      <c r="EAY204" s="451"/>
      <c r="EAZ204" s="451"/>
      <c r="EBA204" s="451"/>
      <c r="EBB204" s="451"/>
      <c r="EBC204" s="451"/>
      <c r="EBD204" s="451"/>
      <c r="EBE204" s="451"/>
      <c r="EBF204" s="451"/>
      <c r="EBG204" s="451"/>
      <c r="EBH204" s="451"/>
      <c r="EBI204" s="451"/>
      <c r="EBJ204" s="451"/>
      <c r="EBK204" s="451"/>
      <c r="EBL204" s="451"/>
      <c r="EBM204" s="451"/>
      <c r="EBN204" s="451"/>
      <c r="EBO204" s="451"/>
      <c r="EBP204" s="451"/>
      <c r="EBQ204" s="451"/>
      <c r="EBR204" s="451"/>
      <c r="EBS204" s="451"/>
      <c r="EBT204" s="451"/>
      <c r="EBU204" s="451"/>
      <c r="EBV204" s="451"/>
      <c r="EBW204" s="451"/>
      <c r="EBX204" s="451"/>
      <c r="EBY204" s="451"/>
      <c r="EBZ204" s="451"/>
      <c r="ECA204" s="451"/>
      <c r="ECB204" s="451"/>
      <c r="ECC204" s="451"/>
      <c r="ECD204" s="451"/>
      <c r="ECE204" s="451"/>
      <c r="ECF204" s="451"/>
      <c r="ECG204" s="455"/>
      <c r="ECH204" s="454"/>
      <c r="ECI204" s="451"/>
      <c r="ECJ204" s="451"/>
      <c r="ECK204" s="451"/>
      <c r="ECL204" s="451"/>
      <c r="ECM204" s="451"/>
      <c r="ECN204" s="451"/>
      <c r="ECO204" s="451"/>
      <c r="ECP204" s="451"/>
      <c r="ECQ204" s="451"/>
      <c r="ECR204" s="451"/>
      <c r="ECS204" s="451"/>
      <c r="ECT204" s="451"/>
      <c r="ECU204" s="451"/>
      <c r="ECV204" s="451"/>
      <c r="ECW204" s="451"/>
      <c r="ECX204" s="451"/>
      <c r="ECY204" s="451"/>
      <c r="ECZ204" s="451"/>
      <c r="EDA204" s="451"/>
      <c r="EDB204" s="451"/>
      <c r="EDC204" s="451"/>
      <c r="EDD204" s="451"/>
      <c r="EDE204" s="451"/>
      <c r="EDF204" s="451"/>
      <c r="EDG204" s="451"/>
      <c r="EDH204" s="451"/>
      <c r="EDI204" s="451"/>
      <c r="EDJ204" s="451"/>
      <c r="EDK204" s="451"/>
      <c r="EDL204" s="451"/>
      <c r="EDM204" s="451"/>
      <c r="EDN204" s="451"/>
      <c r="EDO204" s="451"/>
      <c r="EDP204" s="451"/>
      <c r="EDQ204" s="451"/>
      <c r="EDR204" s="451"/>
      <c r="EDS204" s="451"/>
      <c r="EDT204" s="451"/>
      <c r="EDU204" s="451"/>
      <c r="EDV204" s="451"/>
      <c r="EDW204" s="451"/>
      <c r="EDX204" s="451"/>
      <c r="EDY204" s="451"/>
      <c r="EDZ204" s="455"/>
      <c r="EEA204" s="454"/>
      <c r="EEB204" s="451"/>
      <c r="EEC204" s="451"/>
      <c r="EED204" s="451"/>
      <c r="EEE204" s="451"/>
      <c r="EEF204" s="451"/>
      <c r="EEG204" s="451"/>
      <c r="EEH204" s="451"/>
      <c r="EEI204" s="451"/>
      <c r="EEJ204" s="451"/>
      <c r="EEK204" s="451"/>
      <c r="EEL204" s="451"/>
      <c r="EEM204" s="451"/>
      <c r="EEN204" s="451"/>
      <c r="EEO204" s="451"/>
      <c r="EEP204" s="451"/>
      <c r="EEQ204" s="451"/>
      <c r="EER204" s="451"/>
      <c r="EES204" s="451"/>
      <c r="EET204" s="451"/>
      <c r="EEU204" s="451"/>
      <c r="EEV204" s="451"/>
      <c r="EEW204" s="451"/>
      <c r="EEX204" s="451"/>
      <c r="EEY204" s="451"/>
      <c r="EEZ204" s="451"/>
      <c r="EFA204" s="451"/>
      <c r="EFB204" s="451"/>
      <c r="EFC204" s="451"/>
      <c r="EFD204" s="451"/>
      <c r="EFE204" s="451"/>
      <c r="EFF204" s="451"/>
      <c r="EFG204" s="451"/>
      <c r="EFH204" s="451"/>
      <c r="EFI204" s="451"/>
      <c r="EFJ204" s="451"/>
      <c r="EFK204" s="451"/>
      <c r="EFL204" s="451"/>
      <c r="EFM204" s="451"/>
      <c r="EFN204" s="451"/>
      <c r="EFO204" s="451"/>
      <c r="EFP204" s="451"/>
      <c r="EFQ204" s="451"/>
      <c r="EFR204" s="451"/>
      <c r="EFS204" s="455"/>
      <c r="EFT204" s="454"/>
      <c r="EFU204" s="451"/>
      <c r="EFV204" s="451"/>
      <c r="EFW204" s="451"/>
      <c r="EFX204" s="451"/>
      <c r="EFY204" s="451"/>
      <c r="EFZ204" s="451"/>
      <c r="EGA204" s="451"/>
      <c r="EGB204" s="451"/>
      <c r="EGC204" s="451"/>
      <c r="EGD204" s="451"/>
      <c r="EGE204" s="451"/>
      <c r="EGF204" s="451"/>
      <c r="EGG204" s="451"/>
      <c r="EGH204" s="451"/>
      <c r="EGI204" s="451"/>
      <c r="EGJ204" s="451"/>
      <c r="EGK204" s="451"/>
      <c r="EGL204" s="451"/>
      <c r="EGM204" s="451"/>
      <c r="EGN204" s="451"/>
      <c r="EGO204" s="451"/>
      <c r="EGP204" s="451"/>
      <c r="EGQ204" s="451"/>
      <c r="EGR204" s="451"/>
      <c r="EGS204" s="451"/>
      <c r="EGT204" s="451"/>
      <c r="EGU204" s="451"/>
      <c r="EGV204" s="451"/>
      <c r="EGW204" s="451"/>
      <c r="EGX204" s="451"/>
      <c r="EGY204" s="451"/>
      <c r="EGZ204" s="451"/>
      <c r="EHA204" s="451"/>
      <c r="EHB204" s="451"/>
      <c r="EHC204" s="451"/>
      <c r="EHD204" s="451"/>
      <c r="EHE204" s="451"/>
      <c r="EHF204" s="451"/>
      <c r="EHG204" s="451"/>
      <c r="EHH204" s="451"/>
      <c r="EHI204" s="451"/>
      <c r="EHJ204" s="451"/>
      <c r="EHK204" s="451"/>
      <c r="EHL204" s="455"/>
      <c r="EHM204" s="454"/>
      <c r="EHN204" s="451"/>
      <c r="EHO204" s="451"/>
      <c r="EHP204" s="451"/>
      <c r="EHQ204" s="451"/>
      <c r="EHR204" s="451"/>
      <c r="EHS204" s="451"/>
      <c r="EHT204" s="451"/>
      <c r="EHU204" s="451"/>
      <c r="EHV204" s="451"/>
      <c r="EHW204" s="451"/>
      <c r="EHX204" s="451"/>
      <c r="EHY204" s="451"/>
      <c r="EHZ204" s="451"/>
      <c r="EIA204" s="451"/>
      <c r="EIB204" s="451"/>
      <c r="EIC204" s="451"/>
      <c r="EID204" s="451"/>
      <c r="EIE204" s="451"/>
      <c r="EIF204" s="451"/>
      <c r="EIG204" s="451"/>
      <c r="EIH204" s="451"/>
      <c r="EII204" s="451"/>
      <c r="EIJ204" s="451"/>
      <c r="EIK204" s="451"/>
      <c r="EIL204" s="451"/>
      <c r="EIM204" s="451"/>
      <c r="EIN204" s="451"/>
      <c r="EIO204" s="451"/>
      <c r="EIP204" s="451"/>
      <c r="EIQ204" s="451"/>
      <c r="EIR204" s="451"/>
      <c r="EIS204" s="451"/>
      <c r="EIT204" s="451"/>
      <c r="EIU204" s="451"/>
      <c r="EIV204" s="451"/>
      <c r="EIW204" s="451"/>
      <c r="EIX204" s="451"/>
      <c r="EIY204" s="451"/>
      <c r="EIZ204" s="451"/>
      <c r="EJA204" s="451"/>
      <c r="EJB204" s="451"/>
      <c r="EJC204" s="451"/>
      <c r="EJD204" s="451"/>
      <c r="EJE204" s="455"/>
      <c r="EJF204" s="454"/>
      <c r="EJG204" s="451"/>
      <c r="EJH204" s="451"/>
      <c r="EJI204" s="451"/>
      <c r="EJJ204" s="451"/>
      <c r="EJK204" s="451"/>
      <c r="EJL204" s="451"/>
      <c r="EJM204" s="451"/>
      <c r="EJN204" s="451"/>
      <c r="EJO204" s="451"/>
      <c r="EJP204" s="451"/>
      <c r="EJQ204" s="451"/>
      <c r="EJR204" s="451"/>
      <c r="EJS204" s="451"/>
      <c r="EJT204" s="451"/>
      <c r="EJU204" s="451"/>
      <c r="EJV204" s="451"/>
      <c r="EJW204" s="451"/>
      <c r="EJX204" s="451"/>
      <c r="EJY204" s="451"/>
      <c r="EJZ204" s="451"/>
      <c r="EKA204" s="451"/>
      <c r="EKB204" s="451"/>
      <c r="EKC204" s="451"/>
      <c r="EKD204" s="451"/>
      <c r="EKE204" s="451"/>
      <c r="EKF204" s="451"/>
      <c r="EKG204" s="451"/>
      <c r="EKH204" s="451"/>
      <c r="EKI204" s="451"/>
      <c r="EKJ204" s="451"/>
      <c r="EKK204" s="451"/>
      <c r="EKL204" s="451"/>
      <c r="EKM204" s="451"/>
      <c r="EKN204" s="451"/>
      <c r="EKO204" s="451"/>
      <c r="EKP204" s="451"/>
      <c r="EKQ204" s="451"/>
      <c r="EKR204" s="451"/>
      <c r="EKS204" s="451"/>
      <c r="EKT204" s="451"/>
      <c r="EKU204" s="451"/>
      <c r="EKV204" s="451"/>
      <c r="EKW204" s="451"/>
      <c r="EKX204" s="455"/>
      <c r="EKY204" s="454"/>
      <c r="EKZ204" s="451"/>
      <c r="ELA204" s="451"/>
      <c r="ELB204" s="451"/>
      <c r="ELC204" s="451"/>
      <c r="ELD204" s="451"/>
      <c r="ELE204" s="451"/>
      <c r="ELF204" s="451"/>
      <c r="ELG204" s="451"/>
      <c r="ELH204" s="451"/>
      <c r="ELI204" s="451"/>
      <c r="ELJ204" s="451"/>
      <c r="ELK204" s="451"/>
      <c r="ELL204" s="451"/>
      <c r="ELM204" s="451"/>
      <c r="ELN204" s="451"/>
      <c r="ELO204" s="451"/>
      <c r="ELP204" s="451"/>
      <c r="ELQ204" s="451"/>
      <c r="ELR204" s="451"/>
      <c r="ELS204" s="451"/>
      <c r="ELT204" s="451"/>
      <c r="ELU204" s="451"/>
      <c r="ELV204" s="451"/>
      <c r="ELW204" s="451"/>
      <c r="ELX204" s="451"/>
      <c r="ELY204" s="451"/>
      <c r="ELZ204" s="451"/>
      <c r="EMA204" s="451"/>
      <c r="EMB204" s="451"/>
      <c r="EMC204" s="451"/>
      <c r="EMD204" s="451"/>
      <c r="EME204" s="451"/>
      <c r="EMF204" s="451"/>
      <c r="EMG204" s="451"/>
      <c r="EMH204" s="451"/>
      <c r="EMI204" s="451"/>
      <c r="EMJ204" s="451"/>
      <c r="EMK204" s="451"/>
      <c r="EML204" s="451"/>
      <c r="EMM204" s="451"/>
      <c r="EMN204" s="451"/>
      <c r="EMO204" s="451"/>
      <c r="EMP204" s="451"/>
      <c r="EMQ204" s="455"/>
      <c r="EMR204" s="454"/>
      <c r="EMS204" s="451"/>
      <c r="EMT204" s="451"/>
      <c r="EMU204" s="451"/>
      <c r="EMV204" s="451"/>
      <c r="EMW204" s="451"/>
      <c r="EMX204" s="451"/>
      <c r="EMY204" s="451"/>
      <c r="EMZ204" s="451"/>
      <c r="ENA204" s="451"/>
      <c r="ENB204" s="451"/>
      <c r="ENC204" s="451"/>
      <c r="END204" s="451"/>
      <c r="ENE204" s="451"/>
      <c r="ENF204" s="451"/>
      <c r="ENG204" s="451"/>
      <c r="ENH204" s="451"/>
      <c r="ENI204" s="451"/>
      <c r="ENJ204" s="451"/>
      <c r="ENK204" s="451"/>
      <c r="ENL204" s="451"/>
      <c r="ENM204" s="451"/>
      <c r="ENN204" s="451"/>
      <c r="ENO204" s="451"/>
      <c r="ENP204" s="451"/>
      <c r="ENQ204" s="451"/>
      <c r="ENR204" s="451"/>
      <c r="ENS204" s="451"/>
      <c r="ENT204" s="451"/>
      <c r="ENU204" s="451"/>
      <c r="ENV204" s="451"/>
      <c r="ENW204" s="451"/>
      <c r="ENX204" s="451"/>
      <c r="ENY204" s="451"/>
      <c r="ENZ204" s="451"/>
      <c r="EOA204" s="451"/>
      <c r="EOB204" s="451"/>
      <c r="EOC204" s="451"/>
      <c r="EOD204" s="451"/>
      <c r="EOE204" s="451"/>
      <c r="EOF204" s="451"/>
      <c r="EOG204" s="451"/>
      <c r="EOH204" s="451"/>
      <c r="EOI204" s="451"/>
      <c r="EOJ204" s="455"/>
      <c r="EOK204" s="454"/>
      <c r="EOL204" s="451"/>
      <c r="EOM204" s="451"/>
      <c r="EON204" s="451"/>
      <c r="EOO204" s="451"/>
      <c r="EOP204" s="451"/>
      <c r="EOQ204" s="451"/>
      <c r="EOR204" s="451"/>
      <c r="EOS204" s="451"/>
      <c r="EOT204" s="451"/>
      <c r="EOU204" s="451"/>
      <c r="EOV204" s="451"/>
      <c r="EOW204" s="451"/>
      <c r="EOX204" s="451"/>
      <c r="EOY204" s="451"/>
      <c r="EOZ204" s="451"/>
      <c r="EPA204" s="451"/>
      <c r="EPB204" s="451"/>
      <c r="EPC204" s="451"/>
      <c r="EPD204" s="451"/>
      <c r="EPE204" s="451"/>
      <c r="EPF204" s="451"/>
      <c r="EPG204" s="451"/>
      <c r="EPH204" s="451"/>
      <c r="EPI204" s="451"/>
      <c r="EPJ204" s="451"/>
      <c r="EPK204" s="451"/>
      <c r="EPL204" s="451"/>
      <c r="EPM204" s="451"/>
      <c r="EPN204" s="451"/>
      <c r="EPO204" s="451"/>
      <c r="EPP204" s="451"/>
      <c r="EPQ204" s="451"/>
      <c r="EPR204" s="451"/>
      <c r="EPS204" s="451"/>
      <c r="EPT204" s="451"/>
      <c r="EPU204" s="451"/>
      <c r="EPV204" s="451"/>
      <c r="EPW204" s="451"/>
      <c r="EPX204" s="451"/>
      <c r="EPY204" s="451"/>
      <c r="EPZ204" s="451"/>
      <c r="EQA204" s="451"/>
      <c r="EQB204" s="451"/>
      <c r="EQC204" s="455"/>
      <c r="EQD204" s="454"/>
      <c r="EQE204" s="451"/>
      <c r="EQF204" s="451"/>
      <c r="EQG204" s="451"/>
      <c r="EQH204" s="451"/>
      <c r="EQI204" s="451"/>
      <c r="EQJ204" s="451"/>
      <c r="EQK204" s="451"/>
      <c r="EQL204" s="451"/>
      <c r="EQM204" s="451"/>
      <c r="EQN204" s="451"/>
      <c r="EQO204" s="451"/>
      <c r="EQP204" s="451"/>
      <c r="EQQ204" s="451"/>
      <c r="EQR204" s="451"/>
      <c r="EQS204" s="451"/>
      <c r="EQT204" s="451"/>
      <c r="EQU204" s="451"/>
      <c r="EQV204" s="451"/>
      <c r="EQW204" s="451"/>
      <c r="EQX204" s="451"/>
      <c r="EQY204" s="451"/>
      <c r="EQZ204" s="451"/>
      <c r="ERA204" s="451"/>
      <c r="ERB204" s="451"/>
      <c r="ERC204" s="451"/>
      <c r="ERD204" s="451"/>
      <c r="ERE204" s="451"/>
      <c r="ERF204" s="451"/>
      <c r="ERG204" s="451"/>
      <c r="ERH204" s="451"/>
      <c r="ERI204" s="451"/>
      <c r="ERJ204" s="451"/>
      <c r="ERK204" s="451"/>
      <c r="ERL204" s="451"/>
      <c r="ERM204" s="451"/>
      <c r="ERN204" s="451"/>
      <c r="ERO204" s="451"/>
      <c r="ERP204" s="451"/>
      <c r="ERQ204" s="451"/>
      <c r="ERR204" s="451"/>
      <c r="ERS204" s="451"/>
      <c r="ERT204" s="451"/>
      <c r="ERU204" s="451"/>
      <c r="ERV204" s="455"/>
      <c r="ERW204" s="454"/>
      <c r="ERX204" s="451"/>
      <c r="ERY204" s="451"/>
      <c r="ERZ204" s="451"/>
      <c r="ESA204" s="451"/>
      <c r="ESB204" s="451"/>
      <c r="ESC204" s="451"/>
      <c r="ESD204" s="451"/>
      <c r="ESE204" s="451"/>
      <c r="ESF204" s="451"/>
      <c r="ESG204" s="451"/>
      <c r="ESH204" s="451"/>
      <c r="ESI204" s="451"/>
      <c r="ESJ204" s="451"/>
      <c r="ESK204" s="451"/>
      <c r="ESL204" s="451"/>
      <c r="ESM204" s="451"/>
      <c r="ESN204" s="451"/>
      <c r="ESO204" s="451"/>
      <c r="ESP204" s="451"/>
      <c r="ESQ204" s="451"/>
      <c r="ESR204" s="451"/>
      <c r="ESS204" s="451"/>
      <c r="EST204" s="451"/>
      <c r="ESU204" s="451"/>
      <c r="ESV204" s="451"/>
      <c r="ESW204" s="451"/>
      <c r="ESX204" s="451"/>
      <c r="ESY204" s="451"/>
      <c r="ESZ204" s="451"/>
      <c r="ETA204" s="451"/>
      <c r="ETB204" s="451"/>
      <c r="ETC204" s="451"/>
      <c r="ETD204" s="451"/>
      <c r="ETE204" s="451"/>
      <c r="ETF204" s="451"/>
      <c r="ETG204" s="451"/>
      <c r="ETH204" s="451"/>
      <c r="ETI204" s="451"/>
      <c r="ETJ204" s="451"/>
      <c r="ETK204" s="451"/>
      <c r="ETL204" s="451"/>
      <c r="ETM204" s="451"/>
      <c r="ETN204" s="451"/>
      <c r="ETO204" s="455"/>
      <c r="ETP204" s="454"/>
      <c r="ETQ204" s="451"/>
      <c r="ETR204" s="451"/>
      <c r="ETS204" s="451"/>
      <c r="ETT204" s="451"/>
      <c r="ETU204" s="451"/>
      <c r="ETV204" s="451"/>
      <c r="ETW204" s="451"/>
      <c r="ETX204" s="451"/>
      <c r="ETY204" s="451"/>
      <c r="ETZ204" s="451"/>
      <c r="EUA204" s="451"/>
      <c r="EUB204" s="451"/>
      <c r="EUC204" s="451"/>
      <c r="EUD204" s="451"/>
      <c r="EUE204" s="451"/>
      <c r="EUF204" s="451"/>
      <c r="EUG204" s="451"/>
      <c r="EUH204" s="451"/>
      <c r="EUI204" s="451"/>
      <c r="EUJ204" s="451"/>
      <c r="EUK204" s="451"/>
      <c r="EUL204" s="451"/>
      <c r="EUM204" s="451"/>
      <c r="EUN204" s="451"/>
      <c r="EUO204" s="451"/>
      <c r="EUP204" s="451"/>
      <c r="EUQ204" s="451"/>
      <c r="EUR204" s="451"/>
      <c r="EUS204" s="451"/>
      <c r="EUT204" s="451"/>
      <c r="EUU204" s="451"/>
      <c r="EUV204" s="451"/>
      <c r="EUW204" s="451"/>
      <c r="EUX204" s="451"/>
      <c r="EUY204" s="451"/>
      <c r="EUZ204" s="451"/>
      <c r="EVA204" s="451"/>
      <c r="EVB204" s="451"/>
      <c r="EVC204" s="451"/>
      <c r="EVD204" s="451"/>
      <c r="EVE204" s="451"/>
      <c r="EVF204" s="451"/>
      <c r="EVG204" s="451"/>
      <c r="EVH204" s="455"/>
      <c r="EVI204" s="454"/>
      <c r="EVJ204" s="451"/>
      <c r="EVK204" s="451"/>
      <c r="EVL204" s="451"/>
      <c r="EVM204" s="451"/>
      <c r="EVN204" s="451"/>
      <c r="EVO204" s="451"/>
      <c r="EVP204" s="451"/>
      <c r="EVQ204" s="451"/>
      <c r="EVR204" s="451"/>
      <c r="EVS204" s="451"/>
      <c r="EVT204" s="451"/>
      <c r="EVU204" s="451"/>
      <c r="EVV204" s="451"/>
      <c r="EVW204" s="451"/>
      <c r="EVX204" s="451"/>
      <c r="EVY204" s="451"/>
      <c r="EVZ204" s="451"/>
      <c r="EWA204" s="451"/>
      <c r="EWB204" s="451"/>
      <c r="EWC204" s="451"/>
      <c r="EWD204" s="451"/>
      <c r="EWE204" s="451"/>
      <c r="EWF204" s="451"/>
      <c r="EWG204" s="451"/>
      <c r="EWH204" s="451"/>
      <c r="EWI204" s="451"/>
      <c r="EWJ204" s="451"/>
      <c r="EWK204" s="451"/>
      <c r="EWL204" s="451"/>
      <c r="EWM204" s="451"/>
      <c r="EWN204" s="451"/>
      <c r="EWO204" s="451"/>
      <c r="EWP204" s="451"/>
      <c r="EWQ204" s="451"/>
      <c r="EWR204" s="451"/>
      <c r="EWS204" s="451"/>
      <c r="EWT204" s="451"/>
      <c r="EWU204" s="451"/>
      <c r="EWV204" s="451"/>
      <c r="EWW204" s="451"/>
      <c r="EWX204" s="451"/>
      <c r="EWY204" s="451"/>
      <c r="EWZ204" s="451"/>
      <c r="EXA204" s="455"/>
      <c r="EXB204" s="454"/>
      <c r="EXC204" s="451"/>
      <c r="EXD204" s="451"/>
      <c r="EXE204" s="451"/>
      <c r="EXF204" s="451"/>
      <c r="EXG204" s="451"/>
      <c r="EXH204" s="451"/>
      <c r="EXI204" s="451"/>
      <c r="EXJ204" s="451"/>
      <c r="EXK204" s="451"/>
      <c r="EXL204" s="451"/>
      <c r="EXM204" s="451"/>
      <c r="EXN204" s="451"/>
      <c r="EXO204" s="451"/>
      <c r="EXP204" s="451"/>
      <c r="EXQ204" s="451"/>
      <c r="EXR204" s="451"/>
      <c r="EXS204" s="451"/>
      <c r="EXT204" s="451"/>
      <c r="EXU204" s="451"/>
      <c r="EXV204" s="451"/>
      <c r="EXW204" s="451"/>
      <c r="EXX204" s="451"/>
      <c r="EXY204" s="451"/>
      <c r="EXZ204" s="451"/>
      <c r="EYA204" s="451"/>
      <c r="EYB204" s="451"/>
      <c r="EYC204" s="451"/>
      <c r="EYD204" s="451"/>
      <c r="EYE204" s="451"/>
      <c r="EYF204" s="451"/>
      <c r="EYG204" s="451"/>
      <c r="EYH204" s="451"/>
      <c r="EYI204" s="451"/>
      <c r="EYJ204" s="451"/>
      <c r="EYK204" s="451"/>
      <c r="EYL204" s="451"/>
      <c r="EYM204" s="451"/>
      <c r="EYN204" s="451"/>
      <c r="EYO204" s="451"/>
      <c r="EYP204" s="451"/>
      <c r="EYQ204" s="451"/>
      <c r="EYR204" s="451"/>
      <c r="EYS204" s="451"/>
      <c r="EYT204" s="455"/>
      <c r="EYU204" s="454"/>
      <c r="EYV204" s="451"/>
      <c r="EYW204" s="451"/>
      <c r="EYX204" s="451"/>
      <c r="EYY204" s="451"/>
      <c r="EYZ204" s="451"/>
      <c r="EZA204" s="451"/>
      <c r="EZB204" s="451"/>
      <c r="EZC204" s="451"/>
      <c r="EZD204" s="451"/>
      <c r="EZE204" s="451"/>
      <c r="EZF204" s="451"/>
      <c r="EZG204" s="451"/>
      <c r="EZH204" s="451"/>
      <c r="EZI204" s="451"/>
      <c r="EZJ204" s="451"/>
      <c r="EZK204" s="451"/>
      <c r="EZL204" s="451"/>
      <c r="EZM204" s="451"/>
      <c r="EZN204" s="451"/>
      <c r="EZO204" s="451"/>
      <c r="EZP204" s="451"/>
      <c r="EZQ204" s="451"/>
      <c r="EZR204" s="451"/>
      <c r="EZS204" s="451"/>
      <c r="EZT204" s="451"/>
      <c r="EZU204" s="451"/>
      <c r="EZV204" s="451"/>
      <c r="EZW204" s="451"/>
      <c r="EZX204" s="451"/>
      <c r="EZY204" s="451"/>
      <c r="EZZ204" s="451"/>
      <c r="FAA204" s="451"/>
      <c r="FAB204" s="451"/>
      <c r="FAC204" s="451"/>
      <c r="FAD204" s="451"/>
      <c r="FAE204" s="451"/>
      <c r="FAF204" s="451"/>
      <c r="FAG204" s="451"/>
      <c r="FAH204" s="451"/>
      <c r="FAI204" s="451"/>
      <c r="FAJ204" s="451"/>
      <c r="FAK204" s="451"/>
      <c r="FAL204" s="451"/>
      <c r="FAM204" s="455"/>
      <c r="FAN204" s="454"/>
      <c r="FAO204" s="451"/>
      <c r="FAP204" s="451"/>
      <c r="FAQ204" s="451"/>
      <c r="FAR204" s="451"/>
      <c r="FAS204" s="451"/>
      <c r="FAT204" s="451"/>
      <c r="FAU204" s="451"/>
      <c r="FAV204" s="451"/>
      <c r="FAW204" s="451"/>
      <c r="FAX204" s="451"/>
      <c r="FAY204" s="451"/>
      <c r="FAZ204" s="451"/>
      <c r="FBA204" s="451"/>
      <c r="FBB204" s="451"/>
      <c r="FBC204" s="451"/>
      <c r="FBD204" s="451"/>
      <c r="FBE204" s="451"/>
      <c r="FBF204" s="451"/>
      <c r="FBG204" s="451"/>
      <c r="FBH204" s="451"/>
      <c r="FBI204" s="451"/>
      <c r="FBJ204" s="451"/>
      <c r="FBK204" s="451"/>
      <c r="FBL204" s="451"/>
      <c r="FBM204" s="451"/>
      <c r="FBN204" s="451"/>
      <c r="FBO204" s="451"/>
      <c r="FBP204" s="451"/>
      <c r="FBQ204" s="451"/>
      <c r="FBR204" s="451"/>
      <c r="FBS204" s="451"/>
      <c r="FBT204" s="451"/>
      <c r="FBU204" s="451"/>
      <c r="FBV204" s="451"/>
      <c r="FBW204" s="451"/>
      <c r="FBX204" s="451"/>
      <c r="FBY204" s="451"/>
      <c r="FBZ204" s="451"/>
      <c r="FCA204" s="451"/>
      <c r="FCB204" s="451"/>
      <c r="FCC204" s="451"/>
      <c r="FCD204" s="451"/>
      <c r="FCE204" s="451"/>
      <c r="FCF204" s="455"/>
      <c r="FCG204" s="454"/>
      <c r="FCH204" s="451"/>
      <c r="FCI204" s="451"/>
      <c r="FCJ204" s="451"/>
      <c r="FCK204" s="451"/>
      <c r="FCL204" s="451"/>
      <c r="FCM204" s="451"/>
      <c r="FCN204" s="451"/>
      <c r="FCO204" s="451"/>
      <c r="FCP204" s="451"/>
      <c r="FCQ204" s="451"/>
      <c r="FCR204" s="451"/>
      <c r="FCS204" s="451"/>
      <c r="FCT204" s="451"/>
      <c r="FCU204" s="451"/>
      <c r="FCV204" s="451"/>
      <c r="FCW204" s="451"/>
      <c r="FCX204" s="451"/>
      <c r="FCY204" s="451"/>
      <c r="FCZ204" s="451"/>
      <c r="FDA204" s="451"/>
      <c r="FDB204" s="451"/>
      <c r="FDC204" s="451"/>
      <c r="FDD204" s="451"/>
      <c r="FDE204" s="451"/>
      <c r="FDF204" s="451"/>
      <c r="FDG204" s="451"/>
      <c r="FDH204" s="451"/>
      <c r="FDI204" s="451"/>
      <c r="FDJ204" s="451"/>
      <c r="FDK204" s="451"/>
      <c r="FDL204" s="451"/>
      <c r="FDM204" s="451"/>
      <c r="FDN204" s="451"/>
      <c r="FDO204" s="451"/>
      <c r="FDP204" s="451"/>
      <c r="FDQ204" s="451"/>
      <c r="FDR204" s="451"/>
      <c r="FDS204" s="451"/>
      <c r="FDT204" s="451"/>
      <c r="FDU204" s="451"/>
      <c r="FDV204" s="451"/>
      <c r="FDW204" s="451"/>
      <c r="FDX204" s="451"/>
      <c r="FDY204" s="455"/>
      <c r="FDZ204" s="454"/>
      <c r="FEA204" s="451"/>
      <c r="FEB204" s="451"/>
      <c r="FEC204" s="451"/>
      <c r="FED204" s="451"/>
      <c r="FEE204" s="451"/>
      <c r="FEF204" s="451"/>
      <c r="FEG204" s="451"/>
      <c r="FEH204" s="451"/>
      <c r="FEI204" s="451"/>
      <c r="FEJ204" s="451"/>
      <c r="FEK204" s="451"/>
      <c r="FEL204" s="451"/>
      <c r="FEM204" s="451"/>
      <c r="FEN204" s="451"/>
      <c r="FEO204" s="451"/>
      <c r="FEP204" s="451"/>
      <c r="FEQ204" s="451"/>
      <c r="FER204" s="451"/>
      <c r="FES204" s="451"/>
      <c r="FET204" s="451"/>
      <c r="FEU204" s="451"/>
      <c r="FEV204" s="451"/>
      <c r="FEW204" s="451"/>
      <c r="FEX204" s="451"/>
      <c r="FEY204" s="451"/>
      <c r="FEZ204" s="451"/>
      <c r="FFA204" s="451"/>
      <c r="FFB204" s="451"/>
      <c r="FFC204" s="451"/>
      <c r="FFD204" s="451"/>
      <c r="FFE204" s="451"/>
      <c r="FFF204" s="451"/>
      <c r="FFG204" s="451"/>
      <c r="FFH204" s="451"/>
      <c r="FFI204" s="451"/>
      <c r="FFJ204" s="451"/>
      <c r="FFK204" s="451"/>
      <c r="FFL204" s="451"/>
      <c r="FFM204" s="451"/>
      <c r="FFN204" s="451"/>
      <c r="FFO204" s="451"/>
      <c r="FFP204" s="451"/>
      <c r="FFQ204" s="451"/>
      <c r="FFR204" s="455"/>
      <c r="FFS204" s="454"/>
      <c r="FFT204" s="451"/>
      <c r="FFU204" s="451"/>
      <c r="FFV204" s="451"/>
      <c r="FFW204" s="451"/>
      <c r="FFX204" s="451"/>
      <c r="FFY204" s="451"/>
      <c r="FFZ204" s="451"/>
      <c r="FGA204" s="451"/>
      <c r="FGB204" s="451"/>
      <c r="FGC204" s="451"/>
      <c r="FGD204" s="451"/>
      <c r="FGE204" s="451"/>
      <c r="FGF204" s="451"/>
      <c r="FGG204" s="451"/>
      <c r="FGH204" s="451"/>
      <c r="FGI204" s="451"/>
      <c r="FGJ204" s="451"/>
      <c r="FGK204" s="451"/>
      <c r="FGL204" s="451"/>
      <c r="FGM204" s="451"/>
      <c r="FGN204" s="451"/>
      <c r="FGO204" s="451"/>
      <c r="FGP204" s="451"/>
      <c r="FGQ204" s="451"/>
      <c r="FGR204" s="451"/>
      <c r="FGS204" s="451"/>
      <c r="FGT204" s="451"/>
      <c r="FGU204" s="451"/>
      <c r="FGV204" s="451"/>
      <c r="FGW204" s="451"/>
      <c r="FGX204" s="451"/>
      <c r="FGY204" s="451"/>
      <c r="FGZ204" s="451"/>
      <c r="FHA204" s="451"/>
      <c r="FHB204" s="451"/>
      <c r="FHC204" s="451"/>
      <c r="FHD204" s="451"/>
      <c r="FHE204" s="451"/>
      <c r="FHF204" s="451"/>
      <c r="FHG204" s="451"/>
      <c r="FHH204" s="451"/>
      <c r="FHI204" s="451"/>
      <c r="FHJ204" s="451"/>
      <c r="FHK204" s="455"/>
      <c r="FHL204" s="454"/>
      <c r="FHM204" s="451"/>
      <c r="FHN204" s="451"/>
      <c r="FHO204" s="451"/>
      <c r="FHP204" s="451"/>
      <c r="FHQ204" s="451"/>
      <c r="FHR204" s="451"/>
      <c r="FHS204" s="451"/>
      <c r="FHT204" s="451"/>
      <c r="FHU204" s="451"/>
      <c r="FHV204" s="451"/>
      <c r="FHW204" s="451"/>
      <c r="FHX204" s="451"/>
      <c r="FHY204" s="451"/>
      <c r="FHZ204" s="451"/>
      <c r="FIA204" s="451"/>
      <c r="FIB204" s="451"/>
      <c r="FIC204" s="451"/>
      <c r="FID204" s="451"/>
      <c r="FIE204" s="451"/>
      <c r="FIF204" s="451"/>
      <c r="FIG204" s="451"/>
      <c r="FIH204" s="451"/>
      <c r="FII204" s="451"/>
      <c r="FIJ204" s="451"/>
      <c r="FIK204" s="451"/>
      <c r="FIL204" s="451"/>
      <c r="FIM204" s="451"/>
      <c r="FIN204" s="451"/>
      <c r="FIO204" s="451"/>
      <c r="FIP204" s="451"/>
      <c r="FIQ204" s="451"/>
      <c r="FIR204" s="451"/>
      <c r="FIS204" s="451"/>
      <c r="FIT204" s="451"/>
      <c r="FIU204" s="451"/>
      <c r="FIV204" s="451"/>
      <c r="FIW204" s="451"/>
      <c r="FIX204" s="451"/>
      <c r="FIY204" s="451"/>
      <c r="FIZ204" s="451"/>
      <c r="FJA204" s="451"/>
      <c r="FJB204" s="451"/>
      <c r="FJC204" s="451"/>
      <c r="FJD204" s="455"/>
      <c r="FJE204" s="454"/>
      <c r="FJF204" s="451"/>
      <c r="FJG204" s="451"/>
      <c r="FJH204" s="451"/>
      <c r="FJI204" s="451"/>
      <c r="FJJ204" s="451"/>
      <c r="FJK204" s="451"/>
      <c r="FJL204" s="451"/>
      <c r="FJM204" s="451"/>
      <c r="FJN204" s="451"/>
      <c r="FJO204" s="451"/>
      <c r="FJP204" s="451"/>
      <c r="FJQ204" s="451"/>
      <c r="FJR204" s="451"/>
      <c r="FJS204" s="451"/>
      <c r="FJT204" s="451"/>
      <c r="FJU204" s="451"/>
      <c r="FJV204" s="451"/>
      <c r="FJW204" s="451"/>
      <c r="FJX204" s="451"/>
      <c r="FJY204" s="451"/>
      <c r="FJZ204" s="451"/>
      <c r="FKA204" s="451"/>
      <c r="FKB204" s="451"/>
      <c r="FKC204" s="451"/>
      <c r="FKD204" s="451"/>
      <c r="FKE204" s="451"/>
      <c r="FKF204" s="451"/>
      <c r="FKG204" s="451"/>
      <c r="FKH204" s="451"/>
      <c r="FKI204" s="451"/>
      <c r="FKJ204" s="451"/>
      <c r="FKK204" s="451"/>
      <c r="FKL204" s="451"/>
      <c r="FKM204" s="451"/>
      <c r="FKN204" s="451"/>
      <c r="FKO204" s="451"/>
      <c r="FKP204" s="451"/>
      <c r="FKQ204" s="451"/>
      <c r="FKR204" s="451"/>
      <c r="FKS204" s="451"/>
      <c r="FKT204" s="451"/>
      <c r="FKU204" s="451"/>
      <c r="FKV204" s="451"/>
      <c r="FKW204" s="455"/>
      <c r="FKX204" s="454"/>
      <c r="FKY204" s="451"/>
      <c r="FKZ204" s="451"/>
      <c r="FLA204" s="451"/>
      <c r="FLB204" s="451"/>
      <c r="FLC204" s="451"/>
      <c r="FLD204" s="451"/>
      <c r="FLE204" s="451"/>
      <c r="FLF204" s="451"/>
      <c r="FLG204" s="451"/>
      <c r="FLH204" s="451"/>
      <c r="FLI204" s="451"/>
      <c r="FLJ204" s="451"/>
      <c r="FLK204" s="451"/>
      <c r="FLL204" s="451"/>
      <c r="FLM204" s="451"/>
      <c r="FLN204" s="451"/>
      <c r="FLO204" s="451"/>
      <c r="FLP204" s="451"/>
      <c r="FLQ204" s="451"/>
      <c r="FLR204" s="451"/>
      <c r="FLS204" s="451"/>
      <c r="FLT204" s="451"/>
      <c r="FLU204" s="451"/>
      <c r="FLV204" s="451"/>
      <c r="FLW204" s="451"/>
      <c r="FLX204" s="451"/>
      <c r="FLY204" s="451"/>
      <c r="FLZ204" s="451"/>
      <c r="FMA204" s="451"/>
      <c r="FMB204" s="451"/>
      <c r="FMC204" s="451"/>
      <c r="FMD204" s="451"/>
      <c r="FME204" s="451"/>
      <c r="FMF204" s="451"/>
      <c r="FMG204" s="451"/>
      <c r="FMH204" s="451"/>
      <c r="FMI204" s="451"/>
      <c r="FMJ204" s="451"/>
      <c r="FMK204" s="451"/>
      <c r="FML204" s="451"/>
      <c r="FMM204" s="451"/>
      <c r="FMN204" s="451"/>
      <c r="FMO204" s="451"/>
      <c r="FMP204" s="455"/>
      <c r="FMQ204" s="454"/>
      <c r="FMR204" s="451"/>
      <c r="FMS204" s="451"/>
      <c r="FMT204" s="451"/>
      <c r="FMU204" s="451"/>
      <c r="FMV204" s="451"/>
      <c r="FMW204" s="451"/>
      <c r="FMX204" s="451"/>
      <c r="FMY204" s="451"/>
      <c r="FMZ204" s="451"/>
      <c r="FNA204" s="451"/>
      <c r="FNB204" s="451"/>
      <c r="FNC204" s="451"/>
      <c r="FND204" s="451"/>
      <c r="FNE204" s="451"/>
      <c r="FNF204" s="451"/>
      <c r="FNG204" s="451"/>
      <c r="FNH204" s="451"/>
      <c r="FNI204" s="451"/>
      <c r="FNJ204" s="451"/>
      <c r="FNK204" s="451"/>
      <c r="FNL204" s="451"/>
      <c r="FNM204" s="451"/>
      <c r="FNN204" s="451"/>
      <c r="FNO204" s="451"/>
      <c r="FNP204" s="451"/>
      <c r="FNQ204" s="451"/>
      <c r="FNR204" s="451"/>
      <c r="FNS204" s="451"/>
      <c r="FNT204" s="451"/>
      <c r="FNU204" s="451"/>
      <c r="FNV204" s="451"/>
      <c r="FNW204" s="451"/>
      <c r="FNX204" s="451"/>
      <c r="FNY204" s="451"/>
      <c r="FNZ204" s="451"/>
      <c r="FOA204" s="451"/>
      <c r="FOB204" s="451"/>
      <c r="FOC204" s="451"/>
      <c r="FOD204" s="451"/>
      <c r="FOE204" s="451"/>
      <c r="FOF204" s="451"/>
      <c r="FOG204" s="451"/>
      <c r="FOH204" s="451"/>
      <c r="FOI204" s="455"/>
      <c r="FOJ204" s="454"/>
      <c r="FOK204" s="451"/>
      <c r="FOL204" s="451"/>
      <c r="FOM204" s="451"/>
      <c r="FON204" s="451"/>
      <c r="FOO204" s="451"/>
      <c r="FOP204" s="451"/>
      <c r="FOQ204" s="451"/>
      <c r="FOR204" s="451"/>
      <c r="FOS204" s="451"/>
      <c r="FOT204" s="451"/>
      <c r="FOU204" s="451"/>
      <c r="FOV204" s="451"/>
      <c r="FOW204" s="451"/>
      <c r="FOX204" s="451"/>
      <c r="FOY204" s="451"/>
      <c r="FOZ204" s="451"/>
      <c r="FPA204" s="451"/>
      <c r="FPB204" s="451"/>
      <c r="FPC204" s="451"/>
      <c r="FPD204" s="451"/>
      <c r="FPE204" s="451"/>
      <c r="FPF204" s="451"/>
      <c r="FPG204" s="451"/>
      <c r="FPH204" s="451"/>
      <c r="FPI204" s="451"/>
      <c r="FPJ204" s="451"/>
      <c r="FPK204" s="451"/>
      <c r="FPL204" s="451"/>
      <c r="FPM204" s="451"/>
      <c r="FPN204" s="451"/>
      <c r="FPO204" s="451"/>
      <c r="FPP204" s="451"/>
      <c r="FPQ204" s="451"/>
      <c r="FPR204" s="451"/>
      <c r="FPS204" s="451"/>
      <c r="FPT204" s="451"/>
      <c r="FPU204" s="451"/>
      <c r="FPV204" s="451"/>
      <c r="FPW204" s="451"/>
      <c r="FPX204" s="451"/>
      <c r="FPY204" s="451"/>
      <c r="FPZ204" s="451"/>
      <c r="FQA204" s="451"/>
      <c r="FQB204" s="455"/>
      <c r="FQC204" s="454"/>
      <c r="FQD204" s="451"/>
      <c r="FQE204" s="451"/>
      <c r="FQF204" s="451"/>
      <c r="FQG204" s="451"/>
      <c r="FQH204" s="451"/>
      <c r="FQI204" s="451"/>
      <c r="FQJ204" s="451"/>
      <c r="FQK204" s="451"/>
      <c r="FQL204" s="451"/>
      <c r="FQM204" s="451"/>
      <c r="FQN204" s="451"/>
      <c r="FQO204" s="451"/>
      <c r="FQP204" s="451"/>
      <c r="FQQ204" s="451"/>
      <c r="FQR204" s="451"/>
      <c r="FQS204" s="451"/>
      <c r="FQT204" s="451"/>
      <c r="FQU204" s="451"/>
      <c r="FQV204" s="451"/>
      <c r="FQW204" s="451"/>
      <c r="FQX204" s="451"/>
      <c r="FQY204" s="451"/>
      <c r="FQZ204" s="451"/>
      <c r="FRA204" s="451"/>
      <c r="FRB204" s="451"/>
      <c r="FRC204" s="451"/>
      <c r="FRD204" s="451"/>
      <c r="FRE204" s="451"/>
      <c r="FRF204" s="451"/>
      <c r="FRG204" s="451"/>
      <c r="FRH204" s="451"/>
      <c r="FRI204" s="451"/>
      <c r="FRJ204" s="451"/>
      <c r="FRK204" s="451"/>
      <c r="FRL204" s="451"/>
      <c r="FRM204" s="451"/>
      <c r="FRN204" s="451"/>
      <c r="FRO204" s="451"/>
      <c r="FRP204" s="451"/>
      <c r="FRQ204" s="451"/>
      <c r="FRR204" s="451"/>
      <c r="FRS204" s="451"/>
      <c r="FRT204" s="451"/>
      <c r="FRU204" s="455"/>
      <c r="FRV204" s="454"/>
      <c r="FRW204" s="451"/>
      <c r="FRX204" s="451"/>
      <c r="FRY204" s="451"/>
      <c r="FRZ204" s="451"/>
      <c r="FSA204" s="451"/>
      <c r="FSB204" s="451"/>
      <c r="FSC204" s="451"/>
      <c r="FSD204" s="451"/>
      <c r="FSE204" s="451"/>
      <c r="FSF204" s="451"/>
      <c r="FSG204" s="451"/>
      <c r="FSH204" s="451"/>
      <c r="FSI204" s="451"/>
      <c r="FSJ204" s="451"/>
      <c r="FSK204" s="451"/>
      <c r="FSL204" s="451"/>
      <c r="FSM204" s="451"/>
      <c r="FSN204" s="451"/>
      <c r="FSO204" s="451"/>
      <c r="FSP204" s="451"/>
      <c r="FSQ204" s="451"/>
      <c r="FSR204" s="451"/>
      <c r="FSS204" s="451"/>
      <c r="FST204" s="451"/>
      <c r="FSU204" s="451"/>
      <c r="FSV204" s="451"/>
      <c r="FSW204" s="451"/>
      <c r="FSX204" s="451"/>
      <c r="FSY204" s="451"/>
      <c r="FSZ204" s="451"/>
      <c r="FTA204" s="451"/>
      <c r="FTB204" s="451"/>
      <c r="FTC204" s="451"/>
      <c r="FTD204" s="451"/>
      <c r="FTE204" s="451"/>
      <c r="FTF204" s="451"/>
      <c r="FTG204" s="451"/>
      <c r="FTH204" s="451"/>
      <c r="FTI204" s="451"/>
      <c r="FTJ204" s="451"/>
      <c r="FTK204" s="451"/>
      <c r="FTL204" s="451"/>
      <c r="FTM204" s="451"/>
      <c r="FTN204" s="455"/>
      <c r="FTO204" s="454"/>
      <c r="FTP204" s="451"/>
      <c r="FTQ204" s="451"/>
      <c r="FTR204" s="451"/>
      <c r="FTS204" s="451"/>
      <c r="FTT204" s="451"/>
      <c r="FTU204" s="451"/>
      <c r="FTV204" s="451"/>
      <c r="FTW204" s="451"/>
      <c r="FTX204" s="451"/>
      <c r="FTY204" s="451"/>
      <c r="FTZ204" s="451"/>
      <c r="FUA204" s="451"/>
      <c r="FUB204" s="451"/>
      <c r="FUC204" s="451"/>
      <c r="FUD204" s="451"/>
      <c r="FUE204" s="451"/>
      <c r="FUF204" s="451"/>
      <c r="FUG204" s="451"/>
      <c r="FUH204" s="451"/>
      <c r="FUI204" s="451"/>
      <c r="FUJ204" s="451"/>
      <c r="FUK204" s="451"/>
      <c r="FUL204" s="451"/>
      <c r="FUM204" s="451"/>
      <c r="FUN204" s="451"/>
      <c r="FUO204" s="451"/>
      <c r="FUP204" s="451"/>
      <c r="FUQ204" s="451"/>
      <c r="FUR204" s="451"/>
      <c r="FUS204" s="451"/>
      <c r="FUT204" s="451"/>
      <c r="FUU204" s="451"/>
      <c r="FUV204" s="451"/>
      <c r="FUW204" s="451"/>
      <c r="FUX204" s="451"/>
      <c r="FUY204" s="451"/>
      <c r="FUZ204" s="451"/>
      <c r="FVA204" s="451"/>
      <c r="FVB204" s="451"/>
      <c r="FVC204" s="451"/>
      <c r="FVD204" s="451"/>
      <c r="FVE204" s="451"/>
      <c r="FVF204" s="451"/>
      <c r="FVG204" s="455"/>
      <c r="FVH204" s="454"/>
      <c r="FVI204" s="451"/>
      <c r="FVJ204" s="451"/>
      <c r="FVK204" s="451"/>
      <c r="FVL204" s="451"/>
      <c r="FVM204" s="451"/>
      <c r="FVN204" s="451"/>
      <c r="FVO204" s="451"/>
      <c r="FVP204" s="451"/>
      <c r="FVQ204" s="451"/>
      <c r="FVR204" s="451"/>
      <c r="FVS204" s="451"/>
      <c r="FVT204" s="451"/>
      <c r="FVU204" s="451"/>
      <c r="FVV204" s="451"/>
      <c r="FVW204" s="451"/>
      <c r="FVX204" s="451"/>
      <c r="FVY204" s="451"/>
      <c r="FVZ204" s="451"/>
      <c r="FWA204" s="451"/>
      <c r="FWB204" s="451"/>
      <c r="FWC204" s="451"/>
      <c r="FWD204" s="451"/>
      <c r="FWE204" s="451"/>
      <c r="FWF204" s="451"/>
      <c r="FWG204" s="451"/>
      <c r="FWH204" s="451"/>
      <c r="FWI204" s="451"/>
      <c r="FWJ204" s="451"/>
      <c r="FWK204" s="451"/>
      <c r="FWL204" s="451"/>
      <c r="FWM204" s="451"/>
      <c r="FWN204" s="451"/>
      <c r="FWO204" s="451"/>
      <c r="FWP204" s="451"/>
      <c r="FWQ204" s="451"/>
      <c r="FWR204" s="451"/>
      <c r="FWS204" s="451"/>
      <c r="FWT204" s="451"/>
      <c r="FWU204" s="451"/>
      <c r="FWV204" s="451"/>
      <c r="FWW204" s="451"/>
      <c r="FWX204" s="451"/>
      <c r="FWY204" s="451"/>
      <c r="FWZ204" s="455"/>
      <c r="FXA204" s="454"/>
      <c r="FXB204" s="451"/>
      <c r="FXC204" s="451"/>
      <c r="FXD204" s="451"/>
      <c r="FXE204" s="451"/>
      <c r="FXF204" s="451"/>
      <c r="FXG204" s="451"/>
      <c r="FXH204" s="451"/>
      <c r="FXI204" s="451"/>
      <c r="FXJ204" s="451"/>
      <c r="FXK204" s="451"/>
      <c r="FXL204" s="451"/>
      <c r="FXM204" s="451"/>
      <c r="FXN204" s="451"/>
      <c r="FXO204" s="451"/>
      <c r="FXP204" s="451"/>
      <c r="FXQ204" s="451"/>
      <c r="FXR204" s="451"/>
      <c r="FXS204" s="451"/>
      <c r="FXT204" s="451"/>
      <c r="FXU204" s="451"/>
      <c r="FXV204" s="451"/>
      <c r="FXW204" s="451"/>
      <c r="FXX204" s="451"/>
      <c r="FXY204" s="451"/>
      <c r="FXZ204" s="451"/>
      <c r="FYA204" s="451"/>
      <c r="FYB204" s="451"/>
      <c r="FYC204" s="451"/>
      <c r="FYD204" s="451"/>
      <c r="FYE204" s="451"/>
      <c r="FYF204" s="451"/>
      <c r="FYG204" s="451"/>
      <c r="FYH204" s="451"/>
      <c r="FYI204" s="451"/>
      <c r="FYJ204" s="451"/>
      <c r="FYK204" s="451"/>
      <c r="FYL204" s="451"/>
      <c r="FYM204" s="451"/>
      <c r="FYN204" s="451"/>
      <c r="FYO204" s="451"/>
      <c r="FYP204" s="451"/>
      <c r="FYQ204" s="451"/>
      <c r="FYR204" s="451"/>
      <c r="FYS204" s="455"/>
      <c r="FYT204" s="454"/>
      <c r="FYU204" s="451"/>
      <c r="FYV204" s="451"/>
      <c r="FYW204" s="451"/>
      <c r="FYX204" s="451"/>
      <c r="FYY204" s="451"/>
      <c r="FYZ204" s="451"/>
      <c r="FZA204" s="451"/>
      <c r="FZB204" s="451"/>
      <c r="FZC204" s="451"/>
      <c r="FZD204" s="451"/>
      <c r="FZE204" s="451"/>
      <c r="FZF204" s="451"/>
      <c r="FZG204" s="451"/>
      <c r="FZH204" s="451"/>
      <c r="FZI204" s="451"/>
      <c r="FZJ204" s="451"/>
      <c r="FZK204" s="451"/>
      <c r="FZL204" s="451"/>
      <c r="FZM204" s="451"/>
      <c r="FZN204" s="451"/>
      <c r="FZO204" s="451"/>
      <c r="FZP204" s="451"/>
      <c r="FZQ204" s="451"/>
      <c r="FZR204" s="451"/>
      <c r="FZS204" s="451"/>
      <c r="FZT204" s="451"/>
      <c r="FZU204" s="451"/>
      <c r="FZV204" s="451"/>
      <c r="FZW204" s="451"/>
      <c r="FZX204" s="451"/>
      <c r="FZY204" s="451"/>
      <c r="FZZ204" s="451"/>
      <c r="GAA204" s="451"/>
      <c r="GAB204" s="451"/>
      <c r="GAC204" s="451"/>
      <c r="GAD204" s="451"/>
      <c r="GAE204" s="451"/>
      <c r="GAF204" s="451"/>
      <c r="GAG204" s="451"/>
      <c r="GAH204" s="451"/>
      <c r="GAI204" s="451"/>
      <c r="GAJ204" s="451"/>
      <c r="GAK204" s="451"/>
      <c r="GAL204" s="455"/>
      <c r="GAM204" s="454"/>
      <c r="GAN204" s="451"/>
      <c r="GAO204" s="451"/>
      <c r="GAP204" s="451"/>
      <c r="GAQ204" s="451"/>
      <c r="GAR204" s="451"/>
      <c r="GAS204" s="451"/>
      <c r="GAT204" s="451"/>
      <c r="GAU204" s="451"/>
      <c r="GAV204" s="451"/>
      <c r="GAW204" s="451"/>
      <c r="GAX204" s="451"/>
      <c r="GAY204" s="451"/>
      <c r="GAZ204" s="451"/>
      <c r="GBA204" s="451"/>
      <c r="GBB204" s="451"/>
      <c r="GBC204" s="451"/>
      <c r="GBD204" s="451"/>
      <c r="GBE204" s="451"/>
      <c r="GBF204" s="451"/>
      <c r="GBG204" s="451"/>
      <c r="GBH204" s="451"/>
      <c r="GBI204" s="451"/>
      <c r="GBJ204" s="451"/>
      <c r="GBK204" s="451"/>
      <c r="GBL204" s="451"/>
      <c r="GBM204" s="451"/>
      <c r="GBN204" s="451"/>
      <c r="GBO204" s="451"/>
      <c r="GBP204" s="451"/>
      <c r="GBQ204" s="451"/>
      <c r="GBR204" s="451"/>
      <c r="GBS204" s="451"/>
      <c r="GBT204" s="451"/>
      <c r="GBU204" s="451"/>
      <c r="GBV204" s="451"/>
      <c r="GBW204" s="451"/>
      <c r="GBX204" s="451"/>
      <c r="GBY204" s="451"/>
      <c r="GBZ204" s="451"/>
      <c r="GCA204" s="451"/>
      <c r="GCB204" s="451"/>
      <c r="GCC204" s="451"/>
      <c r="GCD204" s="451"/>
      <c r="GCE204" s="455"/>
      <c r="GCF204" s="454"/>
      <c r="GCG204" s="451"/>
      <c r="GCH204" s="451"/>
      <c r="GCI204" s="451"/>
      <c r="GCJ204" s="451"/>
      <c r="GCK204" s="451"/>
      <c r="GCL204" s="451"/>
      <c r="GCM204" s="451"/>
      <c r="GCN204" s="451"/>
      <c r="GCO204" s="451"/>
      <c r="GCP204" s="451"/>
      <c r="GCQ204" s="451"/>
      <c r="GCR204" s="451"/>
      <c r="GCS204" s="451"/>
      <c r="GCT204" s="451"/>
      <c r="GCU204" s="451"/>
      <c r="GCV204" s="451"/>
      <c r="GCW204" s="451"/>
      <c r="GCX204" s="451"/>
      <c r="GCY204" s="451"/>
      <c r="GCZ204" s="451"/>
      <c r="GDA204" s="451"/>
      <c r="GDB204" s="451"/>
      <c r="GDC204" s="451"/>
      <c r="GDD204" s="451"/>
      <c r="GDE204" s="451"/>
      <c r="GDF204" s="451"/>
      <c r="GDG204" s="451"/>
      <c r="GDH204" s="451"/>
      <c r="GDI204" s="451"/>
      <c r="GDJ204" s="451"/>
      <c r="GDK204" s="451"/>
      <c r="GDL204" s="451"/>
      <c r="GDM204" s="451"/>
      <c r="GDN204" s="451"/>
      <c r="GDO204" s="451"/>
      <c r="GDP204" s="451"/>
      <c r="GDQ204" s="451"/>
      <c r="GDR204" s="451"/>
      <c r="GDS204" s="451"/>
      <c r="GDT204" s="451"/>
      <c r="GDU204" s="451"/>
      <c r="GDV204" s="451"/>
      <c r="GDW204" s="451"/>
      <c r="GDX204" s="455"/>
      <c r="GDY204" s="454"/>
      <c r="GDZ204" s="451"/>
      <c r="GEA204" s="451"/>
      <c r="GEB204" s="451"/>
      <c r="GEC204" s="451"/>
      <c r="GED204" s="451"/>
      <c r="GEE204" s="451"/>
      <c r="GEF204" s="451"/>
      <c r="GEG204" s="451"/>
      <c r="GEH204" s="451"/>
      <c r="GEI204" s="451"/>
      <c r="GEJ204" s="451"/>
      <c r="GEK204" s="451"/>
      <c r="GEL204" s="451"/>
      <c r="GEM204" s="451"/>
      <c r="GEN204" s="451"/>
      <c r="GEO204" s="451"/>
      <c r="GEP204" s="451"/>
      <c r="GEQ204" s="451"/>
      <c r="GER204" s="451"/>
      <c r="GES204" s="451"/>
      <c r="GET204" s="451"/>
      <c r="GEU204" s="451"/>
      <c r="GEV204" s="451"/>
      <c r="GEW204" s="451"/>
      <c r="GEX204" s="451"/>
      <c r="GEY204" s="451"/>
      <c r="GEZ204" s="451"/>
      <c r="GFA204" s="451"/>
      <c r="GFB204" s="451"/>
      <c r="GFC204" s="451"/>
      <c r="GFD204" s="451"/>
      <c r="GFE204" s="451"/>
      <c r="GFF204" s="451"/>
      <c r="GFG204" s="451"/>
      <c r="GFH204" s="451"/>
      <c r="GFI204" s="451"/>
      <c r="GFJ204" s="451"/>
      <c r="GFK204" s="451"/>
      <c r="GFL204" s="451"/>
      <c r="GFM204" s="451"/>
      <c r="GFN204" s="451"/>
      <c r="GFO204" s="451"/>
      <c r="GFP204" s="451"/>
      <c r="GFQ204" s="455"/>
      <c r="GFR204" s="454"/>
      <c r="GFS204" s="451"/>
      <c r="GFT204" s="451"/>
      <c r="GFU204" s="451"/>
      <c r="GFV204" s="451"/>
      <c r="GFW204" s="451"/>
      <c r="GFX204" s="451"/>
      <c r="GFY204" s="451"/>
      <c r="GFZ204" s="451"/>
      <c r="GGA204" s="451"/>
      <c r="GGB204" s="451"/>
      <c r="GGC204" s="451"/>
      <c r="GGD204" s="451"/>
      <c r="GGE204" s="451"/>
      <c r="GGF204" s="451"/>
      <c r="GGG204" s="451"/>
      <c r="GGH204" s="451"/>
      <c r="GGI204" s="451"/>
      <c r="GGJ204" s="451"/>
      <c r="GGK204" s="451"/>
      <c r="GGL204" s="451"/>
      <c r="GGM204" s="451"/>
      <c r="GGN204" s="451"/>
      <c r="GGO204" s="451"/>
      <c r="GGP204" s="451"/>
      <c r="GGQ204" s="451"/>
      <c r="GGR204" s="451"/>
      <c r="GGS204" s="451"/>
      <c r="GGT204" s="451"/>
      <c r="GGU204" s="451"/>
      <c r="GGV204" s="451"/>
      <c r="GGW204" s="451"/>
      <c r="GGX204" s="451"/>
      <c r="GGY204" s="451"/>
      <c r="GGZ204" s="451"/>
      <c r="GHA204" s="451"/>
      <c r="GHB204" s="451"/>
      <c r="GHC204" s="451"/>
      <c r="GHD204" s="451"/>
      <c r="GHE204" s="451"/>
      <c r="GHF204" s="451"/>
      <c r="GHG204" s="451"/>
      <c r="GHH204" s="451"/>
      <c r="GHI204" s="451"/>
      <c r="GHJ204" s="455"/>
      <c r="GHK204" s="454"/>
      <c r="GHL204" s="451"/>
      <c r="GHM204" s="451"/>
      <c r="GHN204" s="451"/>
      <c r="GHO204" s="451"/>
      <c r="GHP204" s="451"/>
      <c r="GHQ204" s="451"/>
      <c r="GHR204" s="451"/>
      <c r="GHS204" s="451"/>
      <c r="GHT204" s="451"/>
      <c r="GHU204" s="451"/>
      <c r="GHV204" s="451"/>
      <c r="GHW204" s="451"/>
      <c r="GHX204" s="451"/>
      <c r="GHY204" s="451"/>
      <c r="GHZ204" s="451"/>
      <c r="GIA204" s="451"/>
      <c r="GIB204" s="451"/>
      <c r="GIC204" s="451"/>
      <c r="GID204" s="451"/>
      <c r="GIE204" s="451"/>
      <c r="GIF204" s="451"/>
      <c r="GIG204" s="451"/>
      <c r="GIH204" s="451"/>
      <c r="GII204" s="451"/>
      <c r="GIJ204" s="451"/>
      <c r="GIK204" s="451"/>
      <c r="GIL204" s="451"/>
      <c r="GIM204" s="451"/>
      <c r="GIN204" s="451"/>
      <c r="GIO204" s="451"/>
      <c r="GIP204" s="451"/>
      <c r="GIQ204" s="451"/>
      <c r="GIR204" s="451"/>
      <c r="GIS204" s="451"/>
      <c r="GIT204" s="451"/>
      <c r="GIU204" s="451"/>
      <c r="GIV204" s="451"/>
      <c r="GIW204" s="451"/>
      <c r="GIX204" s="451"/>
      <c r="GIY204" s="451"/>
      <c r="GIZ204" s="451"/>
      <c r="GJA204" s="451"/>
      <c r="GJB204" s="451"/>
      <c r="GJC204" s="455"/>
      <c r="GJD204" s="454"/>
      <c r="GJE204" s="451"/>
      <c r="GJF204" s="451"/>
      <c r="GJG204" s="451"/>
      <c r="GJH204" s="451"/>
      <c r="GJI204" s="451"/>
      <c r="GJJ204" s="451"/>
      <c r="GJK204" s="451"/>
      <c r="GJL204" s="451"/>
      <c r="GJM204" s="451"/>
      <c r="GJN204" s="451"/>
      <c r="GJO204" s="451"/>
      <c r="GJP204" s="451"/>
      <c r="GJQ204" s="451"/>
      <c r="GJR204" s="451"/>
      <c r="GJS204" s="451"/>
      <c r="GJT204" s="451"/>
      <c r="GJU204" s="451"/>
      <c r="GJV204" s="451"/>
      <c r="GJW204" s="451"/>
      <c r="GJX204" s="451"/>
      <c r="GJY204" s="451"/>
      <c r="GJZ204" s="451"/>
      <c r="GKA204" s="451"/>
      <c r="GKB204" s="451"/>
      <c r="GKC204" s="451"/>
      <c r="GKD204" s="451"/>
      <c r="GKE204" s="451"/>
      <c r="GKF204" s="451"/>
      <c r="GKG204" s="451"/>
      <c r="GKH204" s="451"/>
      <c r="GKI204" s="451"/>
      <c r="GKJ204" s="451"/>
      <c r="GKK204" s="451"/>
      <c r="GKL204" s="451"/>
      <c r="GKM204" s="451"/>
      <c r="GKN204" s="451"/>
      <c r="GKO204" s="451"/>
      <c r="GKP204" s="451"/>
      <c r="GKQ204" s="451"/>
      <c r="GKR204" s="451"/>
      <c r="GKS204" s="451"/>
      <c r="GKT204" s="451"/>
      <c r="GKU204" s="451"/>
      <c r="GKV204" s="455"/>
      <c r="GKW204" s="454"/>
      <c r="GKX204" s="451"/>
      <c r="GKY204" s="451"/>
      <c r="GKZ204" s="451"/>
      <c r="GLA204" s="451"/>
      <c r="GLB204" s="451"/>
      <c r="GLC204" s="451"/>
      <c r="GLD204" s="451"/>
      <c r="GLE204" s="451"/>
      <c r="GLF204" s="451"/>
      <c r="GLG204" s="451"/>
      <c r="GLH204" s="451"/>
      <c r="GLI204" s="451"/>
      <c r="GLJ204" s="451"/>
      <c r="GLK204" s="451"/>
      <c r="GLL204" s="451"/>
      <c r="GLM204" s="451"/>
      <c r="GLN204" s="451"/>
      <c r="GLO204" s="451"/>
      <c r="GLP204" s="451"/>
      <c r="GLQ204" s="451"/>
      <c r="GLR204" s="451"/>
      <c r="GLS204" s="451"/>
      <c r="GLT204" s="451"/>
      <c r="GLU204" s="451"/>
      <c r="GLV204" s="451"/>
      <c r="GLW204" s="451"/>
      <c r="GLX204" s="451"/>
      <c r="GLY204" s="451"/>
      <c r="GLZ204" s="451"/>
      <c r="GMA204" s="451"/>
      <c r="GMB204" s="451"/>
      <c r="GMC204" s="451"/>
      <c r="GMD204" s="451"/>
      <c r="GME204" s="451"/>
      <c r="GMF204" s="451"/>
      <c r="GMG204" s="451"/>
      <c r="GMH204" s="451"/>
      <c r="GMI204" s="451"/>
      <c r="GMJ204" s="451"/>
      <c r="GMK204" s="451"/>
      <c r="GML204" s="451"/>
      <c r="GMM204" s="451"/>
      <c r="GMN204" s="451"/>
      <c r="GMO204" s="455"/>
      <c r="GMP204" s="454"/>
      <c r="GMQ204" s="451"/>
      <c r="GMR204" s="451"/>
      <c r="GMS204" s="451"/>
      <c r="GMT204" s="451"/>
      <c r="GMU204" s="451"/>
      <c r="GMV204" s="451"/>
      <c r="GMW204" s="451"/>
      <c r="GMX204" s="451"/>
      <c r="GMY204" s="451"/>
      <c r="GMZ204" s="451"/>
      <c r="GNA204" s="451"/>
      <c r="GNB204" s="451"/>
      <c r="GNC204" s="451"/>
      <c r="GND204" s="451"/>
      <c r="GNE204" s="451"/>
      <c r="GNF204" s="451"/>
      <c r="GNG204" s="451"/>
      <c r="GNH204" s="451"/>
      <c r="GNI204" s="451"/>
      <c r="GNJ204" s="451"/>
      <c r="GNK204" s="451"/>
      <c r="GNL204" s="451"/>
      <c r="GNM204" s="451"/>
      <c r="GNN204" s="451"/>
      <c r="GNO204" s="451"/>
      <c r="GNP204" s="451"/>
      <c r="GNQ204" s="451"/>
      <c r="GNR204" s="451"/>
      <c r="GNS204" s="451"/>
      <c r="GNT204" s="451"/>
      <c r="GNU204" s="451"/>
      <c r="GNV204" s="451"/>
      <c r="GNW204" s="451"/>
      <c r="GNX204" s="451"/>
      <c r="GNY204" s="451"/>
      <c r="GNZ204" s="451"/>
      <c r="GOA204" s="451"/>
      <c r="GOB204" s="451"/>
      <c r="GOC204" s="451"/>
      <c r="GOD204" s="451"/>
      <c r="GOE204" s="451"/>
      <c r="GOF204" s="451"/>
      <c r="GOG204" s="451"/>
      <c r="GOH204" s="455"/>
      <c r="GOI204" s="454"/>
      <c r="GOJ204" s="451"/>
      <c r="GOK204" s="451"/>
      <c r="GOL204" s="451"/>
      <c r="GOM204" s="451"/>
      <c r="GON204" s="451"/>
      <c r="GOO204" s="451"/>
      <c r="GOP204" s="451"/>
      <c r="GOQ204" s="451"/>
      <c r="GOR204" s="451"/>
      <c r="GOS204" s="451"/>
      <c r="GOT204" s="451"/>
      <c r="GOU204" s="451"/>
      <c r="GOV204" s="451"/>
      <c r="GOW204" s="451"/>
      <c r="GOX204" s="451"/>
      <c r="GOY204" s="451"/>
      <c r="GOZ204" s="451"/>
      <c r="GPA204" s="451"/>
      <c r="GPB204" s="451"/>
      <c r="GPC204" s="451"/>
      <c r="GPD204" s="451"/>
      <c r="GPE204" s="451"/>
      <c r="GPF204" s="451"/>
      <c r="GPG204" s="451"/>
      <c r="GPH204" s="451"/>
      <c r="GPI204" s="451"/>
      <c r="GPJ204" s="451"/>
      <c r="GPK204" s="451"/>
      <c r="GPL204" s="451"/>
      <c r="GPM204" s="451"/>
      <c r="GPN204" s="451"/>
      <c r="GPO204" s="451"/>
      <c r="GPP204" s="451"/>
      <c r="GPQ204" s="451"/>
      <c r="GPR204" s="451"/>
      <c r="GPS204" s="451"/>
      <c r="GPT204" s="451"/>
      <c r="GPU204" s="451"/>
      <c r="GPV204" s="451"/>
      <c r="GPW204" s="451"/>
      <c r="GPX204" s="451"/>
      <c r="GPY204" s="451"/>
      <c r="GPZ204" s="451"/>
      <c r="GQA204" s="455"/>
      <c r="GQB204" s="454"/>
      <c r="GQC204" s="451"/>
      <c r="GQD204" s="451"/>
      <c r="GQE204" s="451"/>
      <c r="GQF204" s="451"/>
      <c r="GQG204" s="451"/>
      <c r="GQH204" s="451"/>
      <c r="GQI204" s="451"/>
      <c r="GQJ204" s="451"/>
      <c r="GQK204" s="451"/>
      <c r="GQL204" s="451"/>
      <c r="GQM204" s="451"/>
      <c r="GQN204" s="451"/>
      <c r="GQO204" s="451"/>
      <c r="GQP204" s="451"/>
      <c r="GQQ204" s="451"/>
      <c r="GQR204" s="451"/>
      <c r="GQS204" s="451"/>
      <c r="GQT204" s="451"/>
      <c r="GQU204" s="451"/>
      <c r="GQV204" s="451"/>
      <c r="GQW204" s="451"/>
      <c r="GQX204" s="451"/>
      <c r="GQY204" s="451"/>
      <c r="GQZ204" s="451"/>
      <c r="GRA204" s="451"/>
      <c r="GRB204" s="451"/>
      <c r="GRC204" s="451"/>
      <c r="GRD204" s="451"/>
      <c r="GRE204" s="451"/>
      <c r="GRF204" s="451"/>
      <c r="GRG204" s="451"/>
      <c r="GRH204" s="451"/>
      <c r="GRI204" s="451"/>
      <c r="GRJ204" s="451"/>
      <c r="GRK204" s="451"/>
      <c r="GRL204" s="451"/>
      <c r="GRM204" s="451"/>
      <c r="GRN204" s="451"/>
      <c r="GRO204" s="451"/>
      <c r="GRP204" s="451"/>
      <c r="GRQ204" s="451"/>
      <c r="GRR204" s="451"/>
      <c r="GRS204" s="451"/>
      <c r="GRT204" s="455"/>
      <c r="GRU204" s="454"/>
      <c r="GRV204" s="451"/>
      <c r="GRW204" s="451"/>
      <c r="GRX204" s="451"/>
      <c r="GRY204" s="451"/>
      <c r="GRZ204" s="451"/>
      <c r="GSA204" s="451"/>
      <c r="GSB204" s="451"/>
      <c r="GSC204" s="451"/>
      <c r="GSD204" s="451"/>
      <c r="GSE204" s="451"/>
      <c r="GSF204" s="451"/>
      <c r="GSG204" s="451"/>
      <c r="GSH204" s="451"/>
      <c r="GSI204" s="451"/>
      <c r="GSJ204" s="451"/>
      <c r="GSK204" s="451"/>
      <c r="GSL204" s="451"/>
      <c r="GSM204" s="451"/>
      <c r="GSN204" s="451"/>
      <c r="GSO204" s="451"/>
      <c r="GSP204" s="451"/>
      <c r="GSQ204" s="451"/>
      <c r="GSR204" s="451"/>
      <c r="GSS204" s="451"/>
      <c r="GST204" s="451"/>
      <c r="GSU204" s="451"/>
      <c r="GSV204" s="451"/>
      <c r="GSW204" s="451"/>
      <c r="GSX204" s="451"/>
      <c r="GSY204" s="451"/>
      <c r="GSZ204" s="451"/>
      <c r="GTA204" s="451"/>
      <c r="GTB204" s="451"/>
      <c r="GTC204" s="451"/>
      <c r="GTD204" s="451"/>
      <c r="GTE204" s="451"/>
      <c r="GTF204" s="451"/>
      <c r="GTG204" s="451"/>
      <c r="GTH204" s="451"/>
      <c r="GTI204" s="451"/>
      <c r="GTJ204" s="451"/>
      <c r="GTK204" s="451"/>
      <c r="GTL204" s="451"/>
      <c r="GTM204" s="455"/>
      <c r="GTN204" s="454"/>
      <c r="GTO204" s="451"/>
      <c r="GTP204" s="451"/>
      <c r="GTQ204" s="451"/>
      <c r="GTR204" s="451"/>
      <c r="GTS204" s="451"/>
      <c r="GTT204" s="451"/>
      <c r="GTU204" s="451"/>
      <c r="GTV204" s="451"/>
      <c r="GTW204" s="451"/>
      <c r="GTX204" s="451"/>
      <c r="GTY204" s="451"/>
      <c r="GTZ204" s="451"/>
      <c r="GUA204" s="451"/>
      <c r="GUB204" s="451"/>
      <c r="GUC204" s="451"/>
      <c r="GUD204" s="451"/>
      <c r="GUE204" s="451"/>
      <c r="GUF204" s="451"/>
      <c r="GUG204" s="451"/>
      <c r="GUH204" s="451"/>
      <c r="GUI204" s="451"/>
      <c r="GUJ204" s="451"/>
      <c r="GUK204" s="451"/>
      <c r="GUL204" s="451"/>
      <c r="GUM204" s="451"/>
      <c r="GUN204" s="451"/>
      <c r="GUO204" s="451"/>
      <c r="GUP204" s="451"/>
      <c r="GUQ204" s="451"/>
      <c r="GUR204" s="451"/>
      <c r="GUS204" s="451"/>
      <c r="GUT204" s="451"/>
      <c r="GUU204" s="451"/>
      <c r="GUV204" s="451"/>
      <c r="GUW204" s="451"/>
      <c r="GUX204" s="451"/>
      <c r="GUY204" s="451"/>
      <c r="GUZ204" s="451"/>
      <c r="GVA204" s="451"/>
      <c r="GVB204" s="451"/>
      <c r="GVC204" s="451"/>
      <c r="GVD204" s="451"/>
      <c r="GVE204" s="451"/>
      <c r="GVF204" s="455"/>
      <c r="GVG204" s="454"/>
      <c r="GVH204" s="451"/>
      <c r="GVI204" s="451"/>
      <c r="GVJ204" s="451"/>
      <c r="GVK204" s="451"/>
      <c r="GVL204" s="451"/>
      <c r="GVM204" s="451"/>
      <c r="GVN204" s="451"/>
      <c r="GVO204" s="451"/>
      <c r="GVP204" s="451"/>
      <c r="GVQ204" s="451"/>
      <c r="GVR204" s="451"/>
      <c r="GVS204" s="451"/>
      <c r="GVT204" s="451"/>
      <c r="GVU204" s="451"/>
      <c r="GVV204" s="451"/>
      <c r="GVW204" s="451"/>
      <c r="GVX204" s="451"/>
      <c r="GVY204" s="451"/>
      <c r="GVZ204" s="451"/>
      <c r="GWA204" s="451"/>
      <c r="GWB204" s="451"/>
      <c r="GWC204" s="451"/>
      <c r="GWD204" s="451"/>
      <c r="GWE204" s="451"/>
      <c r="GWF204" s="451"/>
      <c r="GWG204" s="451"/>
      <c r="GWH204" s="451"/>
      <c r="GWI204" s="451"/>
      <c r="GWJ204" s="451"/>
      <c r="GWK204" s="451"/>
      <c r="GWL204" s="451"/>
      <c r="GWM204" s="451"/>
      <c r="GWN204" s="451"/>
      <c r="GWO204" s="451"/>
      <c r="GWP204" s="451"/>
      <c r="GWQ204" s="451"/>
      <c r="GWR204" s="451"/>
      <c r="GWS204" s="451"/>
      <c r="GWT204" s="451"/>
      <c r="GWU204" s="451"/>
      <c r="GWV204" s="451"/>
      <c r="GWW204" s="451"/>
      <c r="GWX204" s="451"/>
      <c r="GWY204" s="455"/>
      <c r="GWZ204" s="454"/>
      <c r="GXA204" s="451"/>
      <c r="GXB204" s="451"/>
      <c r="GXC204" s="451"/>
      <c r="GXD204" s="451"/>
      <c r="GXE204" s="451"/>
      <c r="GXF204" s="451"/>
      <c r="GXG204" s="451"/>
      <c r="GXH204" s="451"/>
      <c r="GXI204" s="451"/>
      <c r="GXJ204" s="451"/>
      <c r="GXK204" s="451"/>
      <c r="GXL204" s="451"/>
      <c r="GXM204" s="451"/>
      <c r="GXN204" s="451"/>
      <c r="GXO204" s="451"/>
      <c r="GXP204" s="451"/>
      <c r="GXQ204" s="451"/>
      <c r="GXR204" s="451"/>
      <c r="GXS204" s="451"/>
      <c r="GXT204" s="451"/>
      <c r="GXU204" s="451"/>
      <c r="GXV204" s="451"/>
      <c r="GXW204" s="451"/>
      <c r="GXX204" s="451"/>
      <c r="GXY204" s="451"/>
      <c r="GXZ204" s="451"/>
      <c r="GYA204" s="451"/>
      <c r="GYB204" s="451"/>
      <c r="GYC204" s="451"/>
      <c r="GYD204" s="451"/>
      <c r="GYE204" s="451"/>
      <c r="GYF204" s="451"/>
      <c r="GYG204" s="451"/>
      <c r="GYH204" s="451"/>
      <c r="GYI204" s="451"/>
      <c r="GYJ204" s="451"/>
      <c r="GYK204" s="451"/>
      <c r="GYL204" s="451"/>
      <c r="GYM204" s="451"/>
      <c r="GYN204" s="451"/>
      <c r="GYO204" s="451"/>
      <c r="GYP204" s="451"/>
      <c r="GYQ204" s="451"/>
      <c r="GYR204" s="455"/>
      <c r="GYS204" s="454"/>
      <c r="GYT204" s="451"/>
      <c r="GYU204" s="451"/>
      <c r="GYV204" s="451"/>
      <c r="GYW204" s="451"/>
      <c r="GYX204" s="451"/>
      <c r="GYY204" s="451"/>
      <c r="GYZ204" s="451"/>
      <c r="GZA204" s="451"/>
      <c r="GZB204" s="451"/>
      <c r="GZC204" s="451"/>
      <c r="GZD204" s="451"/>
      <c r="GZE204" s="451"/>
      <c r="GZF204" s="451"/>
      <c r="GZG204" s="451"/>
      <c r="GZH204" s="451"/>
      <c r="GZI204" s="451"/>
      <c r="GZJ204" s="451"/>
      <c r="GZK204" s="451"/>
      <c r="GZL204" s="451"/>
      <c r="GZM204" s="451"/>
      <c r="GZN204" s="451"/>
      <c r="GZO204" s="451"/>
      <c r="GZP204" s="451"/>
      <c r="GZQ204" s="451"/>
      <c r="GZR204" s="451"/>
      <c r="GZS204" s="451"/>
      <c r="GZT204" s="451"/>
      <c r="GZU204" s="451"/>
      <c r="GZV204" s="451"/>
      <c r="GZW204" s="451"/>
      <c r="GZX204" s="451"/>
      <c r="GZY204" s="451"/>
      <c r="GZZ204" s="451"/>
      <c r="HAA204" s="451"/>
      <c r="HAB204" s="451"/>
      <c r="HAC204" s="451"/>
      <c r="HAD204" s="451"/>
      <c r="HAE204" s="451"/>
      <c r="HAF204" s="451"/>
      <c r="HAG204" s="451"/>
      <c r="HAH204" s="451"/>
      <c r="HAI204" s="451"/>
      <c r="HAJ204" s="451"/>
      <c r="HAK204" s="455"/>
      <c r="HAL204" s="454"/>
      <c r="HAM204" s="451"/>
      <c r="HAN204" s="451"/>
      <c r="HAO204" s="451"/>
      <c r="HAP204" s="451"/>
      <c r="HAQ204" s="451"/>
      <c r="HAR204" s="451"/>
      <c r="HAS204" s="451"/>
      <c r="HAT204" s="451"/>
      <c r="HAU204" s="451"/>
      <c r="HAV204" s="451"/>
      <c r="HAW204" s="451"/>
      <c r="HAX204" s="451"/>
      <c r="HAY204" s="451"/>
      <c r="HAZ204" s="451"/>
      <c r="HBA204" s="451"/>
      <c r="HBB204" s="451"/>
      <c r="HBC204" s="451"/>
      <c r="HBD204" s="451"/>
      <c r="HBE204" s="451"/>
      <c r="HBF204" s="451"/>
      <c r="HBG204" s="451"/>
      <c r="HBH204" s="451"/>
      <c r="HBI204" s="451"/>
      <c r="HBJ204" s="451"/>
      <c r="HBK204" s="451"/>
      <c r="HBL204" s="451"/>
      <c r="HBM204" s="451"/>
      <c r="HBN204" s="451"/>
      <c r="HBO204" s="451"/>
      <c r="HBP204" s="451"/>
      <c r="HBQ204" s="451"/>
      <c r="HBR204" s="451"/>
      <c r="HBS204" s="451"/>
      <c r="HBT204" s="451"/>
      <c r="HBU204" s="451"/>
      <c r="HBV204" s="451"/>
      <c r="HBW204" s="451"/>
      <c r="HBX204" s="451"/>
      <c r="HBY204" s="451"/>
      <c r="HBZ204" s="451"/>
      <c r="HCA204" s="451"/>
      <c r="HCB204" s="451"/>
      <c r="HCC204" s="451"/>
      <c r="HCD204" s="455"/>
      <c r="HCE204" s="454"/>
      <c r="HCF204" s="451"/>
      <c r="HCG204" s="451"/>
      <c r="HCH204" s="451"/>
      <c r="HCI204" s="451"/>
      <c r="HCJ204" s="451"/>
      <c r="HCK204" s="451"/>
      <c r="HCL204" s="451"/>
      <c r="HCM204" s="451"/>
      <c r="HCN204" s="451"/>
      <c r="HCO204" s="451"/>
      <c r="HCP204" s="451"/>
      <c r="HCQ204" s="451"/>
      <c r="HCR204" s="451"/>
      <c r="HCS204" s="451"/>
      <c r="HCT204" s="451"/>
      <c r="HCU204" s="451"/>
      <c r="HCV204" s="451"/>
      <c r="HCW204" s="451"/>
      <c r="HCX204" s="451"/>
      <c r="HCY204" s="451"/>
      <c r="HCZ204" s="451"/>
      <c r="HDA204" s="451"/>
      <c r="HDB204" s="451"/>
      <c r="HDC204" s="451"/>
      <c r="HDD204" s="451"/>
      <c r="HDE204" s="451"/>
      <c r="HDF204" s="451"/>
      <c r="HDG204" s="451"/>
      <c r="HDH204" s="451"/>
      <c r="HDI204" s="451"/>
      <c r="HDJ204" s="451"/>
      <c r="HDK204" s="451"/>
      <c r="HDL204" s="451"/>
      <c r="HDM204" s="451"/>
      <c r="HDN204" s="451"/>
      <c r="HDO204" s="451"/>
      <c r="HDP204" s="451"/>
      <c r="HDQ204" s="451"/>
      <c r="HDR204" s="451"/>
      <c r="HDS204" s="451"/>
      <c r="HDT204" s="451"/>
      <c r="HDU204" s="451"/>
      <c r="HDV204" s="451"/>
      <c r="HDW204" s="455"/>
      <c r="HDX204" s="454"/>
      <c r="HDY204" s="451"/>
      <c r="HDZ204" s="451"/>
      <c r="HEA204" s="451"/>
      <c r="HEB204" s="451"/>
      <c r="HEC204" s="451"/>
      <c r="HED204" s="451"/>
      <c r="HEE204" s="451"/>
      <c r="HEF204" s="451"/>
      <c r="HEG204" s="451"/>
      <c r="HEH204" s="451"/>
      <c r="HEI204" s="451"/>
      <c r="HEJ204" s="451"/>
      <c r="HEK204" s="451"/>
      <c r="HEL204" s="451"/>
      <c r="HEM204" s="451"/>
      <c r="HEN204" s="451"/>
      <c r="HEO204" s="451"/>
      <c r="HEP204" s="451"/>
      <c r="HEQ204" s="451"/>
      <c r="HER204" s="451"/>
      <c r="HES204" s="451"/>
      <c r="HET204" s="451"/>
      <c r="HEU204" s="451"/>
      <c r="HEV204" s="451"/>
      <c r="HEW204" s="451"/>
      <c r="HEX204" s="451"/>
      <c r="HEY204" s="451"/>
      <c r="HEZ204" s="451"/>
      <c r="HFA204" s="451"/>
      <c r="HFB204" s="451"/>
      <c r="HFC204" s="451"/>
      <c r="HFD204" s="451"/>
      <c r="HFE204" s="451"/>
      <c r="HFF204" s="451"/>
      <c r="HFG204" s="451"/>
      <c r="HFH204" s="451"/>
      <c r="HFI204" s="451"/>
      <c r="HFJ204" s="451"/>
      <c r="HFK204" s="451"/>
      <c r="HFL204" s="451"/>
      <c r="HFM204" s="451"/>
      <c r="HFN204" s="451"/>
      <c r="HFO204" s="451"/>
      <c r="HFP204" s="455"/>
      <c r="HFQ204" s="454"/>
      <c r="HFR204" s="451"/>
      <c r="HFS204" s="451"/>
      <c r="HFT204" s="451"/>
      <c r="HFU204" s="451"/>
      <c r="HFV204" s="451"/>
      <c r="HFW204" s="451"/>
      <c r="HFX204" s="451"/>
      <c r="HFY204" s="451"/>
      <c r="HFZ204" s="451"/>
      <c r="HGA204" s="451"/>
      <c r="HGB204" s="451"/>
      <c r="HGC204" s="451"/>
      <c r="HGD204" s="451"/>
      <c r="HGE204" s="451"/>
      <c r="HGF204" s="451"/>
      <c r="HGG204" s="451"/>
      <c r="HGH204" s="451"/>
      <c r="HGI204" s="451"/>
      <c r="HGJ204" s="451"/>
      <c r="HGK204" s="451"/>
      <c r="HGL204" s="451"/>
      <c r="HGM204" s="451"/>
      <c r="HGN204" s="451"/>
      <c r="HGO204" s="451"/>
      <c r="HGP204" s="451"/>
      <c r="HGQ204" s="451"/>
      <c r="HGR204" s="451"/>
      <c r="HGS204" s="451"/>
      <c r="HGT204" s="451"/>
      <c r="HGU204" s="451"/>
      <c r="HGV204" s="451"/>
      <c r="HGW204" s="451"/>
      <c r="HGX204" s="451"/>
      <c r="HGY204" s="451"/>
      <c r="HGZ204" s="451"/>
      <c r="HHA204" s="451"/>
      <c r="HHB204" s="451"/>
      <c r="HHC204" s="451"/>
      <c r="HHD204" s="451"/>
      <c r="HHE204" s="451"/>
      <c r="HHF204" s="451"/>
      <c r="HHG204" s="451"/>
      <c r="HHH204" s="451"/>
      <c r="HHI204" s="455"/>
      <c r="HHJ204" s="454"/>
      <c r="HHK204" s="451"/>
      <c r="HHL204" s="451"/>
      <c r="HHM204" s="451"/>
      <c r="HHN204" s="451"/>
      <c r="HHO204" s="451"/>
      <c r="HHP204" s="451"/>
      <c r="HHQ204" s="451"/>
      <c r="HHR204" s="451"/>
      <c r="HHS204" s="451"/>
      <c r="HHT204" s="451"/>
      <c r="HHU204" s="451"/>
      <c r="HHV204" s="451"/>
      <c r="HHW204" s="451"/>
      <c r="HHX204" s="451"/>
      <c r="HHY204" s="451"/>
      <c r="HHZ204" s="451"/>
      <c r="HIA204" s="451"/>
      <c r="HIB204" s="451"/>
      <c r="HIC204" s="451"/>
      <c r="HID204" s="451"/>
      <c r="HIE204" s="451"/>
      <c r="HIF204" s="451"/>
      <c r="HIG204" s="451"/>
      <c r="HIH204" s="451"/>
      <c r="HII204" s="451"/>
      <c r="HIJ204" s="451"/>
      <c r="HIK204" s="451"/>
      <c r="HIL204" s="451"/>
      <c r="HIM204" s="451"/>
      <c r="HIN204" s="451"/>
      <c r="HIO204" s="451"/>
      <c r="HIP204" s="451"/>
      <c r="HIQ204" s="451"/>
      <c r="HIR204" s="451"/>
      <c r="HIS204" s="451"/>
      <c r="HIT204" s="451"/>
      <c r="HIU204" s="451"/>
      <c r="HIV204" s="451"/>
      <c r="HIW204" s="451"/>
      <c r="HIX204" s="451"/>
      <c r="HIY204" s="451"/>
      <c r="HIZ204" s="451"/>
      <c r="HJA204" s="451"/>
      <c r="HJB204" s="455"/>
      <c r="HJC204" s="454"/>
      <c r="HJD204" s="451"/>
      <c r="HJE204" s="451"/>
      <c r="HJF204" s="451"/>
      <c r="HJG204" s="451"/>
      <c r="HJH204" s="451"/>
      <c r="HJI204" s="451"/>
      <c r="HJJ204" s="451"/>
      <c r="HJK204" s="451"/>
      <c r="HJL204" s="451"/>
      <c r="HJM204" s="451"/>
      <c r="HJN204" s="451"/>
      <c r="HJO204" s="451"/>
      <c r="HJP204" s="451"/>
      <c r="HJQ204" s="451"/>
      <c r="HJR204" s="451"/>
      <c r="HJS204" s="451"/>
      <c r="HJT204" s="451"/>
      <c r="HJU204" s="451"/>
      <c r="HJV204" s="451"/>
      <c r="HJW204" s="451"/>
      <c r="HJX204" s="451"/>
      <c r="HJY204" s="451"/>
      <c r="HJZ204" s="451"/>
      <c r="HKA204" s="451"/>
      <c r="HKB204" s="451"/>
      <c r="HKC204" s="451"/>
      <c r="HKD204" s="451"/>
      <c r="HKE204" s="451"/>
      <c r="HKF204" s="451"/>
      <c r="HKG204" s="451"/>
      <c r="HKH204" s="451"/>
      <c r="HKI204" s="451"/>
      <c r="HKJ204" s="451"/>
      <c r="HKK204" s="451"/>
      <c r="HKL204" s="451"/>
      <c r="HKM204" s="451"/>
      <c r="HKN204" s="451"/>
      <c r="HKO204" s="451"/>
      <c r="HKP204" s="451"/>
      <c r="HKQ204" s="451"/>
      <c r="HKR204" s="451"/>
      <c r="HKS204" s="451"/>
      <c r="HKT204" s="451"/>
      <c r="HKU204" s="455"/>
      <c r="HKV204" s="454"/>
      <c r="HKW204" s="451"/>
      <c r="HKX204" s="451"/>
      <c r="HKY204" s="451"/>
      <c r="HKZ204" s="451"/>
      <c r="HLA204" s="451"/>
      <c r="HLB204" s="451"/>
      <c r="HLC204" s="451"/>
      <c r="HLD204" s="451"/>
      <c r="HLE204" s="451"/>
      <c r="HLF204" s="451"/>
      <c r="HLG204" s="451"/>
      <c r="HLH204" s="451"/>
      <c r="HLI204" s="451"/>
      <c r="HLJ204" s="451"/>
      <c r="HLK204" s="451"/>
      <c r="HLL204" s="451"/>
      <c r="HLM204" s="451"/>
      <c r="HLN204" s="451"/>
      <c r="HLO204" s="451"/>
      <c r="HLP204" s="451"/>
      <c r="HLQ204" s="451"/>
      <c r="HLR204" s="451"/>
      <c r="HLS204" s="451"/>
      <c r="HLT204" s="451"/>
      <c r="HLU204" s="451"/>
      <c r="HLV204" s="451"/>
      <c r="HLW204" s="451"/>
      <c r="HLX204" s="451"/>
      <c r="HLY204" s="451"/>
      <c r="HLZ204" s="451"/>
      <c r="HMA204" s="451"/>
      <c r="HMB204" s="451"/>
      <c r="HMC204" s="451"/>
      <c r="HMD204" s="451"/>
      <c r="HME204" s="451"/>
      <c r="HMF204" s="451"/>
      <c r="HMG204" s="451"/>
      <c r="HMH204" s="451"/>
      <c r="HMI204" s="451"/>
      <c r="HMJ204" s="451"/>
      <c r="HMK204" s="451"/>
      <c r="HML204" s="451"/>
      <c r="HMM204" s="451"/>
      <c r="HMN204" s="455"/>
      <c r="HMO204" s="454"/>
      <c r="HMP204" s="451"/>
      <c r="HMQ204" s="451"/>
      <c r="HMR204" s="451"/>
      <c r="HMS204" s="451"/>
      <c r="HMT204" s="451"/>
      <c r="HMU204" s="451"/>
      <c r="HMV204" s="451"/>
      <c r="HMW204" s="451"/>
      <c r="HMX204" s="451"/>
      <c r="HMY204" s="451"/>
      <c r="HMZ204" s="451"/>
      <c r="HNA204" s="451"/>
      <c r="HNB204" s="451"/>
      <c r="HNC204" s="451"/>
      <c r="HND204" s="451"/>
      <c r="HNE204" s="451"/>
      <c r="HNF204" s="451"/>
      <c r="HNG204" s="451"/>
      <c r="HNH204" s="451"/>
      <c r="HNI204" s="451"/>
      <c r="HNJ204" s="451"/>
      <c r="HNK204" s="451"/>
      <c r="HNL204" s="451"/>
      <c r="HNM204" s="451"/>
      <c r="HNN204" s="451"/>
      <c r="HNO204" s="451"/>
      <c r="HNP204" s="451"/>
      <c r="HNQ204" s="451"/>
      <c r="HNR204" s="451"/>
      <c r="HNS204" s="451"/>
      <c r="HNT204" s="451"/>
      <c r="HNU204" s="451"/>
      <c r="HNV204" s="451"/>
      <c r="HNW204" s="451"/>
      <c r="HNX204" s="451"/>
      <c r="HNY204" s="451"/>
      <c r="HNZ204" s="451"/>
      <c r="HOA204" s="451"/>
      <c r="HOB204" s="451"/>
      <c r="HOC204" s="451"/>
      <c r="HOD204" s="451"/>
      <c r="HOE204" s="451"/>
      <c r="HOF204" s="451"/>
      <c r="HOG204" s="455"/>
      <c r="HOH204" s="454"/>
      <c r="HOI204" s="451"/>
      <c r="HOJ204" s="451"/>
      <c r="HOK204" s="451"/>
      <c r="HOL204" s="451"/>
      <c r="HOM204" s="451"/>
      <c r="HON204" s="451"/>
      <c r="HOO204" s="451"/>
      <c r="HOP204" s="451"/>
      <c r="HOQ204" s="451"/>
      <c r="HOR204" s="451"/>
      <c r="HOS204" s="451"/>
      <c r="HOT204" s="451"/>
      <c r="HOU204" s="451"/>
      <c r="HOV204" s="451"/>
      <c r="HOW204" s="451"/>
      <c r="HOX204" s="451"/>
      <c r="HOY204" s="451"/>
      <c r="HOZ204" s="451"/>
      <c r="HPA204" s="451"/>
      <c r="HPB204" s="451"/>
      <c r="HPC204" s="451"/>
      <c r="HPD204" s="451"/>
      <c r="HPE204" s="451"/>
      <c r="HPF204" s="451"/>
      <c r="HPG204" s="451"/>
      <c r="HPH204" s="451"/>
      <c r="HPI204" s="451"/>
      <c r="HPJ204" s="451"/>
      <c r="HPK204" s="451"/>
      <c r="HPL204" s="451"/>
      <c r="HPM204" s="451"/>
      <c r="HPN204" s="451"/>
      <c r="HPO204" s="451"/>
      <c r="HPP204" s="451"/>
      <c r="HPQ204" s="451"/>
      <c r="HPR204" s="451"/>
      <c r="HPS204" s="451"/>
      <c r="HPT204" s="451"/>
      <c r="HPU204" s="451"/>
      <c r="HPV204" s="451"/>
      <c r="HPW204" s="451"/>
      <c r="HPX204" s="451"/>
      <c r="HPY204" s="451"/>
      <c r="HPZ204" s="455"/>
      <c r="HQA204" s="454"/>
      <c r="HQB204" s="451"/>
      <c r="HQC204" s="451"/>
      <c r="HQD204" s="451"/>
      <c r="HQE204" s="451"/>
      <c r="HQF204" s="451"/>
      <c r="HQG204" s="451"/>
      <c r="HQH204" s="451"/>
      <c r="HQI204" s="451"/>
      <c r="HQJ204" s="451"/>
      <c r="HQK204" s="451"/>
      <c r="HQL204" s="451"/>
      <c r="HQM204" s="451"/>
      <c r="HQN204" s="451"/>
      <c r="HQO204" s="451"/>
      <c r="HQP204" s="451"/>
      <c r="HQQ204" s="451"/>
      <c r="HQR204" s="451"/>
      <c r="HQS204" s="451"/>
      <c r="HQT204" s="451"/>
      <c r="HQU204" s="451"/>
      <c r="HQV204" s="451"/>
      <c r="HQW204" s="451"/>
      <c r="HQX204" s="451"/>
      <c r="HQY204" s="451"/>
      <c r="HQZ204" s="451"/>
      <c r="HRA204" s="451"/>
      <c r="HRB204" s="451"/>
      <c r="HRC204" s="451"/>
      <c r="HRD204" s="451"/>
      <c r="HRE204" s="451"/>
      <c r="HRF204" s="451"/>
      <c r="HRG204" s="451"/>
      <c r="HRH204" s="451"/>
      <c r="HRI204" s="451"/>
      <c r="HRJ204" s="451"/>
      <c r="HRK204" s="451"/>
      <c r="HRL204" s="451"/>
      <c r="HRM204" s="451"/>
      <c r="HRN204" s="451"/>
      <c r="HRO204" s="451"/>
      <c r="HRP204" s="451"/>
      <c r="HRQ204" s="451"/>
      <c r="HRR204" s="451"/>
      <c r="HRS204" s="455"/>
      <c r="HRT204" s="454"/>
      <c r="HRU204" s="451"/>
      <c r="HRV204" s="451"/>
      <c r="HRW204" s="451"/>
      <c r="HRX204" s="451"/>
      <c r="HRY204" s="451"/>
      <c r="HRZ204" s="451"/>
      <c r="HSA204" s="451"/>
      <c r="HSB204" s="451"/>
      <c r="HSC204" s="451"/>
      <c r="HSD204" s="451"/>
      <c r="HSE204" s="451"/>
      <c r="HSF204" s="451"/>
      <c r="HSG204" s="451"/>
      <c r="HSH204" s="451"/>
      <c r="HSI204" s="451"/>
      <c r="HSJ204" s="451"/>
      <c r="HSK204" s="451"/>
      <c r="HSL204" s="451"/>
      <c r="HSM204" s="451"/>
      <c r="HSN204" s="451"/>
      <c r="HSO204" s="451"/>
      <c r="HSP204" s="451"/>
      <c r="HSQ204" s="451"/>
      <c r="HSR204" s="451"/>
      <c r="HSS204" s="451"/>
      <c r="HST204" s="451"/>
      <c r="HSU204" s="451"/>
      <c r="HSV204" s="451"/>
      <c r="HSW204" s="451"/>
      <c r="HSX204" s="451"/>
      <c r="HSY204" s="451"/>
      <c r="HSZ204" s="451"/>
      <c r="HTA204" s="451"/>
      <c r="HTB204" s="451"/>
      <c r="HTC204" s="451"/>
      <c r="HTD204" s="451"/>
      <c r="HTE204" s="451"/>
      <c r="HTF204" s="451"/>
      <c r="HTG204" s="451"/>
      <c r="HTH204" s="451"/>
      <c r="HTI204" s="451"/>
      <c r="HTJ204" s="451"/>
      <c r="HTK204" s="451"/>
      <c r="HTL204" s="455"/>
      <c r="HTM204" s="454"/>
      <c r="HTN204" s="451"/>
      <c r="HTO204" s="451"/>
      <c r="HTP204" s="451"/>
      <c r="HTQ204" s="451"/>
      <c r="HTR204" s="451"/>
      <c r="HTS204" s="451"/>
      <c r="HTT204" s="451"/>
      <c r="HTU204" s="451"/>
      <c r="HTV204" s="451"/>
      <c r="HTW204" s="451"/>
      <c r="HTX204" s="451"/>
      <c r="HTY204" s="451"/>
      <c r="HTZ204" s="451"/>
      <c r="HUA204" s="451"/>
      <c r="HUB204" s="451"/>
      <c r="HUC204" s="451"/>
      <c r="HUD204" s="451"/>
      <c r="HUE204" s="451"/>
      <c r="HUF204" s="451"/>
      <c r="HUG204" s="451"/>
      <c r="HUH204" s="451"/>
      <c r="HUI204" s="451"/>
      <c r="HUJ204" s="451"/>
      <c r="HUK204" s="451"/>
      <c r="HUL204" s="451"/>
      <c r="HUM204" s="451"/>
      <c r="HUN204" s="451"/>
      <c r="HUO204" s="451"/>
      <c r="HUP204" s="451"/>
      <c r="HUQ204" s="451"/>
      <c r="HUR204" s="451"/>
      <c r="HUS204" s="451"/>
      <c r="HUT204" s="451"/>
      <c r="HUU204" s="451"/>
      <c r="HUV204" s="451"/>
      <c r="HUW204" s="451"/>
      <c r="HUX204" s="451"/>
      <c r="HUY204" s="451"/>
      <c r="HUZ204" s="451"/>
      <c r="HVA204" s="451"/>
      <c r="HVB204" s="451"/>
      <c r="HVC204" s="451"/>
      <c r="HVD204" s="451"/>
      <c r="HVE204" s="455"/>
      <c r="HVF204" s="454"/>
      <c r="HVG204" s="451"/>
      <c r="HVH204" s="451"/>
      <c r="HVI204" s="451"/>
      <c r="HVJ204" s="451"/>
      <c r="HVK204" s="451"/>
      <c r="HVL204" s="451"/>
      <c r="HVM204" s="451"/>
      <c r="HVN204" s="451"/>
      <c r="HVO204" s="451"/>
      <c r="HVP204" s="451"/>
      <c r="HVQ204" s="451"/>
      <c r="HVR204" s="451"/>
      <c r="HVS204" s="451"/>
      <c r="HVT204" s="451"/>
      <c r="HVU204" s="451"/>
      <c r="HVV204" s="451"/>
      <c r="HVW204" s="451"/>
      <c r="HVX204" s="451"/>
      <c r="HVY204" s="451"/>
      <c r="HVZ204" s="451"/>
      <c r="HWA204" s="451"/>
      <c r="HWB204" s="451"/>
      <c r="HWC204" s="451"/>
      <c r="HWD204" s="451"/>
      <c r="HWE204" s="451"/>
      <c r="HWF204" s="451"/>
      <c r="HWG204" s="451"/>
      <c r="HWH204" s="451"/>
      <c r="HWI204" s="451"/>
      <c r="HWJ204" s="451"/>
      <c r="HWK204" s="451"/>
      <c r="HWL204" s="451"/>
      <c r="HWM204" s="451"/>
      <c r="HWN204" s="451"/>
      <c r="HWO204" s="451"/>
      <c r="HWP204" s="451"/>
      <c r="HWQ204" s="451"/>
      <c r="HWR204" s="451"/>
      <c r="HWS204" s="451"/>
      <c r="HWT204" s="451"/>
      <c r="HWU204" s="451"/>
      <c r="HWV204" s="451"/>
      <c r="HWW204" s="451"/>
      <c r="HWX204" s="455"/>
      <c r="HWY204" s="454"/>
      <c r="HWZ204" s="451"/>
      <c r="HXA204" s="451"/>
      <c r="HXB204" s="451"/>
      <c r="HXC204" s="451"/>
      <c r="HXD204" s="451"/>
      <c r="HXE204" s="451"/>
      <c r="HXF204" s="451"/>
      <c r="HXG204" s="451"/>
      <c r="HXH204" s="451"/>
      <c r="HXI204" s="451"/>
      <c r="HXJ204" s="451"/>
      <c r="HXK204" s="451"/>
      <c r="HXL204" s="451"/>
      <c r="HXM204" s="451"/>
      <c r="HXN204" s="451"/>
      <c r="HXO204" s="451"/>
      <c r="HXP204" s="451"/>
      <c r="HXQ204" s="451"/>
      <c r="HXR204" s="451"/>
      <c r="HXS204" s="451"/>
      <c r="HXT204" s="451"/>
      <c r="HXU204" s="451"/>
      <c r="HXV204" s="451"/>
      <c r="HXW204" s="451"/>
      <c r="HXX204" s="451"/>
      <c r="HXY204" s="451"/>
      <c r="HXZ204" s="451"/>
      <c r="HYA204" s="451"/>
      <c r="HYB204" s="451"/>
      <c r="HYC204" s="451"/>
      <c r="HYD204" s="451"/>
      <c r="HYE204" s="451"/>
      <c r="HYF204" s="451"/>
      <c r="HYG204" s="451"/>
      <c r="HYH204" s="451"/>
      <c r="HYI204" s="451"/>
      <c r="HYJ204" s="451"/>
      <c r="HYK204" s="451"/>
      <c r="HYL204" s="451"/>
      <c r="HYM204" s="451"/>
      <c r="HYN204" s="451"/>
      <c r="HYO204" s="451"/>
      <c r="HYP204" s="451"/>
      <c r="HYQ204" s="455"/>
      <c r="HYR204" s="454"/>
      <c r="HYS204" s="451"/>
      <c r="HYT204" s="451"/>
      <c r="HYU204" s="451"/>
      <c r="HYV204" s="451"/>
      <c r="HYW204" s="451"/>
      <c r="HYX204" s="451"/>
      <c r="HYY204" s="451"/>
      <c r="HYZ204" s="451"/>
      <c r="HZA204" s="451"/>
      <c r="HZB204" s="451"/>
      <c r="HZC204" s="451"/>
      <c r="HZD204" s="451"/>
      <c r="HZE204" s="451"/>
      <c r="HZF204" s="451"/>
      <c r="HZG204" s="451"/>
      <c r="HZH204" s="451"/>
      <c r="HZI204" s="451"/>
      <c r="HZJ204" s="451"/>
      <c r="HZK204" s="451"/>
      <c r="HZL204" s="451"/>
      <c r="HZM204" s="451"/>
      <c r="HZN204" s="451"/>
      <c r="HZO204" s="451"/>
      <c r="HZP204" s="451"/>
      <c r="HZQ204" s="451"/>
      <c r="HZR204" s="451"/>
      <c r="HZS204" s="451"/>
      <c r="HZT204" s="451"/>
      <c r="HZU204" s="451"/>
      <c r="HZV204" s="451"/>
      <c r="HZW204" s="451"/>
      <c r="HZX204" s="451"/>
      <c r="HZY204" s="451"/>
      <c r="HZZ204" s="451"/>
      <c r="IAA204" s="451"/>
      <c r="IAB204" s="451"/>
      <c r="IAC204" s="451"/>
      <c r="IAD204" s="451"/>
      <c r="IAE204" s="451"/>
      <c r="IAF204" s="451"/>
      <c r="IAG204" s="451"/>
      <c r="IAH204" s="451"/>
      <c r="IAI204" s="451"/>
      <c r="IAJ204" s="455"/>
      <c r="IAK204" s="454"/>
      <c r="IAL204" s="451"/>
      <c r="IAM204" s="451"/>
      <c r="IAN204" s="451"/>
      <c r="IAO204" s="451"/>
      <c r="IAP204" s="451"/>
      <c r="IAQ204" s="451"/>
      <c r="IAR204" s="451"/>
      <c r="IAS204" s="451"/>
      <c r="IAT204" s="451"/>
      <c r="IAU204" s="451"/>
      <c r="IAV204" s="451"/>
      <c r="IAW204" s="451"/>
      <c r="IAX204" s="451"/>
      <c r="IAY204" s="451"/>
      <c r="IAZ204" s="451"/>
      <c r="IBA204" s="451"/>
      <c r="IBB204" s="451"/>
      <c r="IBC204" s="451"/>
      <c r="IBD204" s="451"/>
      <c r="IBE204" s="451"/>
      <c r="IBF204" s="451"/>
      <c r="IBG204" s="451"/>
      <c r="IBH204" s="451"/>
      <c r="IBI204" s="451"/>
      <c r="IBJ204" s="451"/>
      <c r="IBK204" s="451"/>
      <c r="IBL204" s="451"/>
      <c r="IBM204" s="451"/>
      <c r="IBN204" s="451"/>
      <c r="IBO204" s="451"/>
      <c r="IBP204" s="451"/>
      <c r="IBQ204" s="451"/>
      <c r="IBR204" s="451"/>
      <c r="IBS204" s="451"/>
      <c r="IBT204" s="451"/>
      <c r="IBU204" s="451"/>
      <c r="IBV204" s="451"/>
      <c r="IBW204" s="451"/>
      <c r="IBX204" s="451"/>
      <c r="IBY204" s="451"/>
      <c r="IBZ204" s="451"/>
      <c r="ICA204" s="451"/>
      <c r="ICB204" s="451"/>
      <c r="ICC204" s="455"/>
      <c r="ICD204" s="454"/>
      <c r="ICE204" s="451"/>
      <c r="ICF204" s="451"/>
      <c r="ICG204" s="451"/>
      <c r="ICH204" s="451"/>
      <c r="ICI204" s="451"/>
      <c r="ICJ204" s="451"/>
      <c r="ICK204" s="451"/>
      <c r="ICL204" s="451"/>
      <c r="ICM204" s="451"/>
      <c r="ICN204" s="451"/>
      <c r="ICO204" s="451"/>
      <c r="ICP204" s="451"/>
      <c r="ICQ204" s="451"/>
      <c r="ICR204" s="451"/>
      <c r="ICS204" s="451"/>
      <c r="ICT204" s="451"/>
      <c r="ICU204" s="451"/>
      <c r="ICV204" s="451"/>
      <c r="ICW204" s="451"/>
      <c r="ICX204" s="451"/>
      <c r="ICY204" s="451"/>
      <c r="ICZ204" s="451"/>
      <c r="IDA204" s="451"/>
      <c r="IDB204" s="451"/>
      <c r="IDC204" s="451"/>
      <c r="IDD204" s="451"/>
      <c r="IDE204" s="451"/>
      <c r="IDF204" s="451"/>
      <c r="IDG204" s="451"/>
      <c r="IDH204" s="451"/>
      <c r="IDI204" s="451"/>
      <c r="IDJ204" s="451"/>
      <c r="IDK204" s="451"/>
      <c r="IDL204" s="451"/>
      <c r="IDM204" s="451"/>
      <c r="IDN204" s="451"/>
      <c r="IDO204" s="451"/>
      <c r="IDP204" s="451"/>
      <c r="IDQ204" s="451"/>
      <c r="IDR204" s="451"/>
      <c r="IDS204" s="451"/>
      <c r="IDT204" s="451"/>
      <c r="IDU204" s="451"/>
      <c r="IDV204" s="455"/>
      <c r="IDW204" s="454"/>
      <c r="IDX204" s="451"/>
      <c r="IDY204" s="451"/>
      <c r="IDZ204" s="451"/>
      <c r="IEA204" s="451"/>
      <c r="IEB204" s="451"/>
      <c r="IEC204" s="451"/>
      <c r="IED204" s="451"/>
      <c r="IEE204" s="451"/>
      <c r="IEF204" s="451"/>
      <c r="IEG204" s="451"/>
      <c r="IEH204" s="451"/>
      <c r="IEI204" s="451"/>
      <c r="IEJ204" s="451"/>
      <c r="IEK204" s="451"/>
      <c r="IEL204" s="451"/>
      <c r="IEM204" s="451"/>
      <c r="IEN204" s="451"/>
      <c r="IEO204" s="451"/>
      <c r="IEP204" s="451"/>
      <c r="IEQ204" s="451"/>
      <c r="IER204" s="451"/>
      <c r="IES204" s="451"/>
      <c r="IET204" s="451"/>
      <c r="IEU204" s="451"/>
      <c r="IEV204" s="451"/>
      <c r="IEW204" s="451"/>
      <c r="IEX204" s="451"/>
      <c r="IEY204" s="451"/>
      <c r="IEZ204" s="451"/>
      <c r="IFA204" s="451"/>
      <c r="IFB204" s="451"/>
      <c r="IFC204" s="451"/>
      <c r="IFD204" s="451"/>
      <c r="IFE204" s="451"/>
      <c r="IFF204" s="451"/>
      <c r="IFG204" s="451"/>
      <c r="IFH204" s="451"/>
      <c r="IFI204" s="451"/>
      <c r="IFJ204" s="451"/>
      <c r="IFK204" s="451"/>
      <c r="IFL204" s="451"/>
      <c r="IFM204" s="451"/>
      <c r="IFN204" s="451"/>
      <c r="IFO204" s="455"/>
      <c r="IFP204" s="454"/>
      <c r="IFQ204" s="451"/>
      <c r="IFR204" s="451"/>
      <c r="IFS204" s="451"/>
      <c r="IFT204" s="451"/>
      <c r="IFU204" s="451"/>
      <c r="IFV204" s="451"/>
      <c r="IFW204" s="451"/>
      <c r="IFX204" s="451"/>
      <c r="IFY204" s="451"/>
      <c r="IFZ204" s="451"/>
      <c r="IGA204" s="451"/>
      <c r="IGB204" s="451"/>
      <c r="IGC204" s="451"/>
      <c r="IGD204" s="451"/>
      <c r="IGE204" s="451"/>
      <c r="IGF204" s="451"/>
      <c r="IGG204" s="451"/>
      <c r="IGH204" s="451"/>
      <c r="IGI204" s="451"/>
      <c r="IGJ204" s="451"/>
      <c r="IGK204" s="451"/>
      <c r="IGL204" s="451"/>
      <c r="IGM204" s="451"/>
      <c r="IGN204" s="451"/>
      <c r="IGO204" s="451"/>
      <c r="IGP204" s="451"/>
      <c r="IGQ204" s="451"/>
      <c r="IGR204" s="451"/>
      <c r="IGS204" s="451"/>
      <c r="IGT204" s="451"/>
      <c r="IGU204" s="451"/>
      <c r="IGV204" s="451"/>
      <c r="IGW204" s="451"/>
      <c r="IGX204" s="451"/>
      <c r="IGY204" s="451"/>
      <c r="IGZ204" s="451"/>
      <c r="IHA204" s="451"/>
      <c r="IHB204" s="451"/>
      <c r="IHC204" s="451"/>
      <c r="IHD204" s="451"/>
      <c r="IHE204" s="451"/>
      <c r="IHF204" s="451"/>
      <c r="IHG204" s="451"/>
      <c r="IHH204" s="455"/>
      <c r="IHI204" s="454"/>
      <c r="IHJ204" s="451"/>
      <c r="IHK204" s="451"/>
      <c r="IHL204" s="451"/>
      <c r="IHM204" s="451"/>
      <c r="IHN204" s="451"/>
      <c r="IHO204" s="451"/>
      <c r="IHP204" s="451"/>
      <c r="IHQ204" s="451"/>
      <c r="IHR204" s="451"/>
      <c r="IHS204" s="451"/>
      <c r="IHT204" s="451"/>
      <c r="IHU204" s="451"/>
      <c r="IHV204" s="451"/>
      <c r="IHW204" s="451"/>
      <c r="IHX204" s="451"/>
      <c r="IHY204" s="451"/>
      <c r="IHZ204" s="451"/>
      <c r="IIA204" s="451"/>
      <c r="IIB204" s="451"/>
      <c r="IIC204" s="451"/>
      <c r="IID204" s="451"/>
      <c r="IIE204" s="451"/>
      <c r="IIF204" s="451"/>
      <c r="IIG204" s="451"/>
      <c r="IIH204" s="451"/>
      <c r="III204" s="451"/>
      <c r="IIJ204" s="451"/>
      <c r="IIK204" s="451"/>
      <c r="IIL204" s="451"/>
      <c r="IIM204" s="451"/>
      <c r="IIN204" s="451"/>
      <c r="IIO204" s="451"/>
      <c r="IIP204" s="451"/>
      <c r="IIQ204" s="451"/>
      <c r="IIR204" s="451"/>
      <c r="IIS204" s="451"/>
      <c r="IIT204" s="451"/>
      <c r="IIU204" s="451"/>
      <c r="IIV204" s="451"/>
      <c r="IIW204" s="451"/>
      <c r="IIX204" s="451"/>
      <c r="IIY204" s="451"/>
      <c r="IIZ204" s="451"/>
      <c r="IJA204" s="455"/>
      <c r="IJB204" s="454"/>
      <c r="IJC204" s="451"/>
      <c r="IJD204" s="451"/>
      <c r="IJE204" s="451"/>
      <c r="IJF204" s="451"/>
      <c r="IJG204" s="451"/>
      <c r="IJH204" s="451"/>
      <c r="IJI204" s="451"/>
      <c r="IJJ204" s="451"/>
      <c r="IJK204" s="451"/>
      <c r="IJL204" s="451"/>
      <c r="IJM204" s="451"/>
      <c r="IJN204" s="451"/>
      <c r="IJO204" s="451"/>
      <c r="IJP204" s="451"/>
      <c r="IJQ204" s="451"/>
      <c r="IJR204" s="451"/>
      <c r="IJS204" s="451"/>
      <c r="IJT204" s="451"/>
      <c r="IJU204" s="451"/>
      <c r="IJV204" s="451"/>
      <c r="IJW204" s="451"/>
      <c r="IJX204" s="451"/>
      <c r="IJY204" s="451"/>
      <c r="IJZ204" s="451"/>
      <c r="IKA204" s="451"/>
      <c r="IKB204" s="451"/>
      <c r="IKC204" s="451"/>
      <c r="IKD204" s="451"/>
      <c r="IKE204" s="451"/>
      <c r="IKF204" s="451"/>
      <c r="IKG204" s="451"/>
      <c r="IKH204" s="451"/>
      <c r="IKI204" s="451"/>
      <c r="IKJ204" s="451"/>
      <c r="IKK204" s="451"/>
      <c r="IKL204" s="451"/>
      <c r="IKM204" s="451"/>
      <c r="IKN204" s="451"/>
      <c r="IKO204" s="451"/>
      <c r="IKP204" s="451"/>
      <c r="IKQ204" s="451"/>
      <c r="IKR204" s="451"/>
      <c r="IKS204" s="451"/>
      <c r="IKT204" s="455"/>
      <c r="IKU204" s="454"/>
      <c r="IKV204" s="451"/>
      <c r="IKW204" s="451"/>
      <c r="IKX204" s="451"/>
      <c r="IKY204" s="451"/>
      <c r="IKZ204" s="451"/>
      <c r="ILA204" s="451"/>
      <c r="ILB204" s="451"/>
      <c r="ILC204" s="451"/>
      <c r="ILD204" s="451"/>
      <c r="ILE204" s="451"/>
      <c r="ILF204" s="451"/>
      <c r="ILG204" s="451"/>
      <c r="ILH204" s="451"/>
      <c r="ILI204" s="451"/>
      <c r="ILJ204" s="451"/>
      <c r="ILK204" s="451"/>
      <c r="ILL204" s="451"/>
      <c r="ILM204" s="451"/>
      <c r="ILN204" s="451"/>
      <c r="ILO204" s="451"/>
      <c r="ILP204" s="451"/>
      <c r="ILQ204" s="451"/>
      <c r="ILR204" s="451"/>
      <c r="ILS204" s="451"/>
      <c r="ILT204" s="451"/>
      <c r="ILU204" s="451"/>
      <c r="ILV204" s="451"/>
      <c r="ILW204" s="451"/>
      <c r="ILX204" s="451"/>
      <c r="ILY204" s="451"/>
      <c r="ILZ204" s="451"/>
      <c r="IMA204" s="451"/>
      <c r="IMB204" s="451"/>
      <c r="IMC204" s="451"/>
      <c r="IMD204" s="451"/>
      <c r="IME204" s="451"/>
      <c r="IMF204" s="451"/>
      <c r="IMG204" s="451"/>
      <c r="IMH204" s="451"/>
      <c r="IMI204" s="451"/>
      <c r="IMJ204" s="451"/>
      <c r="IMK204" s="451"/>
      <c r="IML204" s="451"/>
      <c r="IMM204" s="455"/>
      <c r="IMN204" s="454"/>
      <c r="IMO204" s="451"/>
      <c r="IMP204" s="451"/>
      <c r="IMQ204" s="451"/>
      <c r="IMR204" s="451"/>
      <c r="IMS204" s="451"/>
      <c r="IMT204" s="451"/>
      <c r="IMU204" s="451"/>
      <c r="IMV204" s="451"/>
      <c r="IMW204" s="451"/>
      <c r="IMX204" s="451"/>
      <c r="IMY204" s="451"/>
      <c r="IMZ204" s="451"/>
      <c r="INA204" s="451"/>
      <c r="INB204" s="451"/>
      <c r="INC204" s="451"/>
      <c r="IND204" s="451"/>
      <c r="INE204" s="451"/>
      <c r="INF204" s="451"/>
      <c r="ING204" s="451"/>
      <c r="INH204" s="451"/>
      <c r="INI204" s="451"/>
      <c r="INJ204" s="451"/>
      <c r="INK204" s="451"/>
      <c r="INL204" s="451"/>
      <c r="INM204" s="451"/>
      <c r="INN204" s="451"/>
      <c r="INO204" s="451"/>
      <c r="INP204" s="451"/>
      <c r="INQ204" s="451"/>
      <c r="INR204" s="451"/>
      <c r="INS204" s="451"/>
      <c r="INT204" s="451"/>
      <c r="INU204" s="451"/>
      <c r="INV204" s="451"/>
      <c r="INW204" s="451"/>
      <c r="INX204" s="451"/>
      <c r="INY204" s="451"/>
      <c r="INZ204" s="451"/>
      <c r="IOA204" s="451"/>
      <c r="IOB204" s="451"/>
      <c r="IOC204" s="451"/>
      <c r="IOD204" s="451"/>
      <c r="IOE204" s="451"/>
      <c r="IOF204" s="455"/>
      <c r="IOG204" s="454"/>
      <c r="IOH204" s="451"/>
      <c r="IOI204" s="451"/>
      <c r="IOJ204" s="451"/>
      <c r="IOK204" s="451"/>
      <c r="IOL204" s="451"/>
      <c r="IOM204" s="451"/>
      <c r="ION204" s="451"/>
      <c r="IOO204" s="451"/>
      <c r="IOP204" s="451"/>
      <c r="IOQ204" s="451"/>
      <c r="IOR204" s="451"/>
      <c r="IOS204" s="451"/>
      <c r="IOT204" s="451"/>
      <c r="IOU204" s="451"/>
      <c r="IOV204" s="451"/>
      <c r="IOW204" s="451"/>
      <c r="IOX204" s="451"/>
      <c r="IOY204" s="451"/>
      <c r="IOZ204" s="451"/>
      <c r="IPA204" s="451"/>
      <c r="IPB204" s="451"/>
      <c r="IPC204" s="451"/>
      <c r="IPD204" s="451"/>
      <c r="IPE204" s="451"/>
      <c r="IPF204" s="451"/>
      <c r="IPG204" s="451"/>
      <c r="IPH204" s="451"/>
      <c r="IPI204" s="451"/>
      <c r="IPJ204" s="451"/>
      <c r="IPK204" s="451"/>
      <c r="IPL204" s="451"/>
      <c r="IPM204" s="451"/>
      <c r="IPN204" s="451"/>
      <c r="IPO204" s="451"/>
      <c r="IPP204" s="451"/>
      <c r="IPQ204" s="451"/>
      <c r="IPR204" s="451"/>
      <c r="IPS204" s="451"/>
      <c r="IPT204" s="451"/>
      <c r="IPU204" s="451"/>
      <c r="IPV204" s="451"/>
      <c r="IPW204" s="451"/>
      <c r="IPX204" s="451"/>
      <c r="IPY204" s="455"/>
      <c r="IPZ204" s="454"/>
      <c r="IQA204" s="451"/>
      <c r="IQB204" s="451"/>
      <c r="IQC204" s="451"/>
      <c r="IQD204" s="451"/>
      <c r="IQE204" s="451"/>
      <c r="IQF204" s="451"/>
      <c r="IQG204" s="451"/>
      <c r="IQH204" s="451"/>
      <c r="IQI204" s="451"/>
      <c r="IQJ204" s="451"/>
      <c r="IQK204" s="451"/>
      <c r="IQL204" s="451"/>
      <c r="IQM204" s="451"/>
      <c r="IQN204" s="451"/>
      <c r="IQO204" s="451"/>
      <c r="IQP204" s="451"/>
      <c r="IQQ204" s="451"/>
      <c r="IQR204" s="451"/>
      <c r="IQS204" s="451"/>
      <c r="IQT204" s="451"/>
      <c r="IQU204" s="451"/>
      <c r="IQV204" s="451"/>
      <c r="IQW204" s="451"/>
      <c r="IQX204" s="451"/>
      <c r="IQY204" s="451"/>
      <c r="IQZ204" s="451"/>
      <c r="IRA204" s="451"/>
      <c r="IRB204" s="451"/>
      <c r="IRC204" s="451"/>
      <c r="IRD204" s="451"/>
      <c r="IRE204" s="451"/>
      <c r="IRF204" s="451"/>
      <c r="IRG204" s="451"/>
      <c r="IRH204" s="451"/>
      <c r="IRI204" s="451"/>
      <c r="IRJ204" s="451"/>
      <c r="IRK204" s="451"/>
      <c r="IRL204" s="451"/>
      <c r="IRM204" s="451"/>
      <c r="IRN204" s="451"/>
      <c r="IRO204" s="451"/>
      <c r="IRP204" s="451"/>
      <c r="IRQ204" s="451"/>
      <c r="IRR204" s="455"/>
      <c r="IRS204" s="454"/>
      <c r="IRT204" s="451"/>
      <c r="IRU204" s="451"/>
      <c r="IRV204" s="451"/>
      <c r="IRW204" s="451"/>
      <c r="IRX204" s="451"/>
      <c r="IRY204" s="451"/>
      <c r="IRZ204" s="451"/>
      <c r="ISA204" s="451"/>
      <c r="ISB204" s="451"/>
      <c r="ISC204" s="451"/>
      <c r="ISD204" s="451"/>
      <c r="ISE204" s="451"/>
      <c r="ISF204" s="451"/>
      <c r="ISG204" s="451"/>
      <c r="ISH204" s="451"/>
      <c r="ISI204" s="451"/>
      <c r="ISJ204" s="451"/>
      <c r="ISK204" s="451"/>
      <c r="ISL204" s="451"/>
      <c r="ISM204" s="451"/>
      <c r="ISN204" s="451"/>
      <c r="ISO204" s="451"/>
      <c r="ISP204" s="451"/>
      <c r="ISQ204" s="451"/>
      <c r="ISR204" s="451"/>
      <c r="ISS204" s="451"/>
      <c r="IST204" s="451"/>
      <c r="ISU204" s="451"/>
      <c r="ISV204" s="451"/>
      <c r="ISW204" s="451"/>
      <c r="ISX204" s="451"/>
      <c r="ISY204" s="451"/>
      <c r="ISZ204" s="451"/>
      <c r="ITA204" s="451"/>
      <c r="ITB204" s="451"/>
      <c r="ITC204" s="451"/>
      <c r="ITD204" s="451"/>
      <c r="ITE204" s="451"/>
      <c r="ITF204" s="451"/>
      <c r="ITG204" s="451"/>
      <c r="ITH204" s="451"/>
      <c r="ITI204" s="451"/>
      <c r="ITJ204" s="451"/>
      <c r="ITK204" s="455"/>
      <c r="ITL204" s="454"/>
      <c r="ITM204" s="451"/>
      <c r="ITN204" s="451"/>
      <c r="ITO204" s="451"/>
      <c r="ITP204" s="451"/>
      <c r="ITQ204" s="451"/>
      <c r="ITR204" s="451"/>
      <c r="ITS204" s="451"/>
      <c r="ITT204" s="451"/>
      <c r="ITU204" s="451"/>
      <c r="ITV204" s="451"/>
      <c r="ITW204" s="451"/>
      <c r="ITX204" s="451"/>
      <c r="ITY204" s="451"/>
      <c r="ITZ204" s="451"/>
      <c r="IUA204" s="451"/>
      <c r="IUB204" s="451"/>
      <c r="IUC204" s="451"/>
      <c r="IUD204" s="451"/>
      <c r="IUE204" s="451"/>
      <c r="IUF204" s="451"/>
      <c r="IUG204" s="451"/>
      <c r="IUH204" s="451"/>
      <c r="IUI204" s="451"/>
      <c r="IUJ204" s="451"/>
      <c r="IUK204" s="451"/>
      <c r="IUL204" s="451"/>
      <c r="IUM204" s="451"/>
      <c r="IUN204" s="451"/>
      <c r="IUO204" s="451"/>
      <c r="IUP204" s="451"/>
      <c r="IUQ204" s="451"/>
      <c r="IUR204" s="451"/>
      <c r="IUS204" s="451"/>
      <c r="IUT204" s="451"/>
      <c r="IUU204" s="451"/>
      <c r="IUV204" s="451"/>
      <c r="IUW204" s="451"/>
      <c r="IUX204" s="451"/>
      <c r="IUY204" s="451"/>
      <c r="IUZ204" s="451"/>
      <c r="IVA204" s="451"/>
      <c r="IVB204" s="451"/>
      <c r="IVC204" s="451"/>
      <c r="IVD204" s="455"/>
      <c r="IVE204" s="454"/>
      <c r="IVF204" s="451"/>
      <c r="IVG204" s="451"/>
      <c r="IVH204" s="451"/>
      <c r="IVI204" s="451"/>
      <c r="IVJ204" s="451"/>
      <c r="IVK204" s="451"/>
      <c r="IVL204" s="451"/>
      <c r="IVM204" s="451"/>
      <c r="IVN204" s="451"/>
      <c r="IVO204" s="451"/>
      <c r="IVP204" s="451"/>
      <c r="IVQ204" s="451"/>
      <c r="IVR204" s="451"/>
      <c r="IVS204" s="451"/>
      <c r="IVT204" s="451"/>
      <c r="IVU204" s="451"/>
      <c r="IVV204" s="451"/>
      <c r="IVW204" s="451"/>
      <c r="IVX204" s="451"/>
      <c r="IVY204" s="451"/>
      <c r="IVZ204" s="451"/>
      <c r="IWA204" s="451"/>
      <c r="IWB204" s="451"/>
      <c r="IWC204" s="451"/>
      <c r="IWD204" s="451"/>
      <c r="IWE204" s="451"/>
      <c r="IWF204" s="451"/>
      <c r="IWG204" s="451"/>
      <c r="IWH204" s="451"/>
      <c r="IWI204" s="451"/>
      <c r="IWJ204" s="451"/>
      <c r="IWK204" s="451"/>
      <c r="IWL204" s="451"/>
      <c r="IWM204" s="451"/>
      <c r="IWN204" s="451"/>
      <c r="IWO204" s="451"/>
      <c r="IWP204" s="451"/>
      <c r="IWQ204" s="451"/>
      <c r="IWR204" s="451"/>
      <c r="IWS204" s="451"/>
      <c r="IWT204" s="451"/>
      <c r="IWU204" s="451"/>
      <c r="IWV204" s="451"/>
      <c r="IWW204" s="455"/>
      <c r="IWX204" s="454"/>
      <c r="IWY204" s="451"/>
      <c r="IWZ204" s="451"/>
      <c r="IXA204" s="451"/>
      <c r="IXB204" s="451"/>
      <c r="IXC204" s="451"/>
      <c r="IXD204" s="451"/>
      <c r="IXE204" s="451"/>
      <c r="IXF204" s="451"/>
      <c r="IXG204" s="451"/>
      <c r="IXH204" s="451"/>
      <c r="IXI204" s="451"/>
      <c r="IXJ204" s="451"/>
      <c r="IXK204" s="451"/>
      <c r="IXL204" s="451"/>
      <c r="IXM204" s="451"/>
      <c r="IXN204" s="451"/>
      <c r="IXO204" s="451"/>
      <c r="IXP204" s="451"/>
      <c r="IXQ204" s="451"/>
      <c r="IXR204" s="451"/>
      <c r="IXS204" s="451"/>
      <c r="IXT204" s="451"/>
      <c r="IXU204" s="451"/>
      <c r="IXV204" s="451"/>
      <c r="IXW204" s="451"/>
      <c r="IXX204" s="451"/>
      <c r="IXY204" s="451"/>
      <c r="IXZ204" s="451"/>
      <c r="IYA204" s="451"/>
      <c r="IYB204" s="451"/>
      <c r="IYC204" s="451"/>
      <c r="IYD204" s="451"/>
      <c r="IYE204" s="451"/>
      <c r="IYF204" s="451"/>
      <c r="IYG204" s="451"/>
      <c r="IYH204" s="451"/>
      <c r="IYI204" s="451"/>
      <c r="IYJ204" s="451"/>
      <c r="IYK204" s="451"/>
      <c r="IYL204" s="451"/>
      <c r="IYM204" s="451"/>
      <c r="IYN204" s="451"/>
      <c r="IYO204" s="451"/>
      <c r="IYP204" s="455"/>
      <c r="IYQ204" s="454"/>
      <c r="IYR204" s="451"/>
      <c r="IYS204" s="451"/>
      <c r="IYT204" s="451"/>
      <c r="IYU204" s="451"/>
      <c r="IYV204" s="451"/>
      <c r="IYW204" s="451"/>
      <c r="IYX204" s="451"/>
      <c r="IYY204" s="451"/>
      <c r="IYZ204" s="451"/>
      <c r="IZA204" s="451"/>
      <c r="IZB204" s="451"/>
      <c r="IZC204" s="451"/>
      <c r="IZD204" s="451"/>
      <c r="IZE204" s="451"/>
      <c r="IZF204" s="451"/>
      <c r="IZG204" s="451"/>
      <c r="IZH204" s="451"/>
      <c r="IZI204" s="451"/>
      <c r="IZJ204" s="451"/>
      <c r="IZK204" s="451"/>
      <c r="IZL204" s="451"/>
      <c r="IZM204" s="451"/>
      <c r="IZN204" s="451"/>
      <c r="IZO204" s="451"/>
      <c r="IZP204" s="451"/>
      <c r="IZQ204" s="451"/>
      <c r="IZR204" s="451"/>
      <c r="IZS204" s="451"/>
      <c r="IZT204" s="451"/>
      <c r="IZU204" s="451"/>
      <c r="IZV204" s="451"/>
      <c r="IZW204" s="451"/>
      <c r="IZX204" s="451"/>
      <c r="IZY204" s="451"/>
      <c r="IZZ204" s="451"/>
      <c r="JAA204" s="451"/>
      <c r="JAB204" s="451"/>
      <c r="JAC204" s="451"/>
      <c r="JAD204" s="451"/>
      <c r="JAE204" s="451"/>
      <c r="JAF204" s="451"/>
      <c r="JAG204" s="451"/>
      <c r="JAH204" s="451"/>
      <c r="JAI204" s="455"/>
      <c r="JAJ204" s="454"/>
      <c r="JAK204" s="451"/>
      <c r="JAL204" s="451"/>
      <c r="JAM204" s="451"/>
      <c r="JAN204" s="451"/>
      <c r="JAO204" s="451"/>
      <c r="JAP204" s="451"/>
      <c r="JAQ204" s="451"/>
      <c r="JAR204" s="451"/>
      <c r="JAS204" s="451"/>
      <c r="JAT204" s="451"/>
      <c r="JAU204" s="451"/>
      <c r="JAV204" s="451"/>
      <c r="JAW204" s="451"/>
      <c r="JAX204" s="451"/>
      <c r="JAY204" s="451"/>
      <c r="JAZ204" s="451"/>
      <c r="JBA204" s="451"/>
      <c r="JBB204" s="451"/>
      <c r="JBC204" s="451"/>
      <c r="JBD204" s="451"/>
      <c r="JBE204" s="451"/>
      <c r="JBF204" s="451"/>
      <c r="JBG204" s="451"/>
      <c r="JBH204" s="451"/>
      <c r="JBI204" s="451"/>
      <c r="JBJ204" s="451"/>
      <c r="JBK204" s="451"/>
      <c r="JBL204" s="451"/>
      <c r="JBM204" s="451"/>
      <c r="JBN204" s="451"/>
      <c r="JBO204" s="451"/>
      <c r="JBP204" s="451"/>
      <c r="JBQ204" s="451"/>
      <c r="JBR204" s="451"/>
      <c r="JBS204" s="451"/>
      <c r="JBT204" s="451"/>
      <c r="JBU204" s="451"/>
      <c r="JBV204" s="451"/>
      <c r="JBW204" s="451"/>
      <c r="JBX204" s="451"/>
      <c r="JBY204" s="451"/>
      <c r="JBZ204" s="451"/>
      <c r="JCA204" s="451"/>
      <c r="JCB204" s="455"/>
      <c r="JCC204" s="454"/>
      <c r="JCD204" s="451"/>
      <c r="JCE204" s="451"/>
      <c r="JCF204" s="451"/>
      <c r="JCG204" s="451"/>
      <c r="JCH204" s="451"/>
      <c r="JCI204" s="451"/>
      <c r="JCJ204" s="451"/>
      <c r="JCK204" s="451"/>
      <c r="JCL204" s="451"/>
      <c r="JCM204" s="451"/>
      <c r="JCN204" s="451"/>
      <c r="JCO204" s="451"/>
      <c r="JCP204" s="451"/>
      <c r="JCQ204" s="451"/>
      <c r="JCR204" s="451"/>
      <c r="JCS204" s="451"/>
      <c r="JCT204" s="451"/>
      <c r="JCU204" s="451"/>
      <c r="JCV204" s="451"/>
      <c r="JCW204" s="451"/>
      <c r="JCX204" s="451"/>
      <c r="JCY204" s="451"/>
      <c r="JCZ204" s="451"/>
      <c r="JDA204" s="451"/>
      <c r="JDB204" s="451"/>
      <c r="JDC204" s="451"/>
      <c r="JDD204" s="451"/>
      <c r="JDE204" s="451"/>
      <c r="JDF204" s="451"/>
      <c r="JDG204" s="451"/>
      <c r="JDH204" s="451"/>
      <c r="JDI204" s="451"/>
      <c r="JDJ204" s="451"/>
      <c r="JDK204" s="451"/>
      <c r="JDL204" s="451"/>
      <c r="JDM204" s="451"/>
      <c r="JDN204" s="451"/>
      <c r="JDO204" s="451"/>
      <c r="JDP204" s="451"/>
      <c r="JDQ204" s="451"/>
      <c r="JDR204" s="451"/>
      <c r="JDS204" s="451"/>
      <c r="JDT204" s="451"/>
      <c r="JDU204" s="455"/>
      <c r="JDV204" s="454"/>
      <c r="JDW204" s="451"/>
      <c r="JDX204" s="451"/>
      <c r="JDY204" s="451"/>
      <c r="JDZ204" s="451"/>
      <c r="JEA204" s="451"/>
      <c r="JEB204" s="451"/>
      <c r="JEC204" s="451"/>
      <c r="JED204" s="451"/>
      <c r="JEE204" s="451"/>
      <c r="JEF204" s="451"/>
      <c r="JEG204" s="451"/>
      <c r="JEH204" s="451"/>
      <c r="JEI204" s="451"/>
      <c r="JEJ204" s="451"/>
      <c r="JEK204" s="451"/>
      <c r="JEL204" s="451"/>
      <c r="JEM204" s="451"/>
      <c r="JEN204" s="451"/>
      <c r="JEO204" s="451"/>
      <c r="JEP204" s="451"/>
      <c r="JEQ204" s="451"/>
      <c r="JER204" s="451"/>
      <c r="JES204" s="451"/>
      <c r="JET204" s="451"/>
      <c r="JEU204" s="451"/>
      <c r="JEV204" s="451"/>
      <c r="JEW204" s="451"/>
      <c r="JEX204" s="451"/>
      <c r="JEY204" s="451"/>
      <c r="JEZ204" s="451"/>
      <c r="JFA204" s="451"/>
      <c r="JFB204" s="451"/>
      <c r="JFC204" s="451"/>
      <c r="JFD204" s="451"/>
      <c r="JFE204" s="451"/>
      <c r="JFF204" s="451"/>
      <c r="JFG204" s="451"/>
      <c r="JFH204" s="451"/>
      <c r="JFI204" s="451"/>
      <c r="JFJ204" s="451"/>
      <c r="JFK204" s="451"/>
      <c r="JFL204" s="451"/>
      <c r="JFM204" s="451"/>
      <c r="JFN204" s="455"/>
      <c r="JFO204" s="454"/>
      <c r="JFP204" s="451"/>
      <c r="JFQ204" s="451"/>
      <c r="JFR204" s="451"/>
      <c r="JFS204" s="451"/>
      <c r="JFT204" s="451"/>
      <c r="JFU204" s="451"/>
      <c r="JFV204" s="451"/>
      <c r="JFW204" s="451"/>
      <c r="JFX204" s="451"/>
      <c r="JFY204" s="451"/>
      <c r="JFZ204" s="451"/>
      <c r="JGA204" s="451"/>
      <c r="JGB204" s="451"/>
      <c r="JGC204" s="451"/>
      <c r="JGD204" s="451"/>
      <c r="JGE204" s="451"/>
      <c r="JGF204" s="451"/>
      <c r="JGG204" s="451"/>
      <c r="JGH204" s="451"/>
      <c r="JGI204" s="451"/>
      <c r="JGJ204" s="451"/>
      <c r="JGK204" s="451"/>
      <c r="JGL204" s="451"/>
      <c r="JGM204" s="451"/>
      <c r="JGN204" s="451"/>
      <c r="JGO204" s="451"/>
      <c r="JGP204" s="451"/>
      <c r="JGQ204" s="451"/>
      <c r="JGR204" s="451"/>
      <c r="JGS204" s="451"/>
      <c r="JGT204" s="451"/>
      <c r="JGU204" s="451"/>
      <c r="JGV204" s="451"/>
      <c r="JGW204" s="451"/>
      <c r="JGX204" s="451"/>
      <c r="JGY204" s="451"/>
      <c r="JGZ204" s="451"/>
      <c r="JHA204" s="451"/>
      <c r="JHB204" s="451"/>
      <c r="JHC204" s="451"/>
      <c r="JHD204" s="451"/>
      <c r="JHE204" s="451"/>
      <c r="JHF204" s="451"/>
      <c r="JHG204" s="455"/>
      <c r="JHH204" s="454"/>
      <c r="JHI204" s="451"/>
      <c r="JHJ204" s="451"/>
      <c r="JHK204" s="451"/>
      <c r="JHL204" s="451"/>
      <c r="JHM204" s="451"/>
      <c r="JHN204" s="451"/>
      <c r="JHO204" s="451"/>
      <c r="JHP204" s="451"/>
      <c r="JHQ204" s="451"/>
      <c r="JHR204" s="451"/>
      <c r="JHS204" s="451"/>
      <c r="JHT204" s="451"/>
      <c r="JHU204" s="451"/>
      <c r="JHV204" s="451"/>
      <c r="JHW204" s="451"/>
      <c r="JHX204" s="451"/>
      <c r="JHY204" s="451"/>
      <c r="JHZ204" s="451"/>
      <c r="JIA204" s="451"/>
      <c r="JIB204" s="451"/>
      <c r="JIC204" s="451"/>
      <c r="JID204" s="451"/>
      <c r="JIE204" s="451"/>
      <c r="JIF204" s="451"/>
      <c r="JIG204" s="451"/>
      <c r="JIH204" s="451"/>
      <c r="JII204" s="451"/>
      <c r="JIJ204" s="451"/>
      <c r="JIK204" s="451"/>
      <c r="JIL204" s="451"/>
      <c r="JIM204" s="451"/>
      <c r="JIN204" s="451"/>
      <c r="JIO204" s="451"/>
      <c r="JIP204" s="451"/>
      <c r="JIQ204" s="451"/>
      <c r="JIR204" s="451"/>
      <c r="JIS204" s="451"/>
      <c r="JIT204" s="451"/>
      <c r="JIU204" s="451"/>
      <c r="JIV204" s="451"/>
      <c r="JIW204" s="451"/>
      <c r="JIX204" s="451"/>
      <c r="JIY204" s="451"/>
      <c r="JIZ204" s="455"/>
      <c r="JJA204" s="454"/>
      <c r="JJB204" s="451"/>
      <c r="JJC204" s="451"/>
      <c r="JJD204" s="451"/>
      <c r="JJE204" s="451"/>
      <c r="JJF204" s="451"/>
      <c r="JJG204" s="451"/>
      <c r="JJH204" s="451"/>
      <c r="JJI204" s="451"/>
      <c r="JJJ204" s="451"/>
      <c r="JJK204" s="451"/>
      <c r="JJL204" s="451"/>
      <c r="JJM204" s="451"/>
      <c r="JJN204" s="451"/>
      <c r="JJO204" s="451"/>
      <c r="JJP204" s="451"/>
      <c r="JJQ204" s="451"/>
      <c r="JJR204" s="451"/>
      <c r="JJS204" s="451"/>
      <c r="JJT204" s="451"/>
      <c r="JJU204" s="451"/>
      <c r="JJV204" s="451"/>
      <c r="JJW204" s="451"/>
      <c r="JJX204" s="451"/>
      <c r="JJY204" s="451"/>
      <c r="JJZ204" s="451"/>
      <c r="JKA204" s="451"/>
      <c r="JKB204" s="451"/>
      <c r="JKC204" s="451"/>
      <c r="JKD204" s="451"/>
      <c r="JKE204" s="451"/>
      <c r="JKF204" s="451"/>
      <c r="JKG204" s="451"/>
      <c r="JKH204" s="451"/>
      <c r="JKI204" s="451"/>
      <c r="JKJ204" s="451"/>
      <c r="JKK204" s="451"/>
      <c r="JKL204" s="451"/>
      <c r="JKM204" s="451"/>
      <c r="JKN204" s="451"/>
      <c r="JKO204" s="451"/>
      <c r="JKP204" s="451"/>
      <c r="JKQ204" s="451"/>
      <c r="JKR204" s="451"/>
      <c r="JKS204" s="455"/>
      <c r="JKT204" s="454"/>
      <c r="JKU204" s="451"/>
      <c r="JKV204" s="451"/>
      <c r="JKW204" s="451"/>
      <c r="JKX204" s="451"/>
      <c r="JKY204" s="451"/>
      <c r="JKZ204" s="451"/>
      <c r="JLA204" s="451"/>
      <c r="JLB204" s="451"/>
      <c r="JLC204" s="451"/>
      <c r="JLD204" s="451"/>
      <c r="JLE204" s="451"/>
      <c r="JLF204" s="451"/>
      <c r="JLG204" s="451"/>
      <c r="JLH204" s="451"/>
      <c r="JLI204" s="451"/>
      <c r="JLJ204" s="451"/>
      <c r="JLK204" s="451"/>
      <c r="JLL204" s="451"/>
      <c r="JLM204" s="451"/>
      <c r="JLN204" s="451"/>
      <c r="JLO204" s="451"/>
      <c r="JLP204" s="451"/>
      <c r="JLQ204" s="451"/>
      <c r="JLR204" s="451"/>
      <c r="JLS204" s="451"/>
      <c r="JLT204" s="451"/>
      <c r="JLU204" s="451"/>
      <c r="JLV204" s="451"/>
      <c r="JLW204" s="451"/>
      <c r="JLX204" s="451"/>
      <c r="JLY204" s="451"/>
      <c r="JLZ204" s="451"/>
      <c r="JMA204" s="451"/>
      <c r="JMB204" s="451"/>
      <c r="JMC204" s="451"/>
      <c r="JMD204" s="451"/>
      <c r="JME204" s="451"/>
      <c r="JMF204" s="451"/>
      <c r="JMG204" s="451"/>
      <c r="JMH204" s="451"/>
      <c r="JMI204" s="451"/>
      <c r="JMJ204" s="451"/>
      <c r="JMK204" s="451"/>
      <c r="JML204" s="455"/>
      <c r="JMM204" s="454"/>
      <c r="JMN204" s="451"/>
      <c r="JMO204" s="451"/>
      <c r="JMP204" s="451"/>
      <c r="JMQ204" s="451"/>
      <c r="JMR204" s="451"/>
      <c r="JMS204" s="451"/>
      <c r="JMT204" s="451"/>
      <c r="JMU204" s="451"/>
      <c r="JMV204" s="451"/>
      <c r="JMW204" s="451"/>
      <c r="JMX204" s="451"/>
      <c r="JMY204" s="451"/>
      <c r="JMZ204" s="451"/>
      <c r="JNA204" s="451"/>
      <c r="JNB204" s="451"/>
      <c r="JNC204" s="451"/>
      <c r="JND204" s="451"/>
      <c r="JNE204" s="451"/>
      <c r="JNF204" s="451"/>
      <c r="JNG204" s="451"/>
      <c r="JNH204" s="451"/>
      <c r="JNI204" s="451"/>
      <c r="JNJ204" s="451"/>
      <c r="JNK204" s="451"/>
      <c r="JNL204" s="451"/>
      <c r="JNM204" s="451"/>
      <c r="JNN204" s="451"/>
      <c r="JNO204" s="451"/>
      <c r="JNP204" s="451"/>
      <c r="JNQ204" s="451"/>
      <c r="JNR204" s="451"/>
      <c r="JNS204" s="451"/>
      <c r="JNT204" s="451"/>
      <c r="JNU204" s="451"/>
      <c r="JNV204" s="451"/>
      <c r="JNW204" s="451"/>
      <c r="JNX204" s="451"/>
      <c r="JNY204" s="451"/>
      <c r="JNZ204" s="451"/>
      <c r="JOA204" s="451"/>
      <c r="JOB204" s="451"/>
      <c r="JOC204" s="451"/>
      <c r="JOD204" s="451"/>
      <c r="JOE204" s="455"/>
      <c r="JOF204" s="454"/>
      <c r="JOG204" s="451"/>
      <c r="JOH204" s="451"/>
      <c r="JOI204" s="451"/>
      <c r="JOJ204" s="451"/>
      <c r="JOK204" s="451"/>
      <c r="JOL204" s="451"/>
      <c r="JOM204" s="451"/>
      <c r="JON204" s="451"/>
      <c r="JOO204" s="451"/>
      <c r="JOP204" s="451"/>
      <c r="JOQ204" s="451"/>
      <c r="JOR204" s="451"/>
      <c r="JOS204" s="451"/>
      <c r="JOT204" s="451"/>
      <c r="JOU204" s="451"/>
      <c r="JOV204" s="451"/>
      <c r="JOW204" s="451"/>
      <c r="JOX204" s="451"/>
      <c r="JOY204" s="451"/>
      <c r="JOZ204" s="451"/>
      <c r="JPA204" s="451"/>
      <c r="JPB204" s="451"/>
      <c r="JPC204" s="451"/>
      <c r="JPD204" s="451"/>
      <c r="JPE204" s="451"/>
      <c r="JPF204" s="451"/>
      <c r="JPG204" s="451"/>
      <c r="JPH204" s="451"/>
      <c r="JPI204" s="451"/>
      <c r="JPJ204" s="451"/>
      <c r="JPK204" s="451"/>
      <c r="JPL204" s="451"/>
      <c r="JPM204" s="451"/>
      <c r="JPN204" s="451"/>
      <c r="JPO204" s="451"/>
      <c r="JPP204" s="451"/>
      <c r="JPQ204" s="451"/>
      <c r="JPR204" s="451"/>
      <c r="JPS204" s="451"/>
      <c r="JPT204" s="451"/>
      <c r="JPU204" s="451"/>
      <c r="JPV204" s="451"/>
      <c r="JPW204" s="451"/>
      <c r="JPX204" s="455"/>
      <c r="JPY204" s="454"/>
      <c r="JPZ204" s="451"/>
      <c r="JQA204" s="451"/>
      <c r="JQB204" s="451"/>
      <c r="JQC204" s="451"/>
      <c r="JQD204" s="451"/>
      <c r="JQE204" s="451"/>
      <c r="JQF204" s="451"/>
      <c r="JQG204" s="451"/>
      <c r="JQH204" s="451"/>
      <c r="JQI204" s="451"/>
      <c r="JQJ204" s="451"/>
      <c r="JQK204" s="451"/>
      <c r="JQL204" s="451"/>
      <c r="JQM204" s="451"/>
      <c r="JQN204" s="451"/>
      <c r="JQO204" s="451"/>
      <c r="JQP204" s="451"/>
      <c r="JQQ204" s="451"/>
      <c r="JQR204" s="451"/>
      <c r="JQS204" s="451"/>
      <c r="JQT204" s="451"/>
      <c r="JQU204" s="451"/>
      <c r="JQV204" s="451"/>
      <c r="JQW204" s="451"/>
      <c r="JQX204" s="451"/>
      <c r="JQY204" s="451"/>
      <c r="JQZ204" s="451"/>
      <c r="JRA204" s="451"/>
      <c r="JRB204" s="451"/>
      <c r="JRC204" s="451"/>
      <c r="JRD204" s="451"/>
      <c r="JRE204" s="451"/>
      <c r="JRF204" s="451"/>
      <c r="JRG204" s="451"/>
      <c r="JRH204" s="451"/>
      <c r="JRI204" s="451"/>
      <c r="JRJ204" s="451"/>
      <c r="JRK204" s="451"/>
      <c r="JRL204" s="451"/>
      <c r="JRM204" s="451"/>
      <c r="JRN204" s="451"/>
      <c r="JRO204" s="451"/>
      <c r="JRP204" s="451"/>
      <c r="JRQ204" s="455"/>
      <c r="JRR204" s="454"/>
      <c r="JRS204" s="451"/>
      <c r="JRT204" s="451"/>
      <c r="JRU204" s="451"/>
      <c r="JRV204" s="451"/>
      <c r="JRW204" s="451"/>
      <c r="JRX204" s="451"/>
      <c r="JRY204" s="451"/>
      <c r="JRZ204" s="451"/>
      <c r="JSA204" s="451"/>
      <c r="JSB204" s="451"/>
      <c r="JSC204" s="451"/>
      <c r="JSD204" s="451"/>
      <c r="JSE204" s="451"/>
      <c r="JSF204" s="451"/>
      <c r="JSG204" s="451"/>
      <c r="JSH204" s="451"/>
      <c r="JSI204" s="451"/>
      <c r="JSJ204" s="451"/>
      <c r="JSK204" s="451"/>
      <c r="JSL204" s="451"/>
      <c r="JSM204" s="451"/>
      <c r="JSN204" s="451"/>
      <c r="JSO204" s="451"/>
      <c r="JSP204" s="451"/>
      <c r="JSQ204" s="451"/>
      <c r="JSR204" s="451"/>
      <c r="JSS204" s="451"/>
      <c r="JST204" s="451"/>
      <c r="JSU204" s="451"/>
      <c r="JSV204" s="451"/>
      <c r="JSW204" s="451"/>
      <c r="JSX204" s="451"/>
      <c r="JSY204" s="451"/>
      <c r="JSZ204" s="451"/>
      <c r="JTA204" s="451"/>
      <c r="JTB204" s="451"/>
      <c r="JTC204" s="451"/>
      <c r="JTD204" s="451"/>
      <c r="JTE204" s="451"/>
      <c r="JTF204" s="451"/>
      <c r="JTG204" s="451"/>
      <c r="JTH204" s="451"/>
      <c r="JTI204" s="451"/>
      <c r="JTJ204" s="455"/>
      <c r="JTK204" s="454"/>
      <c r="JTL204" s="451"/>
      <c r="JTM204" s="451"/>
      <c r="JTN204" s="451"/>
      <c r="JTO204" s="451"/>
      <c r="JTP204" s="451"/>
      <c r="JTQ204" s="451"/>
      <c r="JTR204" s="451"/>
      <c r="JTS204" s="451"/>
      <c r="JTT204" s="451"/>
      <c r="JTU204" s="451"/>
      <c r="JTV204" s="451"/>
      <c r="JTW204" s="451"/>
      <c r="JTX204" s="451"/>
      <c r="JTY204" s="451"/>
      <c r="JTZ204" s="451"/>
      <c r="JUA204" s="451"/>
      <c r="JUB204" s="451"/>
      <c r="JUC204" s="451"/>
      <c r="JUD204" s="451"/>
      <c r="JUE204" s="451"/>
      <c r="JUF204" s="451"/>
      <c r="JUG204" s="451"/>
      <c r="JUH204" s="451"/>
      <c r="JUI204" s="451"/>
      <c r="JUJ204" s="451"/>
      <c r="JUK204" s="451"/>
      <c r="JUL204" s="451"/>
      <c r="JUM204" s="451"/>
      <c r="JUN204" s="451"/>
      <c r="JUO204" s="451"/>
      <c r="JUP204" s="451"/>
      <c r="JUQ204" s="451"/>
      <c r="JUR204" s="451"/>
      <c r="JUS204" s="451"/>
      <c r="JUT204" s="451"/>
      <c r="JUU204" s="451"/>
      <c r="JUV204" s="451"/>
      <c r="JUW204" s="451"/>
      <c r="JUX204" s="451"/>
      <c r="JUY204" s="451"/>
      <c r="JUZ204" s="451"/>
      <c r="JVA204" s="451"/>
      <c r="JVB204" s="451"/>
      <c r="JVC204" s="455"/>
      <c r="JVD204" s="454"/>
      <c r="JVE204" s="451"/>
      <c r="JVF204" s="451"/>
      <c r="JVG204" s="451"/>
      <c r="JVH204" s="451"/>
      <c r="JVI204" s="451"/>
      <c r="JVJ204" s="451"/>
      <c r="JVK204" s="451"/>
      <c r="JVL204" s="451"/>
      <c r="JVM204" s="451"/>
      <c r="JVN204" s="451"/>
      <c r="JVO204" s="451"/>
      <c r="JVP204" s="451"/>
      <c r="JVQ204" s="451"/>
      <c r="JVR204" s="451"/>
      <c r="JVS204" s="451"/>
      <c r="JVT204" s="451"/>
      <c r="JVU204" s="451"/>
      <c r="JVV204" s="451"/>
      <c r="JVW204" s="451"/>
      <c r="JVX204" s="451"/>
      <c r="JVY204" s="451"/>
      <c r="JVZ204" s="451"/>
      <c r="JWA204" s="451"/>
      <c r="JWB204" s="451"/>
      <c r="JWC204" s="451"/>
      <c r="JWD204" s="451"/>
      <c r="JWE204" s="451"/>
      <c r="JWF204" s="451"/>
      <c r="JWG204" s="451"/>
      <c r="JWH204" s="451"/>
      <c r="JWI204" s="451"/>
      <c r="JWJ204" s="451"/>
      <c r="JWK204" s="451"/>
      <c r="JWL204" s="451"/>
      <c r="JWM204" s="451"/>
      <c r="JWN204" s="451"/>
      <c r="JWO204" s="451"/>
      <c r="JWP204" s="451"/>
      <c r="JWQ204" s="451"/>
      <c r="JWR204" s="451"/>
      <c r="JWS204" s="451"/>
      <c r="JWT204" s="451"/>
      <c r="JWU204" s="451"/>
      <c r="JWV204" s="455"/>
      <c r="JWW204" s="454"/>
      <c r="JWX204" s="451"/>
      <c r="JWY204" s="451"/>
      <c r="JWZ204" s="451"/>
      <c r="JXA204" s="451"/>
      <c r="JXB204" s="451"/>
      <c r="JXC204" s="451"/>
      <c r="JXD204" s="451"/>
      <c r="JXE204" s="451"/>
      <c r="JXF204" s="451"/>
      <c r="JXG204" s="451"/>
      <c r="JXH204" s="451"/>
      <c r="JXI204" s="451"/>
      <c r="JXJ204" s="451"/>
      <c r="JXK204" s="451"/>
      <c r="JXL204" s="451"/>
      <c r="JXM204" s="451"/>
      <c r="JXN204" s="451"/>
      <c r="JXO204" s="451"/>
      <c r="JXP204" s="451"/>
      <c r="JXQ204" s="451"/>
      <c r="JXR204" s="451"/>
      <c r="JXS204" s="451"/>
      <c r="JXT204" s="451"/>
      <c r="JXU204" s="451"/>
      <c r="JXV204" s="451"/>
      <c r="JXW204" s="451"/>
      <c r="JXX204" s="451"/>
      <c r="JXY204" s="451"/>
      <c r="JXZ204" s="451"/>
      <c r="JYA204" s="451"/>
      <c r="JYB204" s="451"/>
      <c r="JYC204" s="451"/>
      <c r="JYD204" s="451"/>
      <c r="JYE204" s="451"/>
      <c r="JYF204" s="451"/>
      <c r="JYG204" s="451"/>
      <c r="JYH204" s="451"/>
      <c r="JYI204" s="451"/>
      <c r="JYJ204" s="451"/>
      <c r="JYK204" s="451"/>
      <c r="JYL204" s="451"/>
      <c r="JYM204" s="451"/>
      <c r="JYN204" s="451"/>
      <c r="JYO204" s="455"/>
      <c r="JYP204" s="454"/>
      <c r="JYQ204" s="451"/>
      <c r="JYR204" s="451"/>
      <c r="JYS204" s="451"/>
      <c r="JYT204" s="451"/>
      <c r="JYU204" s="451"/>
      <c r="JYV204" s="451"/>
      <c r="JYW204" s="451"/>
      <c r="JYX204" s="451"/>
      <c r="JYY204" s="451"/>
      <c r="JYZ204" s="451"/>
      <c r="JZA204" s="451"/>
      <c r="JZB204" s="451"/>
      <c r="JZC204" s="451"/>
      <c r="JZD204" s="451"/>
      <c r="JZE204" s="451"/>
      <c r="JZF204" s="451"/>
      <c r="JZG204" s="451"/>
      <c r="JZH204" s="451"/>
      <c r="JZI204" s="451"/>
      <c r="JZJ204" s="451"/>
      <c r="JZK204" s="451"/>
      <c r="JZL204" s="451"/>
      <c r="JZM204" s="451"/>
      <c r="JZN204" s="451"/>
      <c r="JZO204" s="451"/>
      <c r="JZP204" s="451"/>
      <c r="JZQ204" s="451"/>
      <c r="JZR204" s="451"/>
      <c r="JZS204" s="451"/>
      <c r="JZT204" s="451"/>
      <c r="JZU204" s="451"/>
      <c r="JZV204" s="451"/>
      <c r="JZW204" s="451"/>
      <c r="JZX204" s="451"/>
      <c r="JZY204" s="451"/>
      <c r="JZZ204" s="451"/>
      <c r="KAA204" s="451"/>
      <c r="KAB204" s="451"/>
      <c r="KAC204" s="451"/>
      <c r="KAD204" s="451"/>
      <c r="KAE204" s="451"/>
      <c r="KAF204" s="451"/>
      <c r="KAG204" s="451"/>
      <c r="KAH204" s="455"/>
      <c r="KAI204" s="454"/>
      <c r="KAJ204" s="451"/>
      <c r="KAK204" s="451"/>
      <c r="KAL204" s="451"/>
      <c r="KAM204" s="451"/>
      <c r="KAN204" s="451"/>
      <c r="KAO204" s="451"/>
      <c r="KAP204" s="451"/>
      <c r="KAQ204" s="451"/>
      <c r="KAR204" s="451"/>
      <c r="KAS204" s="451"/>
      <c r="KAT204" s="451"/>
      <c r="KAU204" s="451"/>
      <c r="KAV204" s="451"/>
      <c r="KAW204" s="451"/>
      <c r="KAX204" s="451"/>
      <c r="KAY204" s="451"/>
      <c r="KAZ204" s="451"/>
      <c r="KBA204" s="451"/>
      <c r="KBB204" s="451"/>
      <c r="KBC204" s="451"/>
      <c r="KBD204" s="451"/>
      <c r="KBE204" s="451"/>
      <c r="KBF204" s="451"/>
      <c r="KBG204" s="451"/>
      <c r="KBH204" s="451"/>
      <c r="KBI204" s="451"/>
      <c r="KBJ204" s="451"/>
      <c r="KBK204" s="451"/>
      <c r="KBL204" s="451"/>
      <c r="KBM204" s="451"/>
      <c r="KBN204" s="451"/>
      <c r="KBO204" s="451"/>
      <c r="KBP204" s="451"/>
      <c r="KBQ204" s="451"/>
      <c r="KBR204" s="451"/>
      <c r="KBS204" s="451"/>
      <c r="KBT204" s="451"/>
      <c r="KBU204" s="451"/>
      <c r="KBV204" s="451"/>
      <c r="KBW204" s="451"/>
      <c r="KBX204" s="451"/>
      <c r="KBY204" s="451"/>
      <c r="KBZ204" s="451"/>
      <c r="KCA204" s="455"/>
      <c r="KCB204" s="454"/>
      <c r="KCC204" s="451"/>
      <c r="KCD204" s="451"/>
      <c r="KCE204" s="451"/>
      <c r="KCF204" s="451"/>
      <c r="KCG204" s="451"/>
      <c r="KCH204" s="451"/>
      <c r="KCI204" s="451"/>
      <c r="KCJ204" s="451"/>
      <c r="KCK204" s="451"/>
      <c r="KCL204" s="451"/>
      <c r="KCM204" s="451"/>
      <c r="KCN204" s="451"/>
      <c r="KCO204" s="451"/>
      <c r="KCP204" s="451"/>
      <c r="KCQ204" s="451"/>
      <c r="KCR204" s="451"/>
      <c r="KCS204" s="451"/>
      <c r="KCT204" s="451"/>
      <c r="KCU204" s="451"/>
      <c r="KCV204" s="451"/>
      <c r="KCW204" s="451"/>
      <c r="KCX204" s="451"/>
      <c r="KCY204" s="451"/>
      <c r="KCZ204" s="451"/>
      <c r="KDA204" s="451"/>
      <c r="KDB204" s="451"/>
      <c r="KDC204" s="451"/>
      <c r="KDD204" s="451"/>
      <c r="KDE204" s="451"/>
      <c r="KDF204" s="451"/>
      <c r="KDG204" s="451"/>
      <c r="KDH204" s="451"/>
      <c r="KDI204" s="451"/>
      <c r="KDJ204" s="451"/>
      <c r="KDK204" s="451"/>
      <c r="KDL204" s="451"/>
      <c r="KDM204" s="451"/>
      <c r="KDN204" s="451"/>
      <c r="KDO204" s="451"/>
      <c r="KDP204" s="451"/>
      <c r="KDQ204" s="451"/>
      <c r="KDR204" s="451"/>
      <c r="KDS204" s="451"/>
      <c r="KDT204" s="455"/>
      <c r="KDU204" s="454"/>
      <c r="KDV204" s="451"/>
      <c r="KDW204" s="451"/>
      <c r="KDX204" s="451"/>
      <c r="KDY204" s="451"/>
      <c r="KDZ204" s="451"/>
      <c r="KEA204" s="451"/>
      <c r="KEB204" s="451"/>
      <c r="KEC204" s="451"/>
      <c r="KED204" s="451"/>
      <c r="KEE204" s="451"/>
      <c r="KEF204" s="451"/>
      <c r="KEG204" s="451"/>
      <c r="KEH204" s="451"/>
      <c r="KEI204" s="451"/>
      <c r="KEJ204" s="451"/>
      <c r="KEK204" s="451"/>
      <c r="KEL204" s="451"/>
      <c r="KEM204" s="451"/>
      <c r="KEN204" s="451"/>
      <c r="KEO204" s="451"/>
      <c r="KEP204" s="451"/>
      <c r="KEQ204" s="451"/>
      <c r="KER204" s="451"/>
      <c r="KES204" s="451"/>
      <c r="KET204" s="451"/>
      <c r="KEU204" s="451"/>
      <c r="KEV204" s="451"/>
      <c r="KEW204" s="451"/>
      <c r="KEX204" s="451"/>
      <c r="KEY204" s="451"/>
      <c r="KEZ204" s="451"/>
      <c r="KFA204" s="451"/>
      <c r="KFB204" s="451"/>
      <c r="KFC204" s="451"/>
      <c r="KFD204" s="451"/>
      <c r="KFE204" s="451"/>
      <c r="KFF204" s="451"/>
      <c r="KFG204" s="451"/>
      <c r="KFH204" s="451"/>
      <c r="KFI204" s="451"/>
      <c r="KFJ204" s="451"/>
      <c r="KFK204" s="451"/>
      <c r="KFL204" s="451"/>
      <c r="KFM204" s="455"/>
      <c r="KFN204" s="454"/>
      <c r="KFO204" s="451"/>
      <c r="KFP204" s="451"/>
      <c r="KFQ204" s="451"/>
      <c r="KFR204" s="451"/>
      <c r="KFS204" s="451"/>
      <c r="KFT204" s="451"/>
      <c r="KFU204" s="451"/>
      <c r="KFV204" s="451"/>
      <c r="KFW204" s="451"/>
      <c r="KFX204" s="451"/>
      <c r="KFY204" s="451"/>
      <c r="KFZ204" s="451"/>
      <c r="KGA204" s="451"/>
      <c r="KGB204" s="451"/>
      <c r="KGC204" s="451"/>
      <c r="KGD204" s="451"/>
      <c r="KGE204" s="451"/>
      <c r="KGF204" s="451"/>
      <c r="KGG204" s="451"/>
      <c r="KGH204" s="451"/>
      <c r="KGI204" s="451"/>
      <c r="KGJ204" s="451"/>
      <c r="KGK204" s="451"/>
      <c r="KGL204" s="451"/>
      <c r="KGM204" s="451"/>
      <c r="KGN204" s="451"/>
      <c r="KGO204" s="451"/>
      <c r="KGP204" s="451"/>
      <c r="KGQ204" s="451"/>
      <c r="KGR204" s="451"/>
      <c r="KGS204" s="451"/>
      <c r="KGT204" s="451"/>
      <c r="KGU204" s="451"/>
      <c r="KGV204" s="451"/>
      <c r="KGW204" s="451"/>
      <c r="KGX204" s="451"/>
      <c r="KGY204" s="451"/>
      <c r="KGZ204" s="451"/>
      <c r="KHA204" s="451"/>
      <c r="KHB204" s="451"/>
      <c r="KHC204" s="451"/>
      <c r="KHD204" s="451"/>
      <c r="KHE204" s="451"/>
      <c r="KHF204" s="455"/>
      <c r="KHG204" s="454"/>
      <c r="KHH204" s="451"/>
      <c r="KHI204" s="451"/>
      <c r="KHJ204" s="451"/>
      <c r="KHK204" s="451"/>
      <c r="KHL204" s="451"/>
      <c r="KHM204" s="451"/>
      <c r="KHN204" s="451"/>
      <c r="KHO204" s="451"/>
      <c r="KHP204" s="451"/>
      <c r="KHQ204" s="451"/>
      <c r="KHR204" s="451"/>
      <c r="KHS204" s="451"/>
      <c r="KHT204" s="451"/>
      <c r="KHU204" s="451"/>
      <c r="KHV204" s="451"/>
      <c r="KHW204" s="451"/>
      <c r="KHX204" s="451"/>
      <c r="KHY204" s="451"/>
      <c r="KHZ204" s="451"/>
      <c r="KIA204" s="451"/>
      <c r="KIB204" s="451"/>
      <c r="KIC204" s="451"/>
      <c r="KID204" s="451"/>
      <c r="KIE204" s="451"/>
      <c r="KIF204" s="451"/>
      <c r="KIG204" s="451"/>
      <c r="KIH204" s="451"/>
      <c r="KII204" s="451"/>
      <c r="KIJ204" s="451"/>
      <c r="KIK204" s="451"/>
      <c r="KIL204" s="451"/>
      <c r="KIM204" s="451"/>
      <c r="KIN204" s="451"/>
      <c r="KIO204" s="451"/>
      <c r="KIP204" s="451"/>
      <c r="KIQ204" s="451"/>
      <c r="KIR204" s="451"/>
      <c r="KIS204" s="451"/>
      <c r="KIT204" s="451"/>
      <c r="KIU204" s="451"/>
      <c r="KIV204" s="451"/>
      <c r="KIW204" s="451"/>
      <c r="KIX204" s="451"/>
      <c r="KIY204" s="455"/>
      <c r="KIZ204" s="454"/>
      <c r="KJA204" s="451"/>
      <c r="KJB204" s="451"/>
      <c r="KJC204" s="451"/>
      <c r="KJD204" s="451"/>
      <c r="KJE204" s="451"/>
      <c r="KJF204" s="451"/>
      <c r="KJG204" s="451"/>
      <c r="KJH204" s="451"/>
      <c r="KJI204" s="451"/>
      <c r="KJJ204" s="451"/>
      <c r="KJK204" s="451"/>
      <c r="KJL204" s="451"/>
      <c r="KJM204" s="451"/>
      <c r="KJN204" s="451"/>
      <c r="KJO204" s="451"/>
      <c r="KJP204" s="451"/>
      <c r="KJQ204" s="451"/>
      <c r="KJR204" s="451"/>
      <c r="KJS204" s="451"/>
      <c r="KJT204" s="451"/>
      <c r="KJU204" s="451"/>
      <c r="KJV204" s="451"/>
      <c r="KJW204" s="451"/>
      <c r="KJX204" s="451"/>
      <c r="KJY204" s="451"/>
      <c r="KJZ204" s="451"/>
      <c r="KKA204" s="451"/>
      <c r="KKB204" s="451"/>
      <c r="KKC204" s="451"/>
      <c r="KKD204" s="451"/>
      <c r="KKE204" s="451"/>
      <c r="KKF204" s="451"/>
      <c r="KKG204" s="451"/>
      <c r="KKH204" s="451"/>
      <c r="KKI204" s="451"/>
      <c r="KKJ204" s="451"/>
      <c r="KKK204" s="451"/>
      <c r="KKL204" s="451"/>
      <c r="KKM204" s="451"/>
      <c r="KKN204" s="451"/>
      <c r="KKO204" s="451"/>
      <c r="KKP204" s="451"/>
      <c r="KKQ204" s="451"/>
      <c r="KKR204" s="455"/>
      <c r="KKS204" s="454"/>
      <c r="KKT204" s="451"/>
      <c r="KKU204" s="451"/>
      <c r="KKV204" s="451"/>
      <c r="KKW204" s="451"/>
      <c r="KKX204" s="451"/>
      <c r="KKY204" s="451"/>
      <c r="KKZ204" s="451"/>
      <c r="KLA204" s="451"/>
      <c r="KLB204" s="451"/>
      <c r="KLC204" s="451"/>
      <c r="KLD204" s="451"/>
      <c r="KLE204" s="451"/>
      <c r="KLF204" s="451"/>
      <c r="KLG204" s="451"/>
      <c r="KLH204" s="451"/>
      <c r="KLI204" s="451"/>
      <c r="KLJ204" s="451"/>
      <c r="KLK204" s="451"/>
      <c r="KLL204" s="451"/>
      <c r="KLM204" s="451"/>
      <c r="KLN204" s="451"/>
      <c r="KLO204" s="451"/>
      <c r="KLP204" s="451"/>
      <c r="KLQ204" s="451"/>
      <c r="KLR204" s="451"/>
      <c r="KLS204" s="451"/>
      <c r="KLT204" s="451"/>
      <c r="KLU204" s="451"/>
      <c r="KLV204" s="451"/>
      <c r="KLW204" s="451"/>
      <c r="KLX204" s="451"/>
      <c r="KLY204" s="451"/>
      <c r="KLZ204" s="451"/>
      <c r="KMA204" s="451"/>
      <c r="KMB204" s="451"/>
      <c r="KMC204" s="451"/>
      <c r="KMD204" s="451"/>
      <c r="KME204" s="451"/>
      <c r="KMF204" s="451"/>
      <c r="KMG204" s="451"/>
      <c r="KMH204" s="451"/>
      <c r="KMI204" s="451"/>
      <c r="KMJ204" s="451"/>
      <c r="KMK204" s="455"/>
      <c r="KML204" s="454"/>
      <c r="KMM204" s="451"/>
      <c r="KMN204" s="451"/>
      <c r="KMO204" s="451"/>
      <c r="KMP204" s="451"/>
      <c r="KMQ204" s="451"/>
      <c r="KMR204" s="451"/>
      <c r="KMS204" s="451"/>
      <c r="KMT204" s="451"/>
      <c r="KMU204" s="451"/>
      <c r="KMV204" s="451"/>
      <c r="KMW204" s="451"/>
      <c r="KMX204" s="451"/>
      <c r="KMY204" s="451"/>
      <c r="KMZ204" s="451"/>
      <c r="KNA204" s="451"/>
      <c r="KNB204" s="451"/>
      <c r="KNC204" s="451"/>
      <c r="KND204" s="451"/>
      <c r="KNE204" s="451"/>
      <c r="KNF204" s="451"/>
      <c r="KNG204" s="451"/>
      <c r="KNH204" s="451"/>
      <c r="KNI204" s="451"/>
      <c r="KNJ204" s="451"/>
      <c r="KNK204" s="451"/>
      <c r="KNL204" s="451"/>
      <c r="KNM204" s="451"/>
      <c r="KNN204" s="451"/>
      <c r="KNO204" s="451"/>
      <c r="KNP204" s="451"/>
      <c r="KNQ204" s="451"/>
      <c r="KNR204" s="451"/>
      <c r="KNS204" s="451"/>
      <c r="KNT204" s="451"/>
      <c r="KNU204" s="451"/>
      <c r="KNV204" s="451"/>
      <c r="KNW204" s="451"/>
      <c r="KNX204" s="451"/>
      <c r="KNY204" s="451"/>
      <c r="KNZ204" s="451"/>
      <c r="KOA204" s="451"/>
      <c r="KOB204" s="451"/>
      <c r="KOC204" s="451"/>
      <c r="KOD204" s="455"/>
      <c r="KOE204" s="454"/>
      <c r="KOF204" s="451"/>
      <c r="KOG204" s="451"/>
      <c r="KOH204" s="451"/>
      <c r="KOI204" s="451"/>
      <c r="KOJ204" s="451"/>
      <c r="KOK204" s="451"/>
      <c r="KOL204" s="451"/>
      <c r="KOM204" s="451"/>
      <c r="KON204" s="451"/>
      <c r="KOO204" s="451"/>
      <c r="KOP204" s="451"/>
      <c r="KOQ204" s="451"/>
      <c r="KOR204" s="451"/>
      <c r="KOS204" s="451"/>
      <c r="KOT204" s="451"/>
      <c r="KOU204" s="451"/>
      <c r="KOV204" s="451"/>
      <c r="KOW204" s="451"/>
      <c r="KOX204" s="451"/>
      <c r="KOY204" s="451"/>
      <c r="KOZ204" s="451"/>
      <c r="KPA204" s="451"/>
      <c r="KPB204" s="451"/>
      <c r="KPC204" s="451"/>
      <c r="KPD204" s="451"/>
      <c r="KPE204" s="451"/>
      <c r="KPF204" s="451"/>
      <c r="KPG204" s="451"/>
      <c r="KPH204" s="451"/>
      <c r="KPI204" s="451"/>
      <c r="KPJ204" s="451"/>
      <c r="KPK204" s="451"/>
      <c r="KPL204" s="451"/>
      <c r="KPM204" s="451"/>
      <c r="KPN204" s="451"/>
      <c r="KPO204" s="451"/>
      <c r="KPP204" s="451"/>
      <c r="KPQ204" s="451"/>
      <c r="KPR204" s="451"/>
      <c r="KPS204" s="451"/>
      <c r="KPT204" s="451"/>
      <c r="KPU204" s="451"/>
      <c r="KPV204" s="451"/>
      <c r="KPW204" s="455"/>
      <c r="KPX204" s="454"/>
      <c r="KPY204" s="451"/>
      <c r="KPZ204" s="451"/>
      <c r="KQA204" s="451"/>
      <c r="KQB204" s="451"/>
      <c r="KQC204" s="451"/>
      <c r="KQD204" s="451"/>
      <c r="KQE204" s="451"/>
      <c r="KQF204" s="451"/>
      <c r="KQG204" s="451"/>
      <c r="KQH204" s="451"/>
      <c r="KQI204" s="451"/>
      <c r="KQJ204" s="451"/>
      <c r="KQK204" s="451"/>
      <c r="KQL204" s="451"/>
      <c r="KQM204" s="451"/>
      <c r="KQN204" s="451"/>
      <c r="KQO204" s="451"/>
      <c r="KQP204" s="451"/>
      <c r="KQQ204" s="451"/>
      <c r="KQR204" s="451"/>
      <c r="KQS204" s="451"/>
      <c r="KQT204" s="451"/>
      <c r="KQU204" s="451"/>
      <c r="KQV204" s="451"/>
      <c r="KQW204" s="451"/>
      <c r="KQX204" s="451"/>
      <c r="KQY204" s="451"/>
      <c r="KQZ204" s="451"/>
      <c r="KRA204" s="451"/>
      <c r="KRB204" s="451"/>
      <c r="KRC204" s="451"/>
      <c r="KRD204" s="451"/>
      <c r="KRE204" s="451"/>
      <c r="KRF204" s="451"/>
      <c r="KRG204" s="451"/>
      <c r="KRH204" s="451"/>
      <c r="KRI204" s="451"/>
      <c r="KRJ204" s="451"/>
      <c r="KRK204" s="451"/>
      <c r="KRL204" s="451"/>
      <c r="KRM204" s="451"/>
      <c r="KRN204" s="451"/>
      <c r="KRO204" s="451"/>
      <c r="KRP204" s="455"/>
      <c r="KRQ204" s="454"/>
      <c r="KRR204" s="451"/>
      <c r="KRS204" s="451"/>
      <c r="KRT204" s="451"/>
      <c r="KRU204" s="451"/>
      <c r="KRV204" s="451"/>
      <c r="KRW204" s="451"/>
      <c r="KRX204" s="451"/>
      <c r="KRY204" s="451"/>
      <c r="KRZ204" s="451"/>
      <c r="KSA204" s="451"/>
      <c r="KSB204" s="451"/>
      <c r="KSC204" s="451"/>
      <c r="KSD204" s="451"/>
      <c r="KSE204" s="451"/>
      <c r="KSF204" s="451"/>
      <c r="KSG204" s="451"/>
      <c r="KSH204" s="451"/>
      <c r="KSI204" s="451"/>
      <c r="KSJ204" s="451"/>
      <c r="KSK204" s="451"/>
      <c r="KSL204" s="451"/>
      <c r="KSM204" s="451"/>
      <c r="KSN204" s="451"/>
      <c r="KSO204" s="451"/>
      <c r="KSP204" s="451"/>
      <c r="KSQ204" s="451"/>
      <c r="KSR204" s="451"/>
      <c r="KSS204" s="451"/>
      <c r="KST204" s="451"/>
      <c r="KSU204" s="451"/>
      <c r="KSV204" s="451"/>
      <c r="KSW204" s="451"/>
      <c r="KSX204" s="451"/>
      <c r="KSY204" s="451"/>
      <c r="KSZ204" s="451"/>
      <c r="KTA204" s="451"/>
      <c r="KTB204" s="451"/>
      <c r="KTC204" s="451"/>
      <c r="KTD204" s="451"/>
      <c r="KTE204" s="451"/>
      <c r="KTF204" s="451"/>
      <c r="KTG204" s="451"/>
      <c r="KTH204" s="451"/>
      <c r="KTI204" s="455"/>
      <c r="KTJ204" s="454"/>
      <c r="KTK204" s="451"/>
      <c r="KTL204" s="451"/>
      <c r="KTM204" s="451"/>
      <c r="KTN204" s="451"/>
      <c r="KTO204" s="451"/>
      <c r="KTP204" s="451"/>
      <c r="KTQ204" s="451"/>
      <c r="KTR204" s="451"/>
      <c r="KTS204" s="451"/>
      <c r="KTT204" s="451"/>
      <c r="KTU204" s="451"/>
      <c r="KTV204" s="451"/>
      <c r="KTW204" s="451"/>
      <c r="KTX204" s="451"/>
      <c r="KTY204" s="451"/>
      <c r="KTZ204" s="451"/>
      <c r="KUA204" s="451"/>
      <c r="KUB204" s="451"/>
      <c r="KUC204" s="451"/>
      <c r="KUD204" s="451"/>
      <c r="KUE204" s="451"/>
      <c r="KUF204" s="451"/>
      <c r="KUG204" s="451"/>
      <c r="KUH204" s="451"/>
      <c r="KUI204" s="451"/>
      <c r="KUJ204" s="451"/>
      <c r="KUK204" s="451"/>
      <c r="KUL204" s="451"/>
      <c r="KUM204" s="451"/>
      <c r="KUN204" s="451"/>
      <c r="KUO204" s="451"/>
      <c r="KUP204" s="451"/>
      <c r="KUQ204" s="451"/>
      <c r="KUR204" s="451"/>
      <c r="KUS204" s="451"/>
      <c r="KUT204" s="451"/>
      <c r="KUU204" s="451"/>
      <c r="KUV204" s="451"/>
      <c r="KUW204" s="451"/>
      <c r="KUX204" s="451"/>
      <c r="KUY204" s="451"/>
      <c r="KUZ204" s="451"/>
      <c r="KVA204" s="451"/>
      <c r="KVB204" s="455"/>
      <c r="KVC204" s="454"/>
      <c r="KVD204" s="451"/>
      <c r="KVE204" s="451"/>
      <c r="KVF204" s="451"/>
      <c r="KVG204" s="451"/>
      <c r="KVH204" s="451"/>
      <c r="KVI204" s="451"/>
      <c r="KVJ204" s="451"/>
      <c r="KVK204" s="451"/>
      <c r="KVL204" s="451"/>
      <c r="KVM204" s="451"/>
      <c r="KVN204" s="451"/>
      <c r="KVO204" s="451"/>
      <c r="KVP204" s="451"/>
      <c r="KVQ204" s="451"/>
      <c r="KVR204" s="451"/>
      <c r="KVS204" s="451"/>
      <c r="KVT204" s="451"/>
      <c r="KVU204" s="451"/>
      <c r="KVV204" s="451"/>
      <c r="KVW204" s="451"/>
      <c r="KVX204" s="451"/>
      <c r="KVY204" s="451"/>
      <c r="KVZ204" s="451"/>
      <c r="KWA204" s="451"/>
      <c r="KWB204" s="451"/>
      <c r="KWC204" s="451"/>
      <c r="KWD204" s="451"/>
      <c r="KWE204" s="451"/>
      <c r="KWF204" s="451"/>
      <c r="KWG204" s="451"/>
      <c r="KWH204" s="451"/>
      <c r="KWI204" s="451"/>
      <c r="KWJ204" s="451"/>
      <c r="KWK204" s="451"/>
      <c r="KWL204" s="451"/>
      <c r="KWM204" s="451"/>
      <c r="KWN204" s="451"/>
      <c r="KWO204" s="451"/>
      <c r="KWP204" s="451"/>
      <c r="KWQ204" s="451"/>
      <c r="KWR204" s="451"/>
      <c r="KWS204" s="451"/>
      <c r="KWT204" s="451"/>
      <c r="KWU204" s="455"/>
      <c r="KWV204" s="454"/>
      <c r="KWW204" s="451"/>
      <c r="KWX204" s="451"/>
      <c r="KWY204" s="451"/>
      <c r="KWZ204" s="451"/>
      <c r="KXA204" s="451"/>
      <c r="KXB204" s="451"/>
      <c r="KXC204" s="451"/>
      <c r="KXD204" s="451"/>
      <c r="KXE204" s="451"/>
      <c r="KXF204" s="451"/>
      <c r="KXG204" s="451"/>
      <c r="KXH204" s="451"/>
      <c r="KXI204" s="451"/>
      <c r="KXJ204" s="451"/>
      <c r="KXK204" s="451"/>
      <c r="KXL204" s="451"/>
      <c r="KXM204" s="451"/>
      <c r="KXN204" s="451"/>
      <c r="KXO204" s="451"/>
      <c r="KXP204" s="451"/>
      <c r="KXQ204" s="451"/>
      <c r="KXR204" s="451"/>
      <c r="KXS204" s="451"/>
      <c r="KXT204" s="451"/>
      <c r="KXU204" s="451"/>
      <c r="KXV204" s="451"/>
      <c r="KXW204" s="451"/>
      <c r="KXX204" s="451"/>
      <c r="KXY204" s="451"/>
      <c r="KXZ204" s="451"/>
      <c r="KYA204" s="451"/>
      <c r="KYB204" s="451"/>
      <c r="KYC204" s="451"/>
      <c r="KYD204" s="451"/>
      <c r="KYE204" s="451"/>
      <c r="KYF204" s="451"/>
      <c r="KYG204" s="451"/>
      <c r="KYH204" s="451"/>
      <c r="KYI204" s="451"/>
      <c r="KYJ204" s="451"/>
      <c r="KYK204" s="451"/>
      <c r="KYL204" s="451"/>
      <c r="KYM204" s="451"/>
      <c r="KYN204" s="455"/>
      <c r="KYO204" s="454"/>
      <c r="KYP204" s="451"/>
      <c r="KYQ204" s="451"/>
      <c r="KYR204" s="451"/>
      <c r="KYS204" s="451"/>
      <c r="KYT204" s="451"/>
      <c r="KYU204" s="451"/>
      <c r="KYV204" s="451"/>
      <c r="KYW204" s="451"/>
      <c r="KYX204" s="451"/>
      <c r="KYY204" s="451"/>
      <c r="KYZ204" s="451"/>
      <c r="KZA204" s="451"/>
      <c r="KZB204" s="451"/>
      <c r="KZC204" s="451"/>
      <c r="KZD204" s="451"/>
      <c r="KZE204" s="451"/>
      <c r="KZF204" s="451"/>
      <c r="KZG204" s="451"/>
      <c r="KZH204" s="451"/>
      <c r="KZI204" s="451"/>
      <c r="KZJ204" s="451"/>
      <c r="KZK204" s="451"/>
      <c r="KZL204" s="451"/>
      <c r="KZM204" s="451"/>
      <c r="KZN204" s="451"/>
      <c r="KZO204" s="451"/>
      <c r="KZP204" s="451"/>
      <c r="KZQ204" s="451"/>
      <c r="KZR204" s="451"/>
      <c r="KZS204" s="451"/>
      <c r="KZT204" s="451"/>
      <c r="KZU204" s="451"/>
      <c r="KZV204" s="451"/>
      <c r="KZW204" s="451"/>
      <c r="KZX204" s="451"/>
      <c r="KZY204" s="451"/>
      <c r="KZZ204" s="451"/>
      <c r="LAA204" s="451"/>
      <c r="LAB204" s="451"/>
      <c r="LAC204" s="451"/>
      <c r="LAD204" s="451"/>
      <c r="LAE204" s="451"/>
      <c r="LAF204" s="451"/>
      <c r="LAG204" s="455"/>
      <c r="LAH204" s="454"/>
      <c r="LAI204" s="451"/>
      <c r="LAJ204" s="451"/>
      <c r="LAK204" s="451"/>
      <c r="LAL204" s="451"/>
      <c r="LAM204" s="451"/>
      <c r="LAN204" s="451"/>
      <c r="LAO204" s="451"/>
      <c r="LAP204" s="451"/>
      <c r="LAQ204" s="451"/>
      <c r="LAR204" s="451"/>
      <c r="LAS204" s="451"/>
      <c r="LAT204" s="451"/>
      <c r="LAU204" s="451"/>
      <c r="LAV204" s="451"/>
      <c r="LAW204" s="451"/>
      <c r="LAX204" s="451"/>
      <c r="LAY204" s="451"/>
      <c r="LAZ204" s="451"/>
      <c r="LBA204" s="451"/>
      <c r="LBB204" s="451"/>
      <c r="LBC204" s="451"/>
      <c r="LBD204" s="451"/>
      <c r="LBE204" s="451"/>
      <c r="LBF204" s="451"/>
      <c r="LBG204" s="451"/>
      <c r="LBH204" s="451"/>
      <c r="LBI204" s="451"/>
      <c r="LBJ204" s="451"/>
      <c r="LBK204" s="451"/>
      <c r="LBL204" s="451"/>
      <c r="LBM204" s="451"/>
      <c r="LBN204" s="451"/>
      <c r="LBO204" s="451"/>
      <c r="LBP204" s="451"/>
      <c r="LBQ204" s="451"/>
      <c r="LBR204" s="451"/>
      <c r="LBS204" s="451"/>
      <c r="LBT204" s="451"/>
      <c r="LBU204" s="451"/>
      <c r="LBV204" s="451"/>
      <c r="LBW204" s="451"/>
      <c r="LBX204" s="451"/>
      <c r="LBY204" s="451"/>
      <c r="LBZ204" s="455"/>
      <c r="LCA204" s="454"/>
      <c r="LCB204" s="451"/>
      <c r="LCC204" s="451"/>
      <c r="LCD204" s="451"/>
      <c r="LCE204" s="451"/>
      <c r="LCF204" s="451"/>
      <c r="LCG204" s="451"/>
      <c r="LCH204" s="451"/>
      <c r="LCI204" s="451"/>
      <c r="LCJ204" s="451"/>
      <c r="LCK204" s="451"/>
      <c r="LCL204" s="451"/>
      <c r="LCM204" s="451"/>
      <c r="LCN204" s="451"/>
      <c r="LCO204" s="451"/>
      <c r="LCP204" s="451"/>
      <c r="LCQ204" s="451"/>
      <c r="LCR204" s="451"/>
      <c r="LCS204" s="451"/>
      <c r="LCT204" s="451"/>
      <c r="LCU204" s="451"/>
      <c r="LCV204" s="451"/>
      <c r="LCW204" s="451"/>
      <c r="LCX204" s="451"/>
      <c r="LCY204" s="451"/>
      <c r="LCZ204" s="451"/>
      <c r="LDA204" s="451"/>
      <c r="LDB204" s="451"/>
      <c r="LDC204" s="451"/>
      <c r="LDD204" s="451"/>
      <c r="LDE204" s="451"/>
      <c r="LDF204" s="451"/>
      <c r="LDG204" s="451"/>
      <c r="LDH204" s="451"/>
      <c r="LDI204" s="451"/>
      <c r="LDJ204" s="451"/>
      <c r="LDK204" s="451"/>
      <c r="LDL204" s="451"/>
      <c r="LDM204" s="451"/>
      <c r="LDN204" s="451"/>
      <c r="LDO204" s="451"/>
      <c r="LDP204" s="451"/>
      <c r="LDQ204" s="451"/>
      <c r="LDR204" s="451"/>
      <c r="LDS204" s="455"/>
      <c r="LDT204" s="454"/>
      <c r="LDU204" s="451"/>
      <c r="LDV204" s="451"/>
      <c r="LDW204" s="451"/>
      <c r="LDX204" s="451"/>
      <c r="LDY204" s="451"/>
      <c r="LDZ204" s="451"/>
      <c r="LEA204" s="451"/>
      <c r="LEB204" s="451"/>
      <c r="LEC204" s="451"/>
      <c r="LED204" s="451"/>
      <c r="LEE204" s="451"/>
      <c r="LEF204" s="451"/>
      <c r="LEG204" s="451"/>
      <c r="LEH204" s="451"/>
      <c r="LEI204" s="451"/>
      <c r="LEJ204" s="451"/>
      <c r="LEK204" s="451"/>
      <c r="LEL204" s="451"/>
      <c r="LEM204" s="451"/>
      <c r="LEN204" s="451"/>
      <c r="LEO204" s="451"/>
      <c r="LEP204" s="451"/>
      <c r="LEQ204" s="451"/>
      <c r="LER204" s="451"/>
      <c r="LES204" s="451"/>
      <c r="LET204" s="451"/>
      <c r="LEU204" s="451"/>
      <c r="LEV204" s="451"/>
      <c r="LEW204" s="451"/>
      <c r="LEX204" s="451"/>
      <c r="LEY204" s="451"/>
      <c r="LEZ204" s="451"/>
      <c r="LFA204" s="451"/>
      <c r="LFB204" s="451"/>
      <c r="LFC204" s="451"/>
      <c r="LFD204" s="451"/>
      <c r="LFE204" s="451"/>
      <c r="LFF204" s="451"/>
      <c r="LFG204" s="451"/>
      <c r="LFH204" s="451"/>
      <c r="LFI204" s="451"/>
      <c r="LFJ204" s="451"/>
      <c r="LFK204" s="451"/>
      <c r="LFL204" s="455"/>
      <c r="LFM204" s="454"/>
      <c r="LFN204" s="451"/>
      <c r="LFO204" s="451"/>
      <c r="LFP204" s="451"/>
      <c r="LFQ204" s="451"/>
      <c r="LFR204" s="451"/>
      <c r="LFS204" s="451"/>
      <c r="LFT204" s="451"/>
      <c r="LFU204" s="451"/>
      <c r="LFV204" s="451"/>
      <c r="LFW204" s="451"/>
      <c r="LFX204" s="451"/>
      <c r="LFY204" s="451"/>
      <c r="LFZ204" s="451"/>
      <c r="LGA204" s="451"/>
      <c r="LGB204" s="451"/>
      <c r="LGC204" s="451"/>
      <c r="LGD204" s="451"/>
      <c r="LGE204" s="451"/>
      <c r="LGF204" s="451"/>
      <c r="LGG204" s="451"/>
      <c r="LGH204" s="451"/>
      <c r="LGI204" s="451"/>
      <c r="LGJ204" s="451"/>
      <c r="LGK204" s="451"/>
      <c r="LGL204" s="451"/>
      <c r="LGM204" s="451"/>
      <c r="LGN204" s="451"/>
      <c r="LGO204" s="451"/>
      <c r="LGP204" s="451"/>
      <c r="LGQ204" s="451"/>
      <c r="LGR204" s="451"/>
      <c r="LGS204" s="451"/>
      <c r="LGT204" s="451"/>
      <c r="LGU204" s="451"/>
      <c r="LGV204" s="451"/>
      <c r="LGW204" s="451"/>
      <c r="LGX204" s="451"/>
      <c r="LGY204" s="451"/>
      <c r="LGZ204" s="451"/>
      <c r="LHA204" s="451"/>
      <c r="LHB204" s="451"/>
      <c r="LHC204" s="451"/>
      <c r="LHD204" s="451"/>
      <c r="LHE204" s="455"/>
      <c r="LHF204" s="454"/>
      <c r="LHG204" s="451"/>
      <c r="LHH204" s="451"/>
      <c r="LHI204" s="451"/>
      <c r="LHJ204" s="451"/>
      <c r="LHK204" s="451"/>
      <c r="LHL204" s="451"/>
      <c r="LHM204" s="451"/>
      <c r="LHN204" s="451"/>
      <c r="LHO204" s="451"/>
      <c r="LHP204" s="451"/>
      <c r="LHQ204" s="451"/>
      <c r="LHR204" s="451"/>
      <c r="LHS204" s="451"/>
      <c r="LHT204" s="451"/>
      <c r="LHU204" s="451"/>
      <c r="LHV204" s="451"/>
      <c r="LHW204" s="451"/>
      <c r="LHX204" s="451"/>
      <c r="LHY204" s="451"/>
      <c r="LHZ204" s="451"/>
      <c r="LIA204" s="451"/>
      <c r="LIB204" s="451"/>
      <c r="LIC204" s="451"/>
      <c r="LID204" s="451"/>
      <c r="LIE204" s="451"/>
      <c r="LIF204" s="451"/>
      <c r="LIG204" s="451"/>
      <c r="LIH204" s="451"/>
      <c r="LII204" s="451"/>
      <c r="LIJ204" s="451"/>
      <c r="LIK204" s="451"/>
      <c r="LIL204" s="451"/>
      <c r="LIM204" s="451"/>
      <c r="LIN204" s="451"/>
      <c r="LIO204" s="451"/>
      <c r="LIP204" s="451"/>
      <c r="LIQ204" s="451"/>
      <c r="LIR204" s="451"/>
      <c r="LIS204" s="451"/>
      <c r="LIT204" s="451"/>
      <c r="LIU204" s="451"/>
      <c r="LIV204" s="451"/>
      <c r="LIW204" s="451"/>
      <c r="LIX204" s="455"/>
      <c r="LIY204" s="454"/>
      <c r="LIZ204" s="451"/>
      <c r="LJA204" s="451"/>
      <c r="LJB204" s="451"/>
      <c r="LJC204" s="451"/>
      <c r="LJD204" s="451"/>
      <c r="LJE204" s="451"/>
      <c r="LJF204" s="451"/>
      <c r="LJG204" s="451"/>
      <c r="LJH204" s="451"/>
      <c r="LJI204" s="451"/>
      <c r="LJJ204" s="451"/>
      <c r="LJK204" s="451"/>
      <c r="LJL204" s="451"/>
      <c r="LJM204" s="451"/>
      <c r="LJN204" s="451"/>
      <c r="LJO204" s="451"/>
      <c r="LJP204" s="451"/>
      <c r="LJQ204" s="451"/>
      <c r="LJR204" s="451"/>
      <c r="LJS204" s="451"/>
      <c r="LJT204" s="451"/>
      <c r="LJU204" s="451"/>
      <c r="LJV204" s="451"/>
      <c r="LJW204" s="451"/>
      <c r="LJX204" s="451"/>
      <c r="LJY204" s="451"/>
      <c r="LJZ204" s="451"/>
      <c r="LKA204" s="451"/>
      <c r="LKB204" s="451"/>
      <c r="LKC204" s="451"/>
      <c r="LKD204" s="451"/>
      <c r="LKE204" s="451"/>
      <c r="LKF204" s="451"/>
      <c r="LKG204" s="451"/>
      <c r="LKH204" s="451"/>
      <c r="LKI204" s="451"/>
      <c r="LKJ204" s="451"/>
      <c r="LKK204" s="451"/>
      <c r="LKL204" s="451"/>
      <c r="LKM204" s="451"/>
      <c r="LKN204" s="451"/>
      <c r="LKO204" s="451"/>
      <c r="LKP204" s="451"/>
      <c r="LKQ204" s="455"/>
      <c r="LKR204" s="454"/>
      <c r="LKS204" s="451"/>
      <c r="LKT204" s="451"/>
      <c r="LKU204" s="451"/>
      <c r="LKV204" s="451"/>
      <c r="LKW204" s="451"/>
      <c r="LKX204" s="451"/>
      <c r="LKY204" s="451"/>
      <c r="LKZ204" s="451"/>
      <c r="LLA204" s="451"/>
      <c r="LLB204" s="451"/>
      <c r="LLC204" s="451"/>
      <c r="LLD204" s="451"/>
      <c r="LLE204" s="451"/>
      <c r="LLF204" s="451"/>
      <c r="LLG204" s="451"/>
      <c r="LLH204" s="451"/>
      <c r="LLI204" s="451"/>
      <c r="LLJ204" s="451"/>
      <c r="LLK204" s="451"/>
      <c r="LLL204" s="451"/>
      <c r="LLM204" s="451"/>
      <c r="LLN204" s="451"/>
      <c r="LLO204" s="451"/>
      <c r="LLP204" s="451"/>
      <c r="LLQ204" s="451"/>
      <c r="LLR204" s="451"/>
      <c r="LLS204" s="451"/>
      <c r="LLT204" s="451"/>
      <c r="LLU204" s="451"/>
      <c r="LLV204" s="451"/>
      <c r="LLW204" s="451"/>
      <c r="LLX204" s="451"/>
      <c r="LLY204" s="451"/>
      <c r="LLZ204" s="451"/>
      <c r="LMA204" s="451"/>
      <c r="LMB204" s="451"/>
      <c r="LMC204" s="451"/>
      <c r="LMD204" s="451"/>
      <c r="LME204" s="451"/>
      <c r="LMF204" s="451"/>
      <c r="LMG204" s="451"/>
      <c r="LMH204" s="451"/>
      <c r="LMI204" s="451"/>
      <c r="LMJ204" s="455"/>
      <c r="LMK204" s="454"/>
      <c r="LML204" s="451"/>
      <c r="LMM204" s="451"/>
      <c r="LMN204" s="451"/>
      <c r="LMO204" s="451"/>
      <c r="LMP204" s="451"/>
      <c r="LMQ204" s="451"/>
      <c r="LMR204" s="451"/>
      <c r="LMS204" s="451"/>
      <c r="LMT204" s="451"/>
      <c r="LMU204" s="451"/>
      <c r="LMV204" s="451"/>
      <c r="LMW204" s="451"/>
      <c r="LMX204" s="451"/>
      <c r="LMY204" s="451"/>
      <c r="LMZ204" s="451"/>
      <c r="LNA204" s="451"/>
      <c r="LNB204" s="451"/>
      <c r="LNC204" s="451"/>
      <c r="LND204" s="451"/>
      <c r="LNE204" s="451"/>
      <c r="LNF204" s="451"/>
      <c r="LNG204" s="451"/>
      <c r="LNH204" s="451"/>
      <c r="LNI204" s="451"/>
      <c r="LNJ204" s="451"/>
      <c r="LNK204" s="451"/>
      <c r="LNL204" s="451"/>
      <c r="LNM204" s="451"/>
      <c r="LNN204" s="451"/>
      <c r="LNO204" s="451"/>
      <c r="LNP204" s="451"/>
      <c r="LNQ204" s="451"/>
      <c r="LNR204" s="451"/>
      <c r="LNS204" s="451"/>
      <c r="LNT204" s="451"/>
      <c r="LNU204" s="451"/>
      <c r="LNV204" s="451"/>
      <c r="LNW204" s="451"/>
      <c r="LNX204" s="451"/>
      <c r="LNY204" s="451"/>
      <c r="LNZ204" s="451"/>
      <c r="LOA204" s="451"/>
      <c r="LOB204" s="451"/>
      <c r="LOC204" s="455"/>
      <c r="LOD204" s="454"/>
      <c r="LOE204" s="451"/>
      <c r="LOF204" s="451"/>
      <c r="LOG204" s="451"/>
      <c r="LOH204" s="451"/>
      <c r="LOI204" s="451"/>
      <c r="LOJ204" s="451"/>
      <c r="LOK204" s="451"/>
      <c r="LOL204" s="451"/>
      <c r="LOM204" s="451"/>
      <c r="LON204" s="451"/>
      <c r="LOO204" s="451"/>
      <c r="LOP204" s="451"/>
      <c r="LOQ204" s="451"/>
      <c r="LOR204" s="451"/>
      <c r="LOS204" s="451"/>
      <c r="LOT204" s="451"/>
      <c r="LOU204" s="451"/>
      <c r="LOV204" s="451"/>
      <c r="LOW204" s="451"/>
      <c r="LOX204" s="451"/>
      <c r="LOY204" s="451"/>
      <c r="LOZ204" s="451"/>
      <c r="LPA204" s="451"/>
      <c r="LPB204" s="451"/>
      <c r="LPC204" s="451"/>
      <c r="LPD204" s="451"/>
      <c r="LPE204" s="451"/>
      <c r="LPF204" s="451"/>
      <c r="LPG204" s="451"/>
      <c r="LPH204" s="451"/>
      <c r="LPI204" s="451"/>
      <c r="LPJ204" s="451"/>
      <c r="LPK204" s="451"/>
      <c r="LPL204" s="451"/>
      <c r="LPM204" s="451"/>
      <c r="LPN204" s="451"/>
      <c r="LPO204" s="451"/>
      <c r="LPP204" s="451"/>
      <c r="LPQ204" s="451"/>
      <c r="LPR204" s="451"/>
      <c r="LPS204" s="451"/>
      <c r="LPT204" s="451"/>
      <c r="LPU204" s="451"/>
      <c r="LPV204" s="455"/>
      <c r="LPW204" s="454"/>
      <c r="LPX204" s="451"/>
      <c r="LPY204" s="451"/>
      <c r="LPZ204" s="451"/>
      <c r="LQA204" s="451"/>
      <c r="LQB204" s="451"/>
      <c r="LQC204" s="451"/>
      <c r="LQD204" s="451"/>
      <c r="LQE204" s="451"/>
      <c r="LQF204" s="451"/>
      <c r="LQG204" s="451"/>
      <c r="LQH204" s="451"/>
      <c r="LQI204" s="451"/>
      <c r="LQJ204" s="451"/>
      <c r="LQK204" s="451"/>
      <c r="LQL204" s="451"/>
      <c r="LQM204" s="451"/>
      <c r="LQN204" s="451"/>
      <c r="LQO204" s="451"/>
      <c r="LQP204" s="451"/>
      <c r="LQQ204" s="451"/>
      <c r="LQR204" s="451"/>
      <c r="LQS204" s="451"/>
      <c r="LQT204" s="451"/>
      <c r="LQU204" s="451"/>
      <c r="LQV204" s="451"/>
      <c r="LQW204" s="451"/>
      <c r="LQX204" s="451"/>
      <c r="LQY204" s="451"/>
      <c r="LQZ204" s="451"/>
      <c r="LRA204" s="451"/>
      <c r="LRB204" s="451"/>
      <c r="LRC204" s="451"/>
      <c r="LRD204" s="451"/>
      <c r="LRE204" s="451"/>
      <c r="LRF204" s="451"/>
      <c r="LRG204" s="451"/>
      <c r="LRH204" s="451"/>
      <c r="LRI204" s="451"/>
      <c r="LRJ204" s="451"/>
      <c r="LRK204" s="451"/>
      <c r="LRL204" s="451"/>
      <c r="LRM204" s="451"/>
      <c r="LRN204" s="451"/>
      <c r="LRO204" s="455"/>
      <c r="LRP204" s="454"/>
      <c r="LRQ204" s="451"/>
      <c r="LRR204" s="451"/>
      <c r="LRS204" s="451"/>
      <c r="LRT204" s="451"/>
      <c r="LRU204" s="451"/>
      <c r="LRV204" s="451"/>
      <c r="LRW204" s="451"/>
      <c r="LRX204" s="451"/>
      <c r="LRY204" s="451"/>
      <c r="LRZ204" s="451"/>
      <c r="LSA204" s="451"/>
      <c r="LSB204" s="451"/>
      <c r="LSC204" s="451"/>
      <c r="LSD204" s="451"/>
      <c r="LSE204" s="451"/>
      <c r="LSF204" s="451"/>
      <c r="LSG204" s="451"/>
      <c r="LSH204" s="451"/>
      <c r="LSI204" s="451"/>
      <c r="LSJ204" s="451"/>
      <c r="LSK204" s="451"/>
      <c r="LSL204" s="451"/>
      <c r="LSM204" s="451"/>
      <c r="LSN204" s="451"/>
      <c r="LSO204" s="451"/>
      <c r="LSP204" s="451"/>
      <c r="LSQ204" s="451"/>
      <c r="LSR204" s="451"/>
      <c r="LSS204" s="451"/>
      <c r="LST204" s="451"/>
      <c r="LSU204" s="451"/>
      <c r="LSV204" s="451"/>
      <c r="LSW204" s="451"/>
      <c r="LSX204" s="451"/>
      <c r="LSY204" s="451"/>
      <c r="LSZ204" s="451"/>
      <c r="LTA204" s="451"/>
      <c r="LTB204" s="451"/>
      <c r="LTC204" s="451"/>
      <c r="LTD204" s="451"/>
      <c r="LTE204" s="451"/>
      <c r="LTF204" s="451"/>
      <c r="LTG204" s="451"/>
      <c r="LTH204" s="455"/>
      <c r="LTI204" s="454"/>
      <c r="LTJ204" s="451"/>
      <c r="LTK204" s="451"/>
      <c r="LTL204" s="451"/>
      <c r="LTM204" s="451"/>
      <c r="LTN204" s="451"/>
      <c r="LTO204" s="451"/>
      <c r="LTP204" s="451"/>
      <c r="LTQ204" s="451"/>
      <c r="LTR204" s="451"/>
      <c r="LTS204" s="451"/>
      <c r="LTT204" s="451"/>
      <c r="LTU204" s="451"/>
      <c r="LTV204" s="451"/>
      <c r="LTW204" s="451"/>
      <c r="LTX204" s="451"/>
      <c r="LTY204" s="451"/>
      <c r="LTZ204" s="451"/>
      <c r="LUA204" s="451"/>
      <c r="LUB204" s="451"/>
      <c r="LUC204" s="451"/>
      <c r="LUD204" s="451"/>
      <c r="LUE204" s="451"/>
      <c r="LUF204" s="451"/>
      <c r="LUG204" s="451"/>
      <c r="LUH204" s="451"/>
      <c r="LUI204" s="451"/>
      <c r="LUJ204" s="451"/>
      <c r="LUK204" s="451"/>
      <c r="LUL204" s="451"/>
      <c r="LUM204" s="451"/>
      <c r="LUN204" s="451"/>
      <c r="LUO204" s="451"/>
      <c r="LUP204" s="451"/>
      <c r="LUQ204" s="451"/>
      <c r="LUR204" s="451"/>
      <c r="LUS204" s="451"/>
      <c r="LUT204" s="451"/>
      <c r="LUU204" s="451"/>
      <c r="LUV204" s="451"/>
      <c r="LUW204" s="451"/>
      <c r="LUX204" s="451"/>
      <c r="LUY204" s="451"/>
      <c r="LUZ204" s="451"/>
      <c r="LVA204" s="455"/>
      <c r="LVB204" s="454"/>
      <c r="LVC204" s="451"/>
      <c r="LVD204" s="451"/>
      <c r="LVE204" s="451"/>
      <c r="LVF204" s="451"/>
      <c r="LVG204" s="451"/>
      <c r="LVH204" s="451"/>
      <c r="LVI204" s="451"/>
      <c r="LVJ204" s="451"/>
      <c r="LVK204" s="451"/>
      <c r="LVL204" s="451"/>
      <c r="LVM204" s="451"/>
      <c r="LVN204" s="451"/>
      <c r="LVO204" s="451"/>
      <c r="LVP204" s="451"/>
      <c r="LVQ204" s="451"/>
      <c r="LVR204" s="451"/>
      <c r="LVS204" s="451"/>
      <c r="LVT204" s="451"/>
      <c r="LVU204" s="451"/>
      <c r="LVV204" s="451"/>
      <c r="LVW204" s="451"/>
      <c r="LVX204" s="451"/>
      <c r="LVY204" s="451"/>
      <c r="LVZ204" s="451"/>
      <c r="LWA204" s="451"/>
      <c r="LWB204" s="451"/>
      <c r="LWC204" s="451"/>
      <c r="LWD204" s="451"/>
      <c r="LWE204" s="451"/>
      <c r="LWF204" s="451"/>
      <c r="LWG204" s="451"/>
      <c r="LWH204" s="451"/>
      <c r="LWI204" s="451"/>
      <c r="LWJ204" s="451"/>
      <c r="LWK204" s="451"/>
      <c r="LWL204" s="451"/>
      <c r="LWM204" s="451"/>
      <c r="LWN204" s="451"/>
      <c r="LWO204" s="451"/>
      <c r="LWP204" s="451"/>
      <c r="LWQ204" s="451"/>
      <c r="LWR204" s="451"/>
      <c r="LWS204" s="451"/>
      <c r="LWT204" s="455"/>
      <c r="LWU204" s="454"/>
      <c r="LWV204" s="451"/>
      <c r="LWW204" s="451"/>
      <c r="LWX204" s="451"/>
      <c r="LWY204" s="451"/>
      <c r="LWZ204" s="451"/>
      <c r="LXA204" s="451"/>
      <c r="LXB204" s="451"/>
      <c r="LXC204" s="451"/>
      <c r="LXD204" s="451"/>
      <c r="LXE204" s="451"/>
      <c r="LXF204" s="451"/>
      <c r="LXG204" s="451"/>
      <c r="LXH204" s="451"/>
      <c r="LXI204" s="451"/>
      <c r="LXJ204" s="451"/>
      <c r="LXK204" s="451"/>
      <c r="LXL204" s="451"/>
      <c r="LXM204" s="451"/>
      <c r="LXN204" s="451"/>
      <c r="LXO204" s="451"/>
      <c r="LXP204" s="451"/>
      <c r="LXQ204" s="451"/>
      <c r="LXR204" s="451"/>
      <c r="LXS204" s="451"/>
      <c r="LXT204" s="451"/>
      <c r="LXU204" s="451"/>
      <c r="LXV204" s="451"/>
      <c r="LXW204" s="451"/>
      <c r="LXX204" s="451"/>
      <c r="LXY204" s="451"/>
      <c r="LXZ204" s="451"/>
      <c r="LYA204" s="451"/>
      <c r="LYB204" s="451"/>
      <c r="LYC204" s="451"/>
      <c r="LYD204" s="451"/>
      <c r="LYE204" s="451"/>
      <c r="LYF204" s="451"/>
      <c r="LYG204" s="451"/>
      <c r="LYH204" s="451"/>
      <c r="LYI204" s="451"/>
      <c r="LYJ204" s="451"/>
      <c r="LYK204" s="451"/>
      <c r="LYL204" s="451"/>
      <c r="LYM204" s="455"/>
      <c r="LYN204" s="454"/>
      <c r="LYO204" s="451"/>
      <c r="LYP204" s="451"/>
      <c r="LYQ204" s="451"/>
      <c r="LYR204" s="451"/>
      <c r="LYS204" s="451"/>
      <c r="LYT204" s="451"/>
      <c r="LYU204" s="451"/>
      <c r="LYV204" s="451"/>
      <c r="LYW204" s="451"/>
      <c r="LYX204" s="451"/>
      <c r="LYY204" s="451"/>
      <c r="LYZ204" s="451"/>
      <c r="LZA204" s="451"/>
      <c r="LZB204" s="451"/>
      <c r="LZC204" s="451"/>
      <c r="LZD204" s="451"/>
      <c r="LZE204" s="451"/>
      <c r="LZF204" s="451"/>
      <c r="LZG204" s="451"/>
      <c r="LZH204" s="451"/>
      <c r="LZI204" s="451"/>
      <c r="LZJ204" s="451"/>
      <c r="LZK204" s="451"/>
      <c r="LZL204" s="451"/>
      <c r="LZM204" s="451"/>
      <c r="LZN204" s="451"/>
      <c r="LZO204" s="451"/>
      <c r="LZP204" s="451"/>
      <c r="LZQ204" s="451"/>
      <c r="LZR204" s="451"/>
      <c r="LZS204" s="451"/>
      <c r="LZT204" s="451"/>
      <c r="LZU204" s="451"/>
      <c r="LZV204" s="451"/>
      <c r="LZW204" s="451"/>
      <c r="LZX204" s="451"/>
      <c r="LZY204" s="451"/>
      <c r="LZZ204" s="451"/>
      <c r="MAA204" s="451"/>
      <c r="MAB204" s="451"/>
      <c r="MAC204" s="451"/>
      <c r="MAD204" s="451"/>
      <c r="MAE204" s="451"/>
      <c r="MAF204" s="455"/>
      <c r="MAG204" s="454"/>
      <c r="MAH204" s="451"/>
      <c r="MAI204" s="451"/>
      <c r="MAJ204" s="451"/>
      <c r="MAK204" s="451"/>
      <c r="MAL204" s="451"/>
      <c r="MAM204" s="451"/>
      <c r="MAN204" s="451"/>
      <c r="MAO204" s="451"/>
      <c r="MAP204" s="451"/>
      <c r="MAQ204" s="451"/>
      <c r="MAR204" s="451"/>
      <c r="MAS204" s="451"/>
      <c r="MAT204" s="451"/>
      <c r="MAU204" s="451"/>
      <c r="MAV204" s="451"/>
      <c r="MAW204" s="451"/>
      <c r="MAX204" s="451"/>
      <c r="MAY204" s="451"/>
      <c r="MAZ204" s="451"/>
      <c r="MBA204" s="451"/>
      <c r="MBB204" s="451"/>
      <c r="MBC204" s="451"/>
      <c r="MBD204" s="451"/>
      <c r="MBE204" s="451"/>
      <c r="MBF204" s="451"/>
      <c r="MBG204" s="451"/>
      <c r="MBH204" s="451"/>
      <c r="MBI204" s="451"/>
      <c r="MBJ204" s="451"/>
      <c r="MBK204" s="451"/>
      <c r="MBL204" s="451"/>
      <c r="MBM204" s="451"/>
      <c r="MBN204" s="451"/>
      <c r="MBO204" s="451"/>
      <c r="MBP204" s="451"/>
      <c r="MBQ204" s="451"/>
      <c r="MBR204" s="451"/>
      <c r="MBS204" s="451"/>
      <c r="MBT204" s="451"/>
      <c r="MBU204" s="451"/>
      <c r="MBV204" s="451"/>
      <c r="MBW204" s="451"/>
      <c r="MBX204" s="451"/>
      <c r="MBY204" s="455"/>
      <c r="MBZ204" s="454"/>
      <c r="MCA204" s="451"/>
      <c r="MCB204" s="451"/>
      <c r="MCC204" s="451"/>
      <c r="MCD204" s="451"/>
      <c r="MCE204" s="451"/>
      <c r="MCF204" s="451"/>
      <c r="MCG204" s="451"/>
      <c r="MCH204" s="451"/>
      <c r="MCI204" s="451"/>
      <c r="MCJ204" s="451"/>
      <c r="MCK204" s="451"/>
      <c r="MCL204" s="451"/>
      <c r="MCM204" s="451"/>
      <c r="MCN204" s="451"/>
      <c r="MCO204" s="451"/>
      <c r="MCP204" s="451"/>
      <c r="MCQ204" s="451"/>
      <c r="MCR204" s="451"/>
      <c r="MCS204" s="451"/>
      <c r="MCT204" s="451"/>
      <c r="MCU204" s="451"/>
      <c r="MCV204" s="451"/>
      <c r="MCW204" s="451"/>
      <c r="MCX204" s="451"/>
      <c r="MCY204" s="451"/>
      <c r="MCZ204" s="451"/>
      <c r="MDA204" s="451"/>
      <c r="MDB204" s="451"/>
      <c r="MDC204" s="451"/>
      <c r="MDD204" s="451"/>
      <c r="MDE204" s="451"/>
      <c r="MDF204" s="451"/>
      <c r="MDG204" s="451"/>
      <c r="MDH204" s="451"/>
      <c r="MDI204" s="451"/>
      <c r="MDJ204" s="451"/>
      <c r="MDK204" s="451"/>
      <c r="MDL204" s="451"/>
      <c r="MDM204" s="451"/>
      <c r="MDN204" s="451"/>
      <c r="MDO204" s="451"/>
      <c r="MDP204" s="451"/>
      <c r="MDQ204" s="451"/>
      <c r="MDR204" s="455"/>
      <c r="MDS204" s="454"/>
      <c r="MDT204" s="451"/>
      <c r="MDU204" s="451"/>
      <c r="MDV204" s="451"/>
      <c r="MDW204" s="451"/>
      <c r="MDX204" s="451"/>
      <c r="MDY204" s="451"/>
      <c r="MDZ204" s="451"/>
      <c r="MEA204" s="451"/>
      <c r="MEB204" s="451"/>
      <c r="MEC204" s="451"/>
      <c r="MED204" s="451"/>
      <c r="MEE204" s="451"/>
      <c r="MEF204" s="451"/>
      <c r="MEG204" s="451"/>
      <c r="MEH204" s="451"/>
      <c r="MEI204" s="451"/>
      <c r="MEJ204" s="451"/>
      <c r="MEK204" s="451"/>
      <c r="MEL204" s="451"/>
      <c r="MEM204" s="451"/>
      <c r="MEN204" s="451"/>
      <c r="MEO204" s="451"/>
      <c r="MEP204" s="451"/>
      <c r="MEQ204" s="451"/>
      <c r="MER204" s="451"/>
      <c r="MES204" s="451"/>
      <c r="MET204" s="451"/>
      <c r="MEU204" s="451"/>
      <c r="MEV204" s="451"/>
      <c r="MEW204" s="451"/>
      <c r="MEX204" s="451"/>
      <c r="MEY204" s="451"/>
      <c r="MEZ204" s="451"/>
      <c r="MFA204" s="451"/>
      <c r="MFB204" s="451"/>
      <c r="MFC204" s="451"/>
      <c r="MFD204" s="451"/>
      <c r="MFE204" s="451"/>
      <c r="MFF204" s="451"/>
      <c r="MFG204" s="451"/>
      <c r="MFH204" s="451"/>
      <c r="MFI204" s="451"/>
      <c r="MFJ204" s="451"/>
      <c r="MFK204" s="455"/>
      <c r="MFL204" s="454"/>
      <c r="MFM204" s="451"/>
      <c r="MFN204" s="451"/>
      <c r="MFO204" s="451"/>
      <c r="MFP204" s="451"/>
      <c r="MFQ204" s="451"/>
      <c r="MFR204" s="451"/>
      <c r="MFS204" s="451"/>
      <c r="MFT204" s="451"/>
      <c r="MFU204" s="451"/>
      <c r="MFV204" s="451"/>
      <c r="MFW204" s="451"/>
      <c r="MFX204" s="451"/>
      <c r="MFY204" s="451"/>
      <c r="MFZ204" s="451"/>
      <c r="MGA204" s="451"/>
      <c r="MGB204" s="451"/>
      <c r="MGC204" s="451"/>
      <c r="MGD204" s="451"/>
      <c r="MGE204" s="451"/>
      <c r="MGF204" s="451"/>
      <c r="MGG204" s="451"/>
      <c r="MGH204" s="451"/>
      <c r="MGI204" s="451"/>
      <c r="MGJ204" s="451"/>
      <c r="MGK204" s="451"/>
      <c r="MGL204" s="451"/>
      <c r="MGM204" s="451"/>
      <c r="MGN204" s="451"/>
      <c r="MGO204" s="451"/>
      <c r="MGP204" s="451"/>
      <c r="MGQ204" s="451"/>
      <c r="MGR204" s="451"/>
      <c r="MGS204" s="451"/>
      <c r="MGT204" s="451"/>
      <c r="MGU204" s="451"/>
      <c r="MGV204" s="451"/>
      <c r="MGW204" s="451"/>
      <c r="MGX204" s="451"/>
      <c r="MGY204" s="451"/>
      <c r="MGZ204" s="451"/>
      <c r="MHA204" s="451"/>
      <c r="MHB204" s="451"/>
      <c r="MHC204" s="451"/>
      <c r="MHD204" s="455"/>
      <c r="MHE204" s="454"/>
      <c r="MHF204" s="451"/>
      <c r="MHG204" s="451"/>
      <c r="MHH204" s="451"/>
      <c r="MHI204" s="451"/>
      <c r="MHJ204" s="451"/>
      <c r="MHK204" s="451"/>
      <c r="MHL204" s="451"/>
      <c r="MHM204" s="451"/>
      <c r="MHN204" s="451"/>
      <c r="MHO204" s="451"/>
      <c r="MHP204" s="451"/>
      <c r="MHQ204" s="451"/>
      <c r="MHR204" s="451"/>
      <c r="MHS204" s="451"/>
      <c r="MHT204" s="451"/>
      <c r="MHU204" s="451"/>
      <c r="MHV204" s="451"/>
      <c r="MHW204" s="451"/>
      <c r="MHX204" s="451"/>
      <c r="MHY204" s="451"/>
      <c r="MHZ204" s="451"/>
      <c r="MIA204" s="451"/>
      <c r="MIB204" s="451"/>
      <c r="MIC204" s="451"/>
      <c r="MID204" s="451"/>
      <c r="MIE204" s="451"/>
      <c r="MIF204" s="451"/>
      <c r="MIG204" s="451"/>
      <c r="MIH204" s="451"/>
      <c r="MII204" s="451"/>
      <c r="MIJ204" s="451"/>
      <c r="MIK204" s="451"/>
      <c r="MIL204" s="451"/>
      <c r="MIM204" s="451"/>
      <c r="MIN204" s="451"/>
      <c r="MIO204" s="451"/>
      <c r="MIP204" s="451"/>
      <c r="MIQ204" s="451"/>
      <c r="MIR204" s="451"/>
      <c r="MIS204" s="451"/>
      <c r="MIT204" s="451"/>
      <c r="MIU204" s="451"/>
      <c r="MIV204" s="451"/>
      <c r="MIW204" s="455"/>
      <c r="MIX204" s="454"/>
      <c r="MIY204" s="451"/>
      <c r="MIZ204" s="451"/>
      <c r="MJA204" s="451"/>
      <c r="MJB204" s="451"/>
      <c r="MJC204" s="451"/>
      <c r="MJD204" s="451"/>
      <c r="MJE204" s="451"/>
      <c r="MJF204" s="451"/>
      <c r="MJG204" s="451"/>
      <c r="MJH204" s="451"/>
      <c r="MJI204" s="451"/>
      <c r="MJJ204" s="451"/>
      <c r="MJK204" s="451"/>
      <c r="MJL204" s="451"/>
      <c r="MJM204" s="451"/>
      <c r="MJN204" s="451"/>
      <c r="MJO204" s="451"/>
      <c r="MJP204" s="451"/>
      <c r="MJQ204" s="451"/>
      <c r="MJR204" s="451"/>
      <c r="MJS204" s="451"/>
      <c r="MJT204" s="451"/>
      <c r="MJU204" s="451"/>
      <c r="MJV204" s="451"/>
      <c r="MJW204" s="451"/>
      <c r="MJX204" s="451"/>
      <c r="MJY204" s="451"/>
      <c r="MJZ204" s="451"/>
      <c r="MKA204" s="451"/>
      <c r="MKB204" s="451"/>
      <c r="MKC204" s="451"/>
      <c r="MKD204" s="451"/>
      <c r="MKE204" s="451"/>
      <c r="MKF204" s="451"/>
      <c r="MKG204" s="451"/>
      <c r="MKH204" s="451"/>
      <c r="MKI204" s="451"/>
      <c r="MKJ204" s="451"/>
      <c r="MKK204" s="451"/>
      <c r="MKL204" s="451"/>
      <c r="MKM204" s="451"/>
      <c r="MKN204" s="451"/>
      <c r="MKO204" s="451"/>
      <c r="MKP204" s="455"/>
      <c r="MKQ204" s="454"/>
      <c r="MKR204" s="451"/>
      <c r="MKS204" s="451"/>
      <c r="MKT204" s="451"/>
      <c r="MKU204" s="451"/>
      <c r="MKV204" s="451"/>
      <c r="MKW204" s="451"/>
      <c r="MKX204" s="451"/>
      <c r="MKY204" s="451"/>
      <c r="MKZ204" s="451"/>
      <c r="MLA204" s="451"/>
      <c r="MLB204" s="451"/>
      <c r="MLC204" s="451"/>
      <c r="MLD204" s="451"/>
      <c r="MLE204" s="451"/>
      <c r="MLF204" s="451"/>
      <c r="MLG204" s="451"/>
      <c r="MLH204" s="451"/>
      <c r="MLI204" s="451"/>
      <c r="MLJ204" s="451"/>
      <c r="MLK204" s="451"/>
      <c r="MLL204" s="451"/>
      <c r="MLM204" s="451"/>
      <c r="MLN204" s="451"/>
      <c r="MLO204" s="451"/>
      <c r="MLP204" s="451"/>
      <c r="MLQ204" s="451"/>
      <c r="MLR204" s="451"/>
      <c r="MLS204" s="451"/>
      <c r="MLT204" s="451"/>
      <c r="MLU204" s="451"/>
      <c r="MLV204" s="451"/>
      <c r="MLW204" s="451"/>
      <c r="MLX204" s="451"/>
      <c r="MLY204" s="451"/>
      <c r="MLZ204" s="451"/>
      <c r="MMA204" s="451"/>
      <c r="MMB204" s="451"/>
      <c r="MMC204" s="451"/>
      <c r="MMD204" s="451"/>
      <c r="MME204" s="451"/>
      <c r="MMF204" s="451"/>
      <c r="MMG204" s="451"/>
      <c r="MMH204" s="451"/>
      <c r="MMI204" s="455"/>
      <c r="MMJ204" s="454"/>
      <c r="MMK204" s="451"/>
      <c r="MML204" s="451"/>
      <c r="MMM204" s="451"/>
      <c r="MMN204" s="451"/>
      <c r="MMO204" s="451"/>
      <c r="MMP204" s="451"/>
      <c r="MMQ204" s="451"/>
      <c r="MMR204" s="451"/>
      <c r="MMS204" s="451"/>
      <c r="MMT204" s="451"/>
      <c r="MMU204" s="451"/>
      <c r="MMV204" s="451"/>
      <c r="MMW204" s="451"/>
      <c r="MMX204" s="451"/>
      <c r="MMY204" s="451"/>
      <c r="MMZ204" s="451"/>
      <c r="MNA204" s="451"/>
      <c r="MNB204" s="451"/>
      <c r="MNC204" s="451"/>
      <c r="MND204" s="451"/>
      <c r="MNE204" s="451"/>
      <c r="MNF204" s="451"/>
      <c r="MNG204" s="451"/>
      <c r="MNH204" s="451"/>
      <c r="MNI204" s="451"/>
      <c r="MNJ204" s="451"/>
      <c r="MNK204" s="451"/>
      <c r="MNL204" s="451"/>
      <c r="MNM204" s="451"/>
      <c r="MNN204" s="451"/>
      <c r="MNO204" s="451"/>
      <c r="MNP204" s="451"/>
      <c r="MNQ204" s="451"/>
      <c r="MNR204" s="451"/>
      <c r="MNS204" s="451"/>
      <c r="MNT204" s="451"/>
      <c r="MNU204" s="451"/>
      <c r="MNV204" s="451"/>
      <c r="MNW204" s="451"/>
      <c r="MNX204" s="451"/>
      <c r="MNY204" s="451"/>
      <c r="MNZ204" s="451"/>
      <c r="MOA204" s="451"/>
      <c r="MOB204" s="455"/>
      <c r="MOC204" s="454"/>
      <c r="MOD204" s="451"/>
      <c r="MOE204" s="451"/>
      <c r="MOF204" s="451"/>
      <c r="MOG204" s="451"/>
      <c r="MOH204" s="451"/>
      <c r="MOI204" s="451"/>
      <c r="MOJ204" s="451"/>
      <c r="MOK204" s="451"/>
      <c r="MOL204" s="451"/>
      <c r="MOM204" s="451"/>
      <c r="MON204" s="451"/>
      <c r="MOO204" s="451"/>
      <c r="MOP204" s="451"/>
      <c r="MOQ204" s="451"/>
      <c r="MOR204" s="451"/>
      <c r="MOS204" s="451"/>
      <c r="MOT204" s="451"/>
      <c r="MOU204" s="451"/>
      <c r="MOV204" s="451"/>
      <c r="MOW204" s="451"/>
      <c r="MOX204" s="451"/>
      <c r="MOY204" s="451"/>
      <c r="MOZ204" s="451"/>
      <c r="MPA204" s="451"/>
      <c r="MPB204" s="451"/>
      <c r="MPC204" s="451"/>
      <c r="MPD204" s="451"/>
      <c r="MPE204" s="451"/>
      <c r="MPF204" s="451"/>
      <c r="MPG204" s="451"/>
      <c r="MPH204" s="451"/>
      <c r="MPI204" s="451"/>
      <c r="MPJ204" s="451"/>
      <c r="MPK204" s="451"/>
      <c r="MPL204" s="451"/>
      <c r="MPM204" s="451"/>
      <c r="MPN204" s="451"/>
      <c r="MPO204" s="451"/>
      <c r="MPP204" s="451"/>
      <c r="MPQ204" s="451"/>
      <c r="MPR204" s="451"/>
      <c r="MPS204" s="451"/>
      <c r="MPT204" s="451"/>
      <c r="MPU204" s="455"/>
      <c r="MPV204" s="454"/>
      <c r="MPW204" s="451"/>
      <c r="MPX204" s="451"/>
      <c r="MPY204" s="451"/>
      <c r="MPZ204" s="451"/>
      <c r="MQA204" s="451"/>
      <c r="MQB204" s="451"/>
      <c r="MQC204" s="451"/>
      <c r="MQD204" s="451"/>
      <c r="MQE204" s="451"/>
      <c r="MQF204" s="451"/>
      <c r="MQG204" s="451"/>
      <c r="MQH204" s="451"/>
      <c r="MQI204" s="451"/>
      <c r="MQJ204" s="451"/>
      <c r="MQK204" s="451"/>
      <c r="MQL204" s="451"/>
      <c r="MQM204" s="451"/>
      <c r="MQN204" s="451"/>
      <c r="MQO204" s="451"/>
      <c r="MQP204" s="451"/>
      <c r="MQQ204" s="451"/>
      <c r="MQR204" s="451"/>
      <c r="MQS204" s="451"/>
      <c r="MQT204" s="451"/>
      <c r="MQU204" s="451"/>
      <c r="MQV204" s="451"/>
      <c r="MQW204" s="451"/>
      <c r="MQX204" s="451"/>
      <c r="MQY204" s="451"/>
      <c r="MQZ204" s="451"/>
      <c r="MRA204" s="451"/>
      <c r="MRB204" s="451"/>
      <c r="MRC204" s="451"/>
      <c r="MRD204" s="451"/>
      <c r="MRE204" s="451"/>
      <c r="MRF204" s="451"/>
      <c r="MRG204" s="451"/>
      <c r="MRH204" s="451"/>
      <c r="MRI204" s="451"/>
      <c r="MRJ204" s="451"/>
      <c r="MRK204" s="451"/>
      <c r="MRL204" s="451"/>
      <c r="MRM204" s="451"/>
      <c r="MRN204" s="455"/>
      <c r="MRO204" s="454"/>
      <c r="MRP204" s="451"/>
      <c r="MRQ204" s="451"/>
      <c r="MRR204" s="451"/>
      <c r="MRS204" s="451"/>
      <c r="MRT204" s="451"/>
      <c r="MRU204" s="451"/>
      <c r="MRV204" s="451"/>
      <c r="MRW204" s="451"/>
      <c r="MRX204" s="451"/>
      <c r="MRY204" s="451"/>
      <c r="MRZ204" s="451"/>
      <c r="MSA204" s="451"/>
      <c r="MSB204" s="451"/>
      <c r="MSC204" s="451"/>
      <c r="MSD204" s="451"/>
      <c r="MSE204" s="451"/>
      <c r="MSF204" s="451"/>
      <c r="MSG204" s="451"/>
      <c r="MSH204" s="451"/>
      <c r="MSI204" s="451"/>
      <c r="MSJ204" s="451"/>
      <c r="MSK204" s="451"/>
      <c r="MSL204" s="451"/>
      <c r="MSM204" s="451"/>
      <c r="MSN204" s="451"/>
      <c r="MSO204" s="451"/>
      <c r="MSP204" s="451"/>
      <c r="MSQ204" s="451"/>
      <c r="MSR204" s="451"/>
      <c r="MSS204" s="451"/>
      <c r="MST204" s="451"/>
      <c r="MSU204" s="451"/>
      <c r="MSV204" s="451"/>
      <c r="MSW204" s="451"/>
      <c r="MSX204" s="451"/>
      <c r="MSY204" s="451"/>
      <c r="MSZ204" s="451"/>
      <c r="MTA204" s="451"/>
      <c r="MTB204" s="451"/>
      <c r="MTC204" s="451"/>
      <c r="MTD204" s="451"/>
      <c r="MTE204" s="451"/>
      <c r="MTF204" s="451"/>
      <c r="MTG204" s="455"/>
      <c r="MTH204" s="454"/>
      <c r="MTI204" s="451"/>
      <c r="MTJ204" s="451"/>
      <c r="MTK204" s="451"/>
      <c r="MTL204" s="451"/>
      <c r="MTM204" s="451"/>
      <c r="MTN204" s="451"/>
      <c r="MTO204" s="451"/>
      <c r="MTP204" s="451"/>
      <c r="MTQ204" s="451"/>
      <c r="MTR204" s="451"/>
      <c r="MTS204" s="451"/>
      <c r="MTT204" s="451"/>
      <c r="MTU204" s="451"/>
      <c r="MTV204" s="451"/>
      <c r="MTW204" s="451"/>
      <c r="MTX204" s="451"/>
      <c r="MTY204" s="451"/>
      <c r="MTZ204" s="451"/>
      <c r="MUA204" s="451"/>
      <c r="MUB204" s="451"/>
      <c r="MUC204" s="451"/>
      <c r="MUD204" s="451"/>
      <c r="MUE204" s="451"/>
      <c r="MUF204" s="451"/>
      <c r="MUG204" s="451"/>
      <c r="MUH204" s="451"/>
      <c r="MUI204" s="451"/>
      <c r="MUJ204" s="451"/>
      <c r="MUK204" s="451"/>
      <c r="MUL204" s="451"/>
      <c r="MUM204" s="451"/>
      <c r="MUN204" s="451"/>
      <c r="MUO204" s="451"/>
      <c r="MUP204" s="451"/>
      <c r="MUQ204" s="451"/>
      <c r="MUR204" s="451"/>
      <c r="MUS204" s="451"/>
      <c r="MUT204" s="451"/>
      <c r="MUU204" s="451"/>
      <c r="MUV204" s="451"/>
      <c r="MUW204" s="451"/>
      <c r="MUX204" s="451"/>
      <c r="MUY204" s="451"/>
      <c r="MUZ204" s="455"/>
      <c r="MVA204" s="454"/>
      <c r="MVB204" s="451"/>
      <c r="MVC204" s="451"/>
      <c r="MVD204" s="451"/>
      <c r="MVE204" s="451"/>
      <c r="MVF204" s="451"/>
      <c r="MVG204" s="451"/>
      <c r="MVH204" s="451"/>
      <c r="MVI204" s="451"/>
      <c r="MVJ204" s="451"/>
      <c r="MVK204" s="451"/>
      <c r="MVL204" s="451"/>
      <c r="MVM204" s="451"/>
      <c r="MVN204" s="451"/>
      <c r="MVO204" s="451"/>
      <c r="MVP204" s="451"/>
      <c r="MVQ204" s="451"/>
      <c r="MVR204" s="451"/>
      <c r="MVS204" s="451"/>
      <c r="MVT204" s="451"/>
      <c r="MVU204" s="451"/>
      <c r="MVV204" s="451"/>
      <c r="MVW204" s="451"/>
      <c r="MVX204" s="451"/>
      <c r="MVY204" s="451"/>
      <c r="MVZ204" s="451"/>
      <c r="MWA204" s="451"/>
      <c r="MWB204" s="451"/>
      <c r="MWC204" s="451"/>
      <c r="MWD204" s="451"/>
      <c r="MWE204" s="451"/>
      <c r="MWF204" s="451"/>
      <c r="MWG204" s="451"/>
      <c r="MWH204" s="451"/>
      <c r="MWI204" s="451"/>
      <c r="MWJ204" s="451"/>
      <c r="MWK204" s="451"/>
      <c r="MWL204" s="451"/>
      <c r="MWM204" s="451"/>
      <c r="MWN204" s="451"/>
      <c r="MWO204" s="451"/>
      <c r="MWP204" s="451"/>
      <c r="MWQ204" s="451"/>
      <c r="MWR204" s="451"/>
      <c r="MWS204" s="455"/>
      <c r="MWT204" s="454"/>
      <c r="MWU204" s="451"/>
      <c r="MWV204" s="451"/>
      <c r="MWW204" s="451"/>
      <c r="MWX204" s="451"/>
      <c r="MWY204" s="451"/>
      <c r="MWZ204" s="451"/>
      <c r="MXA204" s="451"/>
      <c r="MXB204" s="451"/>
      <c r="MXC204" s="451"/>
      <c r="MXD204" s="451"/>
      <c r="MXE204" s="451"/>
      <c r="MXF204" s="451"/>
      <c r="MXG204" s="451"/>
      <c r="MXH204" s="451"/>
      <c r="MXI204" s="451"/>
      <c r="MXJ204" s="451"/>
      <c r="MXK204" s="451"/>
      <c r="MXL204" s="451"/>
      <c r="MXM204" s="451"/>
      <c r="MXN204" s="451"/>
      <c r="MXO204" s="451"/>
      <c r="MXP204" s="451"/>
      <c r="MXQ204" s="451"/>
      <c r="MXR204" s="451"/>
      <c r="MXS204" s="451"/>
      <c r="MXT204" s="451"/>
      <c r="MXU204" s="451"/>
      <c r="MXV204" s="451"/>
      <c r="MXW204" s="451"/>
      <c r="MXX204" s="451"/>
      <c r="MXY204" s="451"/>
      <c r="MXZ204" s="451"/>
      <c r="MYA204" s="451"/>
      <c r="MYB204" s="451"/>
      <c r="MYC204" s="451"/>
      <c r="MYD204" s="451"/>
      <c r="MYE204" s="451"/>
      <c r="MYF204" s="451"/>
      <c r="MYG204" s="451"/>
      <c r="MYH204" s="451"/>
      <c r="MYI204" s="451"/>
      <c r="MYJ204" s="451"/>
      <c r="MYK204" s="451"/>
      <c r="MYL204" s="455"/>
      <c r="MYM204" s="454"/>
      <c r="MYN204" s="451"/>
      <c r="MYO204" s="451"/>
      <c r="MYP204" s="451"/>
      <c r="MYQ204" s="451"/>
      <c r="MYR204" s="451"/>
      <c r="MYS204" s="451"/>
      <c r="MYT204" s="451"/>
      <c r="MYU204" s="451"/>
      <c r="MYV204" s="451"/>
      <c r="MYW204" s="451"/>
      <c r="MYX204" s="451"/>
      <c r="MYY204" s="451"/>
      <c r="MYZ204" s="451"/>
      <c r="MZA204" s="451"/>
      <c r="MZB204" s="451"/>
      <c r="MZC204" s="451"/>
      <c r="MZD204" s="451"/>
      <c r="MZE204" s="451"/>
      <c r="MZF204" s="451"/>
      <c r="MZG204" s="451"/>
      <c r="MZH204" s="451"/>
      <c r="MZI204" s="451"/>
      <c r="MZJ204" s="451"/>
      <c r="MZK204" s="451"/>
      <c r="MZL204" s="451"/>
      <c r="MZM204" s="451"/>
      <c r="MZN204" s="451"/>
      <c r="MZO204" s="451"/>
      <c r="MZP204" s="451"/>
      <c r="MZQ204" s="451"/>
      <c r="MZR204" s="451"/>
      <c r="MZS204" s="451"/>
      <c r="MZT204" s="451"/>
      <c r="MZU204" s="451"/>
      <c r="MZV204" s="451"/>
      <c r="MZW204" s="451"/>
      <c r="MZX204" s="451"/>
      <c r="MZY204" s="451"/>
      <c r="MZZ204" s="451"/>
      <c r="NAA204" s="451"/>
      <c r="NAB204" s="451"/>
      <c r="NAC204" s="451"/>
      <c r="NAD204" s="451"/>
      <c r="NAE204" s="455"/>
      <c r="NAF204" s="454"/>
      <c r="NAG204" s="451"/>
      <c r="NAH204" s="451"/>
      <c r="NAI204" s="451"/>
      <c r="NAJ204" s="451"/>
      <c r="NAK204" s="451"/>
      <c r="NAL204" s="451"/>
      <c r="NAM204" s="451"/>
      <c r="NAN204" s="451"/>
      <c r="NAO204" s="451"/>
      <c r="NAP204" s="451"/>
      <c r="NAQ204" s="451"/>
      <c r="NAR204" s="451"/>
      <c r="NAS204" s="451"/>
      <c r="NAT204" s="451"/>
      <c r="NAU204" s="451"/>
      <c r="NAV204" s="451"/>
      <c r="NAW204" s="451"/>
      <c r="NAX204" s="451"/>
      <c r="NAY204" s="451"/>
      <c r="NAZ204" s="451"/>
      <c r="NBA204" s="451"/>
      <c r="NBB204" s="451"/>
      <c r="NBC204" s="451"/>
      <c r="NBD204" s="451"/>
      <c r="NBE204" s="451"/>
      <c r="NBF204" s="451"/>
      <c r="NBG204" s="451"/>
      <c r="NBH204" s="451"/>
      <c r="NBI204" s="451"/>
      <c r="NBJ204" s="451"/>
      <c r="NBK204" s="451"/>
      <c r="NBL204" s="451"/>
      <c r="NBM204" s="451"/>
      <c r="NBN204" s="451"/>
      <c r="NBO204" s="451"/>
      <c r="NBP204" s="451"/>
      <c r="NBQ204" s="451"/>
      <c r="NBR204" s="451"/>
      <c r="NBS204" s="451"/>
      <c r="NBT204" s="451"/>
      <c r="NBU204" s="451"/>
      <c r="NBV204" s="451"/>
      <c r="NBW204" s="451"/>
      <c r="NBX204" s="455"/>
      <c r="NBY204" s="454"/>
      <c r="NBZ204" s="451"/>
      <c r="NCA204" s="451"/>
      <c r="NCB204" s="451"/>
      <c r="NCC204" s="451"/>
      <c r="NCD204" s="451"/>
      <c r="NCE204" s="451"/>
      <c r="NCF204" s="451"/>
      <c r="NCG204" s="451"/>
      <c r="NCH204" s="451"/>
      <c r="NCI204" s="451"/>
      <c r="NCJ204" s="451"/>
      <c r="NCK204" s="451"/>
      <c r="NCL204" s="451"/>
      <c r="NCM204" s="451"/>
      <c r="NCN204" s="451"/>
      <c r="NCO204" s="451"/>
      <c r="NCP204" s="451"/>
      <c r="NCQ204" s="451"/>
      <c r="NCR204" s="451"/>
      <c r="NCS204" s="451"/>
      <c r="NCT204" s="451"/>
      <c r="NCU204" s="451"/>
      <c r="NCV204" s="451"/>
      <c r="NCW204" s="451"/>
      <c r="NCX204" s="451"/>
      <c r="NCY204" s="451"/>
      <c r="NCZ204" s="451"/>
      <c r="NDA204" s="451"/>
      <c r="NDB204" s="451"/>
      <c r="NDC204" s="451"/>
      <c r="NDD204" s="451"/>
      <c r="NDE204" s="451"/>
      <c r="NDF204" s="451"/>
      <c r="NDG204" s="451"/>
      <c r="NDH204" s="451"/>
      <c r="NDI204" s="451"/>
      <c r="NDJ204" s="451"/>
      <c r="NDK204" s="451"/>
      <c r="NDL204" s="451"/>
      <c r="NDM204" s="451"/>
      <c r="NDN204" s="451"/>
      <c r="NDO204" s="451"/>
      <c r="NDP204" s="451"/>
      <c r="NDQ204" s="455"/>
      <c r="NDR204" s="454"/>
      <c r="NDS204" s="451"/>
      <c r="NDT204" s="451"/>
      <c r="NDU204" s="451"/>
      <c r="NDV204" s="451"/>
      <c r="NDW204" s="451"/>
      <c r="NDX204" s="451"/>
      <c r="NDY204" s="451"/>
      <c r="NDZ204" s="451"/>
      <c r="NEA204" s="451"/>
      <c r="NEB204" s="451"/>
      <c r="NEC204" s="451"/>
      <c r="NED204" s="451"/>
      <c r="NEE204" s="451"/>
      <c r="NEF204" s="451"/>
      <c r="NEG204" s="451"/>
      <c r="NEH204" s="451"/>
      <c r="NEI204" s="451"/>
      <c r="NEJ204" s="451"/>
      <c r="NEK204" s="451"/>
      <c r="NEL204" s="451"/>
      <c r="NEM204" s="451"/>
      <c r="NEN204" s="451"/>
      <c r="NEO204" s="451"/>
      <c r="NEP204" s="451"/>
      <c r="NEQ204" s="451"/>
      <c r="NER204" s="451"/>
      <c r="NES204" s="451"/>
      <c r="NET204" s="451"/>
      <c r="NEU204" s="451"/>
      <c r="NEV204" s="451"/>
      <c r="NEW204" s="451"/>
      <c r="NEX204" s="451"/>
      <c r="NEY204" s="451"/>
      <c r="NEZ204" s="451"/>
      <c r="NFA204" s="451"/>
      <c r="NFB204" s="451"/>
      <c r="NFC204" s="451"/>
      <c r="NFD204" s="451"/>
      <c r="NFE204" s="451"/>
      <c r="NFF204" s="451"/>
      <c r="NFG204" s="451"/>
      <c r="NFH204" s="451"/>
      <c r="NFI204" s="451"/>
      <c r="NFJ204" s="455"/>
      <c r="NFK204" s="454"/>
      <c r="NFL204" s="451"/>
      <c r="NFM204" s="451"/>
      <c r="NFN204" s="451"/>
      <c r="NFO204" s="451"/>
      <c r="NFP204" s="451"/>
      <c r="NFQ204" s="451"/>
      <c r="NFR204" s="451"/>
      <c r="NFS204" s="451"/>
      <c r="NFT204" s="451"/>
      <c r="NFU204" s="451"/>
      <c r="NFV204" s="451"/>
      <c r="NFW204" s="451"/>
      <c r="NFX204" s="451"/>
      <c r="NFY204" s="451"/>
      <c r="NFZ204" s="451"/>
      <c r="NGA204" s="451"/>
      <c r="NGB204" s="451"/>
      <c r="NGC204" s="451"/>
      <c r="NGD204" s="451"/>
      <c r="NGE204" s="451"/>
      <c r="NGF204" s="451"/>
      <c r="NGG204" s="451"/>
      <c r="NGH204" s="451"/>
      <c r="NGI204" s="451"/>
      <c r="NGJ204" s="451"/>
      <c r="NGK204" s="451"/>
      <c r="NGL204" s="451"/>
      <c r="NGM204" s="451"/>
      <c r="NGN204" s="451"/>
      <c r="NGO204" s="451"/>
      <c r="NGP204" s="451"/>
      <c r="NGQ204" s="451"/>
      <c r="NGR204" s="451"/>
      <c r="NGS204" s="451"/>
      <c r="NGT204" s="451"/>
      <c r="NGU204" s="451"/>
      <c r="NGV204" s="451"/>
      <c r="NGW204" s="451"/>
      <c r="NGX204" s="451"/>
      <c r="NGY204" s="451"/>
      <c r="NGZ204" s="451"/>
      <c r="NHA204" s="451"/>
      <c r="NHB204" s="451"/>
      <c r="NHC204" s="455"/>
      <c r="NHD204" s="454"/>
      <c r="NHE204" s="451"/>
      <c r="NHF204" s="451"/>
      <c r="NHG204" s="451"/>
      <c r="NHH204" s="451"/>
      <c r="NHI204" s="451"/>
      <c r="NHJ204" s="451"/>
      <c r="NHK204" s="451"/>
      <c r="NHL204" s="451"/>
      <c r="NHM204" s="451"/>
      <c r="NHN204" s="451"/>
      <c r="NHO204" s="451"/>
      <c r="NHP204" s="451"/>
      <c r="NHQ204" s="451"/>
      <c r="NHR204" s="451"/>
      <c r="NHS204" s="451"/>
      <c r="NHT204" s="451"/>
      <c r="NHU204" s="451"/>
      <c r="NHV204" s="451"/>
      <c r="NHW204" s="451"/>
      <c r="NHX204" s="451"/>
      <c r="NHY204" s="451"/>
      <c r="NHZ204" s="451"/>
      <c r="NIA204" s="451"/>
      <c r="NIB204" s="451"/>
      <c r="NIC204" s="451"/>
      <c r="NID204" s="451"/>
      <c r="NIE204" s="451"/>
      <c r="NIF204" s="451"/>
      <c r="NIG204" s="451"/>
      <c r="NIH204" s="451"/>
      <c r="NII204" s="451"/>
      <c r="NIJ204" s="451"/>
      <c r="NIK204" s="451"/>
      <c r="NIL204" s="451"/>
      <c r="NIM204" s="451"/>
      <c r="NIN204" s="451"/>
      <c r="NIO204" s="451"/>
      <c r="NIP204" s="451"/>
      <c r="NIQ204" s="451"/>
      <c r="NIR204" s="451"/>
      <c r="NIS204" s="451"/>
      <c r="NIT204" s="451"/>
      <c r="NIU204" s="451"/>
      <c r="NIV204" s="455"/>
      <c r="NIW204" s="454"/>
      <c r="NIX204" s="451"/>
      <c r="NIY204" s="451"/>
      <c r="NIZ204" s="451"/>
      <c r="NJA204" s="451"/>
      <c r="NJB204" s="451"/>
      <c r="NJC204" s="451"/>
      <c r="NJD204" s="451"/>
      <c r="NJE204" s="451"/>
      <c r="NJF204" s="451"/>
      <c r="NJG204" s="451"/>
      <c r="NJH204" s="451"/>
      <c r="NJI204" s="451"/>
      <c r="NJJ204" s="451"/>
      <c r="NJK204" s="451"/>
      <c r="NJL204" s="451"/>
      <c r="NJM204" s="451"/>
      <c r="NJN204" s="451"/>
      <c r="NJO204" s="451"/>
      <c r="NJP204" s="451"/>
      <c r="NJQ204" s="451"/>
      <c r="NJR204" s="451"/>
      <c r="NJS204" s="451"/>
      <c r="NJT204" s="451"/>
      <c r="NJU204" s="451"/>
      <c r="NJV204" s="451"/>
      <c r="NJW204" s="451"/>
      <c r="NJX204" s="451"/>
      <c r="NJY204" s="451"/>
      <c r="NJZ204" s="451"/>
      <c r="NKA204" s="451"/>
      <c r="NKB204" s="451"/>
      <c r="NKC204" s="451"/>
      <c r="NKD204" s="451"/>
      <c r="NKE204" s="451"/>
      <c r="NKF204" s="451"/>
      <c r="NKG204" s="451"/>
      <c r="NKH204" s="451"/>
      <c r="NKI204" s="451"/>
      <c r="NKJ204" s="451"/>
      <c r="NKK204" s="451"/>
      <c r="NKL204" s="451"/>
      <c r="NKM204" s="451"/>
      <c r="NKN204" s="451"/>
      <c r="NKO204" s="455"/>
      <c r="NKP204" s="454"/>
      <c r="NKQ204" s="451"/>
      <c r="NKR204" s="451"/>
      <c r="NKS204" s="451"/>
      <c r="NKT204" s="451"/>
      <c r="NKU204" s="451"/>
      <c r="NKV204" s="451"/>
      <c r="NKW204" s="451"/>
      <c r="NKX204" s="451"/>
      <c r="NKY204" s="451"/>
      <c r="NKZ204" s="451"/>
      <c r="NLA204" s="451"/>
      <c r="NLB204" s="451"/>
      <c r="NLC204" s="451"/>
      <c r="NLD204" s="451"/>
      <c r="NLE204" s="451"/>
      <c r="NLF204" s="451"/>
      <c r="NLG204" s="451"/>
      <c r="NLH204" s="451"/>
      <c r="NLI204" s="451"/>
      <c r="NLJ204" s="451"/>
      <c r="NLK204" s="451"/>
      <c r="NLL204" s="451"/>
      <c r="NLM204" s="451"/>
      <c r="NLN204" s="451"/>
      <c r="NLO204" s="451"/>
      <c r="NLP204" s="451"/>
      <c r="NLQ204" s="451"/>
      <c r="NLR204" s="451"/>
      <c r="NLS204" s="451"/>
      <c r="NLT204" s="451"/>
      <c r="NLU204" s="451"/>
      <c r="NLV204" s="451"/>
      <c r="NLW204" s="451"/>
      <c r="NLX204" s="451"/>
      <c r="NLY204" s="451"/>
      <c r="NLZ204" s="451"/>
      <c r="NMA204" s="451"/>
      <c r="NMB204" s="451"/>
      <c r="NMC204" s="451"/>
      <c r="NMD204" s="451"/>
      <c r="NME204" s="451"/>
      <c r="NMF204" s="451"/>
      <c r="NMG204" s="451"/>
      <c r="NMH204" s="455"/>
      <c r="NMI204" s="454"/>
      <c r="NMJ204" s="451"/>
      <c r="NMK204" s="451"/>
      <c r="NML204" s="451"/>
      <c r="NMM204" s="451"/>
      <c r="NMN204" s="451"/>
      <c r="NMO204" s="451"/>
      <c r="NMP204" s="451"/>
      <c r="NMQ204" s="451"/>
      <c r="NMR204" s="451"/>
      <c r="NMS204" s="451"/>
      <c r="NMT204" s="451"/>
      <c r="NMU204" s="451"/>
      <c r="NMV204" s="451"/>
      <c r="NMW204" s="451"/>
      <c r="NMX204" s="451"/>
      <c r="NMY204" s="451"/>
      <c r="NMZ204" s="451"/>
      <c r="NNA204" s="451"/>
      <c r="NNB204" s="451"/>
      <c r="NNC204" s="451"/>
      <c r="NND204" s="451"/>
      <c r="NNE204" s="451"/>
      <c r="NNF204" s="451"/>
      <c r="NNG204" s="451"/>
      <c r="NNH204" s="451"/>
      <c r="NNI204" s="451"/>
      <c r="NNJ204" s="451"/>
      <c r="NNK204" s="451"/>
      <c r="NNL204" s="451"/>
      <c r="NNM204" s="451"/>
      <c r="NNN204" s="451"/>
      <c r="NNO204" s="451"/>
      <c r="NNP204" s="451"/>
      <c r="NNQ204" s="451"/>
      <c r="NNR204" s="451"/>
      <c r="NNS204" s="451"/>
      <c r="NNT204" s="451"/>
      <c r="NNU204" s="451"/>
      <c r="NNV204" s="451"/>
      <c r="NNW204" s="451"/>
      <c r="NNX204" s="451"/>
      <c r="NNY204" s="451"/>
      <c r="NNZ204" s="451"/>
      <c r="NOA204" s="455"/>
      <c r="NOB204" s="454"/>
      <c r="NOC204" s="451"/>
      <c r="NOD204" s="451"/>
      <c r="NOE204" s="451"/>
      <c r="NOF204" s="451"/>
      <c r="NOG204" s="451"/>
      <c r="NOH204" s="451"/>
      <c r="NOI204" s="451"/>
      <c r="NOJ204" s="451"/>
      <c r="NOK204" s="451"/>
      <c r="NOL204" s="451"/>
      <c r="NOM204" s="451"/>
      <c r="NON204" s="451"/>
      <c r="NOO204" s="451"/>
      <c r="NOP204" s="451"/>
      <c r="NOQ204" s="451"/>
      <c r="NOR204" s="451"/>
      <c r="NOS204" s="451"/>
      <c r="NOT204" s="451"/>
      <c r="NOU204" s="451"/>
      <c r="NOV204" s="451"/>
      <c r="NOW204" s="451"/>
      <c r="NOX204" s="451"/>
      <c r="NOY204" s="451"/>
      <c r="NOZ204" s="451"/>
      <c r="NPA204" s="451"/>
      <c r="NPB204" s="451"/>
      <c r="NPC204" s="451"/>
      <c r="NPD204" s="451"/>
      <c r="NPE204" s="451"/>
      <c r="NPF204" s="451"/>
      <c r="NPG204" s="451"/>
      <c r="NPH204" s="451"/>
      <c r="NPI204" s="451"/>
      <c r="NPJ204" s="451"/>
      <c r="NPK204" s="451"/>
      <c r="NPL204" s="451"/>
      <c r="NPM204" s="451"/>
      <c r="NPN204" s="451"/>
      <c r="NPO204" s="451"/>
      <c r="NPP204" s="451"/>
      <c r="NPQ204" s="451"/>
      <c r="NPR204" s="451"/>
      <c r="NPS204" s="451"/>
      <c r="NPT204" s="455"/>
      <c r="NPU204" s="454"/>
      <c r="NPV204" s="451"/>
      <c r="NPW204" s="451"/>
      <c r="NPX204" s="451"/>
      <c r="NPY204" s="451"/>
      <c r="NPZ204" s="451"/>
      <c r="NQA204" s="451"/>
      <c r="NQB204" s="451"/>
      <c r="NQC204" s="451"/>
      <c r="NQD204" s="451"/>
      <c r="NQE204" s="451"/>
      <c r="NQF204" s="451"/>
      <c r="NQG204" s="451"/>
      <c r="NQH204" s="451"/>
      <c r="NQI204" s="451"/>
      <c r="NQJ204" s="451"/>
      <c r="NQK204" s="451"/>
      <c r="NQL204" s="451"/>
      <c r="NQM204" s="451"/>
      <c r="NQN204" s="451"/>
      <c r="NQO204" s="451"/>
      <c r="NQP204" s="451"/>
      <c r="NQQ204" s="451"/>
      <c r="NQR204" s="451"/>
      <c r="NQS204" s="451"/>
      <c r="NQT204" s="451"/>
      <c r="NQU204" s="451"/>
      <c r="NQV204" s="451"/>
      <c r="NQW204" s="451"/>
      <c r="NQX204" s="451"/>
      <c r="NQY204" s="451"/>
      <c r="NQZ204" s="451"/>
      <c r="NRA204" s="451"/>
      <c r="NRB204" s="451"/>
      <c r="NRC204" s="451"/>
      <c r="NRD204" s="451"/>
      <c r="NRE204" s="451"/>
      <c r="NRF204" s="451"/>
      <c r="NRG204" s="451"/>
      <c r="NRH204" s="451"/>
      <c r="NRI204" s="451"/>
      <c r="NRJ204" s="451"/>
      <c r="NRK204" s="451"/>
      <c r="NRL204" s="451"/>
      <c r="NRM204" s="455"/>
      <c r="NRN204" s="454"/>
      <c r="NRO204" s="451"/>
      <c r="NRP204" s="451"/>
      <c r="NRQ204" s="451"/>
      <c r="NRR204" s="451"/>
      <c r="NRS204" s="451"/>
      <c r="NRT204" s="451"/>
      <c r="NRU204" s="451"/>
      <c r="NRV204" s="451"/>
      <c r="NRW204" s="451"/>
      <c r="NRX204" s="451"/>
      <c r="NRY204" s="451"/>
      <c r="NRZ204" s="451"/>
      <c r="NSA204" s="451"/>
      <c r="NSB204" s="451"/>
      <c r="NSC204" s="451"/>
      <c r="NSD204" s="451"/>
      <c r="NSE204" s="451"/>
      <c r="NSF204" s="451"/>
      <c r="NSG204" s="451"/>
      <c r="NSH204" s="451"/>
      <c r="NSI204" s="451"/>
      <c r="NSJ204" s="451"/>
      <c r="NSK204" s="451"/>
      <c r="NSL204" s="451"/>
      <c r="NSM204" s="451"/>
      <c r="NSN204" s="451"/>
      <c r="NSO204" s="451"/>
      <c r="NSP204" s="451"/>
      <c r="NSQ204" s="451"/>
      <c r="NSR204" s="451"/>
      <c r="NSS204" s="451"/>
      <c r="NST204" s="451"/>
      <c r="NSU204" s="451"/>
      <c r="NSV204" s="451"/>
      <c r="NSW204" s="451"/>
      <c r="NSX204" s="451"/>
      <c r="NSY204" s="451"/>
      <c r="NSZ204" s="451"/>
      <c r="NTA204" s="451"/>
      <c r="NTB204" s="451"/>
      <c r="NTC204" s="451"/>
      <c r="NTD204" s="451"/>
      <c r="NTE204" s="451"/>
      <c r="NTF204" s="455"/>
      <c r="NTG204" s="454"/>
      <c r="NTH204" s="451"/>
      <c r="NTI204" s="451"/>
      <c r="NTJ204" s="451"/>
      <c r="NTK204" s="451"/>
      <c r="NTL204" s="451"/>
      <c r="NTM204" s="451"/>
      <c r="NTN204" s="451"/>
      <c r="NTO204" s="451"/>
      <c r="NTP204" s="451"/>
      <c r="NTQ204" s="451"/>
      <c r="NTR204" s="451"/>
      <c r="NTS204" s="451"/>
      <c r="NTT204" s="451"/>
      <c r="NTU204" s="451"/>
      <c r="NTV204" s="451"/>
      <c r="NTW204" s="451"/>
      <c r="NTX204" s="451"/>
      <c r="NTY204" s="451"/>
      <c r="NTZ204" s="451"/>
      <c r="NUA204" s="451"/>
      <c r="NUB204" s="451"/>
      <c r="NUC204" s="451"/>
      <c r="NUD204" s="451"/>
      <c r="NUE204" s="451"/>
      <c r="NUF204" s="451"/>
      <c r="NUG204" s="451"/>
      <c r="NUH204" s="451"/>
      <c r="NUI204" s="451"/>
      <c r="NUJ204" s="451"/>
      <c r="NUK204" s="451"/>
      <c r="NUL204" s="451"/>
      <c r="NUM204" s="451"/>
      <c r="NUN204" s="451"/>
      <c r="NUO204" s="451"/>
      <c r="NUP204" s="451"/>
      <c r="NUQ204" s="451"/>
      <c r="NUR204" s="451"/>
      <c r="NUS204" s="451"/>
      <c r="NUT204" s="451"/>
      <c r="NUU204" s="451"/>
      <c r="NUV204" s="451"/>
      <c r="NUW204" s="451"/>
      <c r="NUX204" s="451"/>
      <c r="NUY204" s="455"/>
      <c r="NUZ204" s="454"/>
      <c r="NVA204" s="451"/>
      <c r="NVB204" s="451"/>
      <c r="NVC204" s="451"/>
      <c r="NVD204" s="451"/>
      <c r="NVE204" s="451"/>
      <c r="NVF204" s="451"/>
      <c r="NVG204" s="451"/>
      <c r="NVH204" s="451"/>
      <c r="NVI204" s="451"/>
      <c r="NVJ204" s="451"/>
      <c r="NVK204" s="451"/>
      <c r="NVL204" s="451"/>
      <c r="NVM204" s="451"/>
      <c r="NVN204" s="451"/>
      <c r="NVO204" s="451"/>
      <c r="NVP204" s="451"/>
      <c r="NVQ204" s="451"/>
      <c r="NVR204" s="451"/>
      <c r="NVS204" s="451"/>
      <c r="NVT204" s="451"/>
      <c r="NVU204" s="451"/>
      <c r="NVV204" s="451"/>
      <c r="NVW204" s="451"/>
      <c r="NVX204" s="451"/>
      <c r="NVY204" s="451"/>
      <c r="NVZ204" s="451"/>
      <c r="NWA204" s="451"/>
      <c r="NWB204" s="451"/>
      <c r="NWC204" s="451"/>
      <c r="NWD204" s="451"/>
      <c r="NWE204" s="451"/>
      <c r="NWF204" s="451"/>
      <c r="NWG204" s="451"/>
      <c r="NWH204" s="451"/>
      <c r="NWI204" s="451"/>
      <c r="NWJ204" s="451"/>
      <c r="NWK204" s="451"/>
      <c r="NWL204" s="451"/>
      <c r="NWM204" s="451"/>
      <c r="NWN204" s="451"/>
      <c r="NWO204" s="451"/>
      <c r="NWP204" s="451"/>
      <c r="NWQ204" s="451"/>
      <c r="NWR204" s="455"/>
      <c r="NWS204" s="454"/>
      <c r="NWT204" s="451"/>
      <c r="NWU204" s="451"/>
      <c r="NWV204" s="451"/>
      <c r="NWW204" s="451"/>
      <c r="NWX204" s="451"/>
      <c r="NWY204" s="451"/>
      <c r="NWZ204" s="451"/>
      <c r="NXA204" s="451"/>
      <c r="NXB204" s="451"/>
      <c r="NXC204" s="451"/>
      <c r="NXD204" s="451"/>
      <c r="NXE204" s="451"/>
      <c r="NXF204" s="451"/>
      <c r="NXG204" s="451"/>
      <c r="NXH204" s="451"/>
      <c r="NXI204" s="451"/>
      <c r="NXJ204" s="451"/>
      <c r="NXK204" s="451"/>
      <c r="NXL204" s="451"/>
      <c r="NXM204" s="451"/>
      <c r="NXN204" s="451"/>
      <c r="NXO204" s="451"/>
      <c r="NXP204" s="451"/>
      <c r="NXQ204" s="451"/>
      <c r="NXR204" s="451"/>
      <c r="NXS204" s="451"/>
      <c r="NXT204" s="451"/>
      <c r="NXU204" s="451"/>
      <c r="NXV204" s="451"/>
      <c r="NXW204" s="451"/>
      <c r="NXX204" s="451"/>
      <c r="NXY204" s="451"/>
      <c r="NXZ204" s="451"/>
      <c r="NYA204" s="451"/>
      <c r="NYB204" s="451"/>
      <c r="NYC204" s="451"/>
      <c r="NYD204" s="451"/>
      <c r="NYE204" s="451"/>
      <c r="NYF204" s="451"/>
      <c r="NYG204" s="451"/>
      <c r="NYH204" s="451"/>
      <c r="NYI204" s="451"/>
      <c r="NYJ204" s="451"/>
      <c r="NYK204" s="455"/>
      <c r="NYL204" s="454"/>
      <c r="NYM204" s="451"/>
      <c r="NYN204" s="451"/>
      <c r="NYO204" s="451"/>
      <c r="NYP204" s="451"/>
      <c r="NYQ204" s="451"/>
      <c r="NYR204" s="451"/>
      <c r="NYS204" s="451"/>
      <c r="NYT204" s="451"/>
      <c r="NYU204" s="451"/>
      <c r="NYV204" s="451"/>
      <c r="NYW204" s="451"/>
      <c r="NYX204" s="451"/>
      <c r="NYY204" s="451"/>
      <c r="NYZ204" s="451"/>
      <c r="NZA204" s="451"/>
      <c r="NZB204" s="451"/>
      <c r="NZC204" s="451"/>
      <c r="NZD204" s="451"/>
      <c r="NZE204" s="451"/>
      <c r="NZF204" s="451"/>
      <c r="NZG204" s="451"/>
      <c r="NZH204" s="451"/>
      <c r="NZI204" s="451"/>
      <c r="NZJ204" s="451"/>
      <c r="NZK204" s="451"/>
      <c r="NZL204" s="451"/>
      <c r="NZM204" s="451"/>
      <c r="NZN204" s="451"/>
      <c r="NZO204" s="451"/>
      <c r="NZP204" s="451"/>
      <c r="NZQ204" s="451"/>
      <c r="NZR204" s="451"/>
      <c r="NZS204" s="451"/>
      <c r="NZT204" s="451"/>
      <c r="NZU204" s="451"/>
      <c r="NZV204" s="451"/>
      <c r="NZW204" s="451"/>
      <c r="NZX204" s="451"/>
      <c r="NZY204" s="451"/>
      <c r="NZZ204" s="451"/>
      <c r="OAA204" s="451"/>
      <c r="OAB204" s="451"/>
      <c r="OAC204" s="451"/>
      <c r="OAD204" s="455"/>
      <c r="OAE204" s="454"/>
      <c r="OAF204" s="451"/>
      <c r="OAG204" s="451"/>
      <c r="OAH204" s="451"/>
      <c r="OAI204" s="451"/>
      <c r="OAJ204" s="451"/>
      <c r="OAK204" s="451"/>
      <c r="OAL204" s="451"/>
      <c r="OAM204" s="451"/>
      <c r="OAN204" s="451"/>
      <c r="OAO204" s="451"/>
      <c r="OAP204" s="451"/>
      <c r="OAQ204" s="451"/>
      <c r="OAR204" s="451"/>
      <c r="OAS204" s="451"/>
      <c r="OAT204" s="451"/>
      <c r="OAU204" s="451"/>
      <c r="OAV204" s="451"/>
      <c r="OAW204" s="451"/>
      <c r="OAX204" s="451"/>
      <c r="OAY204" s="451"/>
      <c r="OAZ204" s="451"/>
      <c r="OBA204" s="451"/>
      <c r="OBB204" s="451"/>
      <c r="OBC204" s="451"/>
      <c r="OBD204" s="451"/>
      <c r="OBE204" s="451"/>
      <c r="OBF204" s="451"/>
      <c r="OBG204" s="451"/>
      <c r="OBH204" s="451"/>
      <c r="OBI204" s="451"/>
      <c r="OBJ204" s="451"/>
      <c r="OBK204" s="451"/>
      <c r="OBL204" s="451"/>
      <c r="OBM204" s="451"/>
      <c r="OBN204" s="451"/>
      <c r="OBO204" s="451"/>
      <c r="OBP204" s="451"/>
      <c r="OBQ204" s="451"/>
      <c r="OBR204" s="451"/>
      <c r="OBS204" s="451"/>
      <c r="OBT204" s="451"/>
      <c r="OBU204" s="451"/>
      <c r="OBV204" s="451"/>
      <c r="OBW204" s="455"/>
      <c r="OBX204" s="454"/>
      <c r="OBY204" s="451"/>
      <c r="OBZ204" s="451"/>
      <c r="OCA204" s="451"/>
      <c r="OCB204" s="451"/>
      <c r="OCC204" s="451"/>
      <c r="OCD204" s="451"/>
      <c r="OCE204" s="451"/>
      <c r="OCF204" s="451"/>
      <c r="OCG204" s="451"/>
      <c r="OCH204" s="451"/>
      <c r="OCI204" s="451"/>
      <c r="OCJ204" s="451"/>
      <c r="OCK204" s="451"/>
      <c r="OCL204" s="451"/>
      <c r="OCM204" s="451"/>
      <c r="OCN204" s="451"/>
      <c r="OCO204" s="451"/>
      <c r="OCP204" s="451"/>
      <c r="OCQ204" s="451"/>
      <c r="OCR204" s="451"/>
      <c r="OCS204" s="451"/>
      <c r="OCT204" s="451"/>
      <c r="OCU204" s="451"/>
      <c r="OCV204" s="451"/>
      <c r="OCW204" s="451"/>
      <c r="OCX204" s="451"/>
      <c r="OCY204" s="451"/>
      <c r="OCZ204" s="451"/>
      <c r="ODA204" s="451"/>
      <c r="ODB204" s="451"/>
      <c r="ODC204" s="451"/>
      <c r="ODD204" s="451"/>
      <c r="ODE204" s="451"/>
      <c r="ODF204" s="451"/>
      <c r="ODG204" s="451"/>
      <c r="ODH204" s="451"/>
      <c r="ODI204" s="451"/>
      <c r="ODJ204" s="451"/>
      <c r="ODK204" s="451"/>
      <c r="ODL204" s="451"/>
      <c r="ODM204" s="451"/>
      <c r="ODN204" s="451"/>
      <c r="ODO204" s="451"/>
      <c r="ODP204" s="455"/>
      <c r="ODQ204" s="454"/>
      <c r="ODR204" s="451"/>
      <c r="ODS204" s="451"/>
      <c r="ODT204" s="451"/>
      <c r="ODU204" s="451"/>
      <c r="ODV204" s="451"/>
      <c r="ODW204" s="451"/>
      <c r="ODX204" s="451"/>
      <c r="ODY204" s="451"/>
      <c r="ODZ204" s="451"/>
      <c r="OEA204" s="451"/>
      <c r="OEB204" s="451"/>
      <c r="OEC204" s="451"/>
      <c r="OED204" s="451"/>
      <c r="OEE204" s="451"/>
      <c r="OEF204" s="451"/>
      <c r="OEG204" s="451"/>
      <c r="OEH204" s="451"/>
      <c r="OEI204" s="451"/>
      <c r="OEJ204" s="451"/>
      <c r="OEK204" s="451"/>
      <c r="OEL204" s="451"/>
      <c r="OEM204" s="451"/>
      <c r="OEN204" s="451"/>
      <c r="OEO204" s="451"/>
      <c r="OEP204" s="451"/>
      <c r="OEQ204" s="451"/>
      <c r="OER204" s="451"/>
      <c r="OES204" s="451"/>
      <c r="OET204" s="451"/>
      <c r="OEU204" s="451"/>
      <c r="OEV204" s="451"/>
      <c r="OEW204" s="451"/>
      <c r="OEX204" s="451"/>
      <c r="OEY204" s="451"/>
      <c r="OEZ204" s="451"/>
      <c r="OFA204" s="451"/>
      <c r="OFB204" s="451"/>
      <c r="OFC204" s="451"/>
      <c r="OFD204" s="451"/>
      <c r="OFE204" s="451"/>
      <c r="OFF204" s="451"/>
      <c r="OFG204" s="451"/>
      <c r="OFH204" s="451"/>
      <c r="OFI204" s="455"/>
      <c r="OFJ204" s="454"/>
      <c r="OFK204" s="451"/>
      <c r="OFL204" s="451"/>
      <c r="OFM204" s="451"/>
      <c r="OFN204" s="451"/>
      <c r="OFO204" s="451"/>
      <c r="OFP204" s="451"/>
      <c r="OFQ204" s="451"/>
      <c r="OFR204" s="451"/>
      <c r="OFS204" s="451"/>
      <c r="OFT204" s="451"/>
      <c r="OFU204" s="451"/>
      <c r="OFV204" s="451"/>
      <c r="OFW204" s="451"/>
      <c r="OFX204" s="451"/>
      <c r="OFY204" s="451"/>
      <c r="OFZ204" s="451"/>
      <c r="OGA204" s="451"/>
      <c r="OGB204" s="451"/>
      <c r="OGC204" s="451"/>
      <c r="OGD204" s="451"/>
      <c r="OGE204" s="451"/>
      <c r="OGF204" s="451"/>
      <c r="OGG204" s="451"/>
      <c r="OGH204" s="451"/>
      <c r="OGI204" s="451"/>
      <c r="OGJ204" s="451"/>
      <c r="OGK204" s="451"/>
      <c r="OGL204" s="451"/>
      <c r="OGM204" s="451"/>
      <c r="OGN204" s="451"/>
      <c r="OGO204" s="451"/>
      <c r="OGP204" s="451"/>
      <c r="OGQ204" s="451"/>
      <c r="OGR204" s="451"/>
      <c r="OGS204" s="451"/>
      <c r="OGT204" s="451"/>
      <c r="OGU204" s="451"/>
      <c r="OGV204" s="451"/>
      <c r="OGW204" s="451"/>
      <c r="OGX204" s="451"/>
      <c r="OGY204" s="451"/>
      <c r="OGZ204" s="451"/>
      <c r="OHA204" s="451"/>
      <c r="OHB204" s="455"/>
      <c r="OHC204" s="454"/>
      <c r="OHD204" s="451"/>
      <c r="OHE204" s="451"/>
      <c r="OHF204" s="451"/>
      <c r="OHG204" s="451"/>
      <c r="OHH204" s="451"/>
      <c r="OHI204" s="451"/>
      <c r="OHJ204" s="451"/>
      <c r="OHK204" s="451"/>
      <c r="OHL204" s="451"/>
      <c r="OHM204" s="451"/>
      <c r="OHN204" s="451"/>
      <c r="OHO204" s="451"/>
      <c r="OHP204" s="451"/>
      <c r="OHQ204" s="451"/>
      <c r="OHR204" s="451"/>
      <c r="OHS204" s="451"/>
      <c r="OHT204" s="451"/>
      <c r="OHU204" s="451"/>
      <c r="OHV204" s="451"/>
      <c r="OHW204" s="451"/>
      <c r="OHX204" s="451"/>
      <c r="OHY204" s="451"/>
      <c r="OHZ204" s="451"/>
      <c r="OIA204" s="451"/>
      <c r="OIB204" s="451"/>
      <c r="OIC204" s="451"/>
      <c r="OID204" s="451"/>
      <c r="OIE204" s="451"/>
      <c r="OIF204" s="451"/>
      <c r="OIG204" s="451"/>
      <c r="OIH204" s="451"/>
      <c r="OII204" s="451"/>
      <c r="OIJ204" s="451"/>
      <c r="OIK204" s="451"/>
      <c r="OIL204" s="451"/>
      <c r="OIM204" s="451"/>
      <c r="OIN204" s="451"/>
      <c r="OIO204" s="451"/>
      <c r="OIP204" s="451"/>
      <c r="OIQ204" s="451"/>
      <c r="OIR204" s="451"/>
      <c r="OIS204" s="451"/>
      <c r="OIT204" s="451"/>
      <c r="OIU204" s="455"/>
      <c r="OIV204" s="454"/>
      <c r="OIW204" s="451"/>
      <c r="OIX204" s="451"/>
      <c r="OIY204" s="451"/>
      <c r="OIZ204" s="451"/>
      <c r="OJA204" s="451"/>
      <c r="OJB204" s="451"/>
      <c r="OJC204" s="451"/>
      <c r="OJD204" s="451"/>
      <c r="OJE204" s="451"/>
      <c r="OJF204" s="451"/>
      <c r="OJG204" s="451"/>
      <c r="OJH204" s="451"/>
      <c r="OJI204" s="451"/>
      <c r="OJJ204" s="451"/>
      <c r="OJK204" s="451"/>
      <c r="OJL204" s="451"/>
      <c r="OJM204" s="451"/>
      <c r="OJN204" s="451"/>
      <c r="OJO204" s="451"/>
      <c r="OJP204" s="451"/>
      <c r="OJQ204" s="451"/>
      <c r="OJR204" s="451"/>
      <c r="OJS204" s="451"/>
      <c r="OJT204" s="451"/>
      <c r="OJU204" s="451"/>
      <c r="OJV204" s="451"/>
      <c r="OJW204" s="451"/>
      <c r="OJX204" s="451"/>
      <c r="OJY204" s="451"/>
      <c r="OJZ204" s="451"/>
      <c r="OKA204" s="451"/>
      <c r="OKB204" s="451"/>
      <c r="OKC204" s="451"/>
      <c r="OKD204" s="451"/>
      <c r="OKE204" s="451"/>
      <c r="OKF204" s="451"/>
      <c r="OKG204" s="451"/>
      <c r="OKH204" s="451"/>
      <c r="OKI204" s="451"/>
      <c r="OKJ204" s="451"/>
      <c r="OKK204" s="451"/>
      <c r="OKL204" s="451"/>
      <c r="OKM204" s="451"/>
      <c r="OKN204" s="455"/>
      <c r="OKO204" s="454"/>
      <c r="OKP204" s="451"/>
      <c r="OKQ204" s="451"/>
      <c r="OKR204" s="451"/>
      <c r="OKS204" s="451"/>
      <c r="OKT204" s="451"/>
      <c r="OKU204" s="451"/>
      <c r="OKV204" s="451"/>
      <c r="OKW204" s="451"/>
      <c r="OKX204" s="451"/>
      <c r="OKY204" s="451"/>
      <c r="OKZ204" s="451"/>
      <c r="OLA204" s="451"/>
      <c r="OLB204" s="451"/>
      <c r="OLC204" s="451"/>
      <c r="OLD204" s="451"/>
      <c r="OLE204" s="451"/>
      <c r="OLF204" s="451"/>
      <c r="OLG204" s="451"/>
      <c r="OLH204" s="451"/>
      <c r="OLI204" s="451"/>
      <c r="OLJ204" s="451"/>
      <c r="OLK204" s="451"/>
      <c r="OLL204" s="451"/>
      <c r="OLM204" s="451"/>
      <c r="OLN204" s="451"/>
      <c r="OLO204" s="451"/>
      <c r="OLP204" s="451"/>
      <c r="OLQ204" s="451"/>
      <c r="OLR204" s="451"/>
      <c r="OLS204" s="451"/>
      <c r="OLT204" s="451"/>
      <c r="OLU204" s="451"/>
      <c r="OLV204" s="451"/>
      <c r="OLW204" s="451"/>
      <c r="OLX204" s="451"/>
      <c r="OLY204" s="451"/>
      <c r="OLZ204" s="451"/>
      <c r="OMA204" s="451"/>
      <c r="OMB204" s="451"/>
      <c r="OMC204" s="451"/>
      <c r="OMD204" s="451"/>
      <c r="OME204" s="451"/>
      <c r="OMF204" s="451"/>
      <c r="OMG204" s="455"/>
      <c r="OMH204" s="454"/>
      <c r="OMI204" s="451"/>
      <c r="OMJ204" s="451"/>
      <c r="OMK204" s="451"/>
      <c r="OML204" s="451"/>
      <c r="OMM204" s="451"/>
      <c r="OMN204" s="451"/>
      <c r="OMO204" s="451"/>
      <c r="OMP204" s="451"/>
      <c r="OMQ204" s="451"/>
      <c r="OMR204" s="451"/>
      <c r="OMS204" s="451"/>
      <c r="OMT204" s="451"/>
      <c r="OMU204" s="451"/>
      <c r="OMV204" s="451"/>
      <c r="OMW204" s="451"/>
      <c r="OMX204" s="451"/>
      <c r="OMY204" s="451"/>
      <c r="OMZ204" s="451"/>
      <c r="ONA204" s="451"/>
      <c r="ONB204" s="451"/>
      <c r="ONC204" s="451"/>
      <c r="OND204" s="451"/>
      <c r="ONE204" s="451"/>
      <c r="ONF204" s="451"/>
      <c r="ONG204" s="451"/>
      <c r="ONH204" s="451"/>
      <c r="ONI204" s="451"/>
      <c r="ONJ204" s="451"/>
      <c r="ONK204" s="451"/>
      <c r="ONL204" s="451"/>
      <c r="ONM204" s="451"/>
      <c r="ONN204" s="451"/>
      <c r="ONO204" s="451"/>
      <c r="ONP204" s="451"/>
      <c r="ONQ204" s="451"/>
      <c r="ONR204" s="451"/>
      <c r="ONS204" s="451"/>
      <c r="ONT204" s="451"/>
      <c r="ONU204" s="451"/>
      <c r="ONV204" s="451"/>
      <c r="ONW204" s="451"/>
      <c r="ONX204" s="451"/>
      <c r="ONY204" s="451"/>
      <c r="ONZ204" s="455"/>
      <c r="OOA204" s="454"/>
      <c r="OOB204" s="451"/>
      <c r="OOC204" s="451"/>
      <c r="OOD204" s="451"/>
      <c r="OOE204" s="451"/>
      <c r="OOF204" s="451"/>
      <c r="OOG204" s="451"/>
      <c r="OOH204" s="451"/>
      <c r="OOI204" s="451"/>
      <c r="OOJ204" s="451"/>
      <c r="OOK204" s="451"/>
      <c r="OOL204" s="451"/>
      <c r="OOM204" s="451"/>
      <c r="OON204" s="451"/>
      <c r="OOO204" s="451"/>
      <c r="OOP204" s="451"/>
      <c r="OOQ204" s="451"/>
      <c r="OOR204" s="451"/>
      <c r="OOS204" s="451"/>
      <c r="OOT204" s="451"/>
      <c r="OOU204" s="451"/>
      <c r="OOV204" s="451"/>
      <c r="OOW204" s="451"/>
      <c r="OOX204" s="451"/>
      <c r="OOY204" s="451"/>
      <c r="OOZ204" s="451"/>
      <c r="OPA204" s="451"/>
      <c r="OPB204" s="451"/>
      <c r="OPC204" s="451"/>
      <c r="OPD204" s="451"/>
      <c r="OPE204" s="451"/>
      <c r="OPF204" s="451"/>
      <c r="OPG204" s="451"/>
      <c r="OPH204" s="451"/>
      <c r="OPI204" s="451"/>
      <c r="OPJ204" s="451"/>
      <c r="OPK204" s="451"/>
      <c r="OPL204" s="451"/>
      <c r="OPM204" s="451"/>
      <c r="OPN204" s="451"/>
      <c r="OPO204" s="451"/>
      <c r="OPP204" s="451"/>
      <c r="OPQ204" s="451"/>
      <c r="OPR204" s="451"/>
      <c r="OPS204" s="455"/>
      <c r="OPT204" s="454"/>
      <c r="OPU204" s="451"/>
      <c r="OPV204" s="451"/>
      <c r="OPW204" s="451"/>
      <c r="OPX204" s="451"/>
      <c r="OPY204" s="451"/>
      <c r="OPZ204" s="451"/>
      <c r="OQA204" s="451"/>
      <c r="OQB204" s="451"/>
      <c r="OQC204" s="451"/>
      <c r="OQD204" s="451"/>
      <c r="OQE204" s="451"/>
      <c r="OQF204" s="451"/>
      <c r="OQG204" s="451"/>
      <c r="OQH204" s="451"/>
      <c r="OQI204" s="451"/>
      <c r="OQJ204" s="451"/>
      <c r="OQK204" s="451"/>
      <c r="OQL204" s="451"/>
      <c r="OQM204" s="451"/>
      <c r="OQN204" s="451"/>
      <c r="OQO204" s="451"/>
      <c r="OQP204" s="451"/>
      <c r="OQQ204" s="451"/>
      <c r="OQR204" s="451"/>
      <c r="OQS204" s="451"/>
      <c r="OQT204" s="451"/>
      <c r="OQU204" s="451"/>
      <c r="OQV204" s="451"/>
      <c r="OQW204" s="451"/>
      <c r="OQX204" s="451"/>
      <c r="OQY204" s="451"/>
      <c r="OQZ204" s="451"/>
      <c r="ORA204" s="451"/>
      <c r="ORB204" s="451"/>
      <c r="ORC204" s="451"/>
      <c r="ORD204" s="451"/>
      <c r="ORE204" s="451"/>
      <c r="ORF204" s="451"/>
      <c r="ORG204" s="451"/>
      <c r="ORH204" s="451"/>
      <c r="ORI204" s="451"/>
      <c r="ORJ204" s="451"/>
      <c r="ORK204" s="451"/>
      <c r="ORL204" s="455"/>
      <c r="ORM204" s="454"/>
      <c r="ORN204" s="451"/>
      <c r="ORO204" s="451"/>
      <c r="ORP204" s="451"/>
      <c r="ORQ204" s="451"/>
      <c r="ORR204" s="451"/>
      <c r="ORS204" s="451"/>
      <c r="ORT204" s="451"/>
      <c r="ORU204" s="451"/>
      <c r="ORV204" s="451"/>
      <c r="ORW204" s="451"/>
      <c r="ORX204" s="451"/>
      <c r="ORY204" s="451"/>
      <c r="ORZ204" s="451"/>
      <c r="OSA204" s="451"/>
      <c r="OSB204" s="451"/>
      <c r="OSC204" s="451"/>
      <c r="OSD204" s="451"/>
      <c r="OSE204" s="451"/>
      <c r="OSF204" s="451"/>
      <c r="OSG204" s="451"/>
      <c r="OSH204" s="451"/>
      <c r="OSI204" s="451"/>
      <c r="OSJ204" s="451"/>
      <c r="OSK204" s="451"/>
      <c r="OSL204" s="451"/>
      <c r="OSM204" s="451"/>
      <c r="OSN204" s="451"/>
      <c r="OSO204" s="451"/>
      <c r="OSP204" s="451"/>
      <c r="OSQ204" s="451"/>
      <c r="OSR204" s="451"/>
      <c r="OSS204" s="451"/>
      <c r="OST204" s="451"/>
      <c r="OSU204" s="451"/>
      <c r="OSV204" s="451"/>
      <c r="OSW204" s="451"/>
      <c r="OSX204" s="451"/>
      <c r="OSY204" s="451"/>
      <c r="OSZ204" s="451"/>
      <c r="OTA204" s="451"/>
      <c r="OTB204" s="451"/>
      <c r="OTC204" s="451"/>
      <c r="OTD204" s="451"/>
      <c r="OTE204" s="455"/>
      <c r="OTF204" s="454"/>
      <c r="OTG204" s="451"/>
      <c r="OTH204" s="451"/>
      <c r="OTI204" s="451"/>
      <c r="OTJ204" s="451"/>
      <c r="OTK204" s="451"/>
      <c r="OTL204" s="451"/>
      <c r="OTM204" s="451"/>
      <c r="OTN204" s="451"/>
      <c r="OTO204" s="451"/>
      <c r="OTP204" s="451"/>
      <c r="OTQ204" s="451"/>
      <c r="OTR204" s="451"/>
      <c r="OTS204" s="451"/>
      <c r="OTT204" s="451"/>
      <c r="OTU204" s="451"/>
      <c r="OTV204" s="451"/>
      <c r="OTW204" s="451"/>
      <c r="OTX204" s="451"/>
      <c r="OTY204" s="451"/>
      <c r="OTZ204" s="451"/>
      <c r="OUA204" s="451"/>
      <c r="OUB204" s="451"/>
      <c r="OUC204" s="451"/>
      <c r="OUD204" s="451"/>
      <c r="OUE204" s="451"/>
      <c r="OUF204" s="451"/>
      <c r="OUG204" s="451"/>
      <c r="OUH204" s="451"/>
      <c r="OUI204" s="451"/>
      <c r="OUJ204" s="451"/>
      <c r="OUK204" s="451"/>
      <c r="OUL204" s="451"/>
      <c r="OUM204" s="451"/>
      <c r="OUN204" s="451"/>
      <c r="OUO204" s="451"/>
      <c r="OUP204" s="451"/>
      <c r="OUQ204" s="451"/>
      <c r="OUR204" s="451"/>
      <c r="OUS204" s="451"/>
      <c r="OUT204" s="451"/>
      <c r="OUU204" s="451"/>
      <c r="OUV204" s="451"/>
      <c r="OUW204" s="451"/>
      <c r="OUX204" s="455"/>
      <c r="OUY204" s="454"/>
      <c r="OUZ204" s="451"/>
      <c r="OVA204" s="451"/>
      <c r="OVB204" s="451"/>
      <c r="OVC204" s="451"/>
      <c r="OVD204" s="451"/>
      <c r="OVE204" s="451"/>
      <c r="OVF204" s="451"/>
      <c r="OVG204" s="451"/>
      <c r="OVH204" s="451"/>
      <c r="OVI204" s="451"/>
      <c r="OVJ204" s="451"/>
      <c r="OVK204" s="451"/>
      <c r="OVL204" s="451"/>
      <c r="OVM204" s="451"/>
      <c r="OVN204" s="451"/>
      <c r="OVO204" s="451"/>
      <c r="OVP204" s="451"/>
      <c r="OVQ204" s="451"/>
      <c r="OVR204" s="451"/>
      <c r="OVS204" s="451"/>
      <c r="OVT204" s="451"/>
      <c r="OVU204" s="451"/>
      <c r="OVV204" s="451"/>
      <c r="OVW204" s="451"/>
      <c r="OVX204" s="451"/>
      <c r="OVY204" s="451"/>
      <c r="OVZ204" s="451"/>
      <c r="OWA204" s="451"/>
      <c r="OWB204" s="451"/>
      <c r="OWC204" s="451"/>
      <c r="OWD204" s="451"/>
      <c r="OWE204" s="451"/>
      <c r="OWF204" s="451"/>
      <c r="OWG204" s="451"/>
      <c r="OWH204" s="451"/>
      <c r="OWI204" s="451"/>
      <c r="OWJ204" s="451"/>
      <c r="OWK204" s="451"/>
      <c r="OWL204" s="451"/>
      <c r="OWM204" s="451"/>
      <c r="OWN204" s="451"/>
      <c r="OWO204" s="451"/>
      <c r="OWP204" s="451"/>
      <c r="OWQ204" s="455"/>
      <c r="OWR204" s="454"/>
      <c r="OWS204" s="451"/>
      <c r="OWT204" s="451"/>
      <c r="OWU204" s="451"/>
      <c r="OWV204" s="451"/>
      <c r="OWW204" s="451"/>
      <c r="OWX204" s="451"/>
      <c r="OWY204" s="451"/>
      <c r="OWZ204" s="451"/>
      <c r="OXA204" s="451"/>
      <c r="OXB204" s="451"/>
      <c r="OXC204" s="451"/>
      <c r="OXD204" s="451"/>
      <c r="OXE204" s="451"/>
      <c r="OXF204" s="451"/>
      <c r="OXG204" s="451"/>
      <c r="OXH204" s="451"/>
      <c r="OXI204" s="451"/>
      <c r="OXJ204" s="451"/>
      <c r="OXK204" s="451"/>
      <c r="OXL204" s="451"/>
      <c r="OXM204" s="451"/>
      <c r="OXN204" s="451"/>
      <c r="OXO204" s="451"/>
      <c r="OXP204" s="451"/>
      <c r="OXQ204" s="451"/>
      <c r="OXR204" s="451"/>
      <c r="OXS204" s="451"/>
      <c r="OXT204" s="451"/>
      <c r="OXU204" s="451"/>
      <c r="OXV204" s="451"/>
      <c r="OXW204" s="451"/>
      <c r="OXX204" s="451"/>
      <c r="OXY204" s="451"/>
      <c r="OXZ204" s="451"/>
      <c r="OYA204" s="451"/>
      <c r="OYB204" s="451"/>
      <c r="OYC204" s="451"/>
      <c r="OYD204" s="451"/>
      <c r="OYE204" s="451"/>
      <c r="OYF204" s="451"/>
      <c r="OYG204" s="451"/>
      <c r="OYH204" s="451"/>
      <c r="OYI204" s="451"/>
      <c r="OYJ204" s="455"/>
      <c r="OYK204" s="454"/>
      <c r="OYL204" s="451"/>
      <c r="OYM204" s="451"/>
      <c r="OYN204" s="451"/>
      <c r="OYO204" s="451"/>
      <c r="OYP204" s="451"/>
      <c r="OYQ204" s="451"/>
      <c r="OYR204" s="451"/>
      <c r="OYS204" s="451"/>
      <c r="OYT204" s="451"/>
      <c r="OYU204" s="451"/>
      <c r="OYV204" s="451"/>
      <c r="OYW204" s="451"/>
      <c r="OYX204" s="451"/>
      <c r="OYY204" s="451"/>
      <c r="OYZ204" s="451"/>
      <c r="OZA204" s="451"/>
      <c r="OZB204" s="451"/>
      <c r="OZC204" s="451"/>
      <c r="OZD204" s="451"/>
      <c r="OZE204" s="451"/>
      <c r="OZF204" s="451"/>
      <c r="OZG204" s="451"/>
      <c r="OZH204" s="451"/>
      <c r="OZI204" s="451"/>
      <c r="OZJ204" s="451"/>
      <c r="OZK204" s="451"/>
      <c r="OZL204" s="451"/>
      <c r="OZM204" s="451"/>
      <c r="OZN204" s="451"/>
      <c r="OZO204" s="451"/>
      <c r="OZP204" s="451"/>
      <c r="OZQ204" s="451"/>
      <c r="OZR204" s="451"/>
      <c r="OZS204" s="451"/>
      <c r="OZT204" s="451"/>
      <c r="OZU204" s="451"/>
      <c r="OZV204" s="451"/>
      <c r="OZW204" s="451"/>
      <c r="OZX204" s="451"/>
      <c r="OZY204" s="451"/>
      <c r="OZZ204" s="451"/>
      <c r="PAA204" s="451"/>
      <c r="PAB204" s="451"/>
      <c r="PAC204" s="455"/>
      <c r="PAD204" s="454"/>
      <c r="PAE204" s="451"/>
      <c r="PAF204" s="451"/>
      <c r="PAG204" s="451"/>
      <c r="PAH204" s="451"/>
      <c r="PAI204" s="451"/>
      <c r="PAJ204" s="451"/>
      <c r="PAK204" s="451"/>
      <c r="PAL204" s="451"/>
      <c r="PAM204" s="451"/>
      <c r="PAN204" s="451"/>
      <c r="PAO204" s="451"/>
      <c r="PAP204" s="451"/>
      <c r="PAQ204" s="451"/>
      <c r="PAR204" s="451"/>
      <c r="PAS204" s="451"/>
      <c r="PAT204" s="451"/>
      <c r="PAU204" s="451"/>
      <c r="PAV204" s="451"/>
      <c r="PAW204" s="451"/>
      <c r="PAX204" s="451"/>
      <c r="PAY204" s="451"/>
      <c r="PAZ204" s="451"/>
      <c r="PBA204" s="451"/>
      <c r="PBB204" s="451"/>
      <c r="PBC204" s="451"/>
      <c r="PBD204" s="451"/>
      <c r="PBE204" s="451"/>
      <c r="PBF204" s="451"/>
      <c r="PBG204" s="451"/>
      <c r="PBH204" s="451"/>
      <c r="PBI204" s="451"/>
      <c r="PBJ204" s="451"/>
      <c r="PBK204" s="451"/>
      <c r="PBL204" s="451"/>
      <c r="PBM204" s="451"/>
      <c r="PBN204" s="451"/>
      <c r="PBO204" s="451"/>
      <c r="PBP204" s="451"/>
      <c r="PBQ204" s="451"/>
      <c r="PBR204" s="451"/>
      <c r="PBS204" s="451"/>
      <c r="PBT204" s="451"/>
      <c r="PBU204" s="451"/>
      <c r="PBV204" s="455"/>
      <c r="PBW204" s="454"/>
      <c r="PBX204" s="451"/>
      <c r="PBY204" s="451"/>
      <c r="PBZ204" s="451"/>
      <c r="PCA204" s="451"/>
      <c r="PCB204" s="451"/>
      <c r="PCC204" s="451"/>
      <c r="PCD204" s="451"/>
      <c r="PCE204" s="451"/>
      <c r="PCF204" s="451"/>
      <c r="PCG204" s="451"/>
      <c r="PCH204" s="451"/>
      <c r="PCI204" s="451"/>
      <c r="PCJ204" s="451"/>
      <c r="PCK204" s="451"/>
      <c r="PCL204" s="451"/>
      <c r="PCM204" s="451"/>
      <c r="PCN204" s="451"/>
      <c r="PCO204" s="451"/>
      <c r="PCP204" s="451"/>
      <c r="PCQ204" s="451"/>
      <c r="PCR204" s="451"/>
      <c r="PCS204" s="451"/>
      <c r="PCT204" s="451"/>
      <c r="PCU204" s="451"/>
      <c r="PCV204" s="451"/>
      <c r="PCW204" s="451"/>
      <c r="PCX204" s="451"/>
      <c r="PCY204" s="451"/>
      <c r="PCZ204" s="451"/>
      <c r="PDA204" s="451"/>
      <c r="PDB204" s="451"/>
      <c r="PDC204" s="451"/>
      <c r="PDD204" s="451"/>
      <c r="PDE204" s="451"/>
      <c r="PDF204" s="451"/>
      <c r="PDG204" s="451"/>
      <c r="PDH204" s="451"/>
      <c r="PDI204" s="451"/>
      <c r="PDJ204" s="451"/>
      <c r="PDK204" s="451"/>
      <c r="PDL204" s="451"/>
      <c r="PDM204" s="451"/>
      <c r="PDN204" s="451"/>
      <c r="PDO204" s="455"/>
      <c r="PDP204" s="454"/>
      <c r="PDQ204" s="451"/>
      <c r="PDR204" s="451"/>
      <c r="PDS204" s="451"/>
      <c r="PDT204" s="451"/>
      <c r="PDU204" s="451"/>
      <c r="PDV204" s="451"/>
      <c r="PDW204" s="451"/>
      <c r="PDX204" s="451"/>
      <c r="PDY204" s="451"/>
      <c r="PDZ204" s="451"/>
      <c r="PEA204" s="451"/>
      <c r="PEB204" s="451"/>
      <c r="PEC204" s="451"/>
      <c r="PED204" s="451"/>
      <c r="PEE204" s="451"/>
      <c r="PEF204" s="451"/>
      <c r="PEG204" s="451"/>
      <c r="PEH204" s="451"/>
      <c r="PEI204" s="451"/>
      <c r="PEJ204" s="451"/>
      <c r="PEK204" s="451"/>
      <c r="PEL204" s="451"/>
      <c r="PEM204" s="451"/>
      <c r="PEN204" s="451"/>
      <c r="PEO204" s="451"/>
      <c r="PEP204" s="451"/>
      <c r="PEQ204" s="451"/>
      <c r="PER204" s="451"/>
      <c r="PES204" s="451"/>
      <c r="PET204" s="451"/>
      <c r="PEU204" s="451"/>
      <c r="PEV204" s="451"/>
      <c r="PEW204" s="451"/>
      <c r="PEX204" s="451"/>
      <c r="PEY204" s="451"/>
      <c r="PEZ204" s="451"/>
      <c r="PFA204" s="451"/>
      <c r="PFB204" s="451"/>
      <c r="PFC204" s="451"/>
      <c r="PFD204" s="451"/>
      <c r="PFE204" s="451"/>
      <c r="PFF204" s="451"/>
      <c r="PFG204" s="451"/>
      <c r="PFH204" s="455"/>
      <c r="PFI204" s="454"/>
      <c r="PFJ204" s="451"/>
      <c r="PFK204" s="451"/>
      <c r="PFL204" s="451"/>
      <c r="PFM204" s="451"/>
      <c r="PFN204" s="451"/>
      <c r="PFO204" s="451"/>
      <c r="PFP204" s="451"/>
      <c r="PFQ204" s="451"/>
      <c r="PFR204" s="451"/>
      <c r="PFS204" s="451"/>
      <c r="PFT204" s="451"/>
      <c r="PFU204" s="451"/>
      <c r="PFV204" s="451"/>
      <c r="PFW204" s="451"/>
      <c r="PFX204" s="451"/>
      <c r="PFY204" s="451"/>
      <c r="PFZ204" s="451"/>
      <c r="PGA204" s="451"/>
      <c r="PGB204" s="451"/>
      <c r="PGC204" s="451"/>
      <c r="PGD204" s="451"/>
      <c r="PGE204" s="451"/>
      <c r="PGF204" s="451"/>
      <c r="PGG204" s="451"/>
      <c r="PGH204" s="451"/>
      <c r="PGI204" s="451"/>
      <c r="PGJ204" s="451"/>
      <c r="PGK204" s="451"/>
      <c r="PGL204" s="451"/>
      <c r="PGM204" s="451"/>
      <c r="PGN204" s="451"/>
      <c r="PGO204" s="451"/>
      <c r="PGP204" s="451"/>
      <c r="PGQ204" s="451"/>
      <c r="PGR204" s="451"/>
      <c r="PGS204" s="451"/>
      <c r="PGT204" s="451"/>
      <c r="PGU204" s="451"/>
      <c r="PGV204" s="451"/>
      <c r="PGW204" s="451"/>
      <c r="PGX204" s="451"/>
      <c r="PGY204" s="451"/>
      <c r="PGZ204" s="451"/>
      <c r="PHA204" s="455"/>
      <c r="PHB204" s="454"/>
      <c r="PHC204" s="451"/>
      <c r="PHD204" s="451"/>
      <c r="PHE204" s="451"/>
      <c r="PHF204" s="451"/>
      <c r="PHG204" s="451"/>
      <c r="PHH204" s="451"/>
      <c r="PHI204" s="451"/>
      <c r="PHJ204" s="451"/>
      <c r="PHK204" s="451"/>
      <c r="PHL204" s="451"/>
      <c r="PHM204" s="451"/>
      <c r="PHN204" s="451"/>
      <c r="PHO204" s="451"/>
      <c r="PHP204" s="451"/>
      <c r="PHQ204" s="451"/>
      <c r="PHR204" s="451"/>
      <c r="PHS204" s="451"/>
      <c r="PHT204" s="451"/>
      <c r="PHU204" s="451"/>
      <c r="PHV204" s="451"/>
      <c r="PHW204" s="451"/>
      <c r="PHX204" s="451"/>
      <c r="PHY204" s="451"/>
      <c r="PHZ204" s="451"/>
      <c r="PIA204" s="451"/>
      <c r="PIB204" s="451"/>
      <c r="PIC204" s="451"/>
      <c r="PID204" s="451"/>
      <c r="PIE204" s="451"/>
      <c r="PIF204" s="451"/>
      <c r="PIG204" s="451"/>
      <c r="PIH204" s="451"/>
      <c r="PII204" s="451"/>
      <c r="PIJ204" s="451"/>
      <c r="PIK204" s="451"/>
      <c r="PIL204" s="451"/>
      <c r="PIM204" s="451"/>
      <c r="PIN204" s="451"/>
      <c r="PIO204" s="451"/>
      <c r="PIP204" s="451"/>
      <c r="PIQ204" s="451"/>
      <c r="PIR204" s="451"/>
      <c r="PIS204" s="451"/>
      <c r="PIT204" s="455"/>
      <c r="PIU204" s="454"/>
      <c r="PIV204" s="451"/>
      <c r="PIW204" s="451"/>
      <c r="PIX204" s="451"/>
      <c r="PIY204" s="451"/>
      <c r="PIZ204" s="451"/>
      <c r="PJA204" s="451"/>
      <c r="PJB204" s="451"/>
      <c r="PJC204" s="451"/>
      <c r="PJD204" s="451"/>
      <c r="PJE204" s="451"/>
      <c r="PJF204" s="451"/>
      <c r="PJG204" s="451"/>
      <c r="PJH204" s="451"/>
      <c r="PJI204" s="451"/>
      <c r="PJJ204" s="451"/>
      <c r="PJK204" s="451"/>
      <c r="PJL204" s="451"/>
      <c r="PJM204" s="451"/>
      <c r="PJN204" s="451"/>
      <c r="PJO204" s="451"/>
      <c r="PJP204" s="451"/>
      <c r="PJQ204" s="451"/>
      <c r="PJR204" s="451"/>
      <c r="PJS204" s="451"/>
      <c r="PJT204" s="451"/>
      <c r="PJU204" s="451"/>
      <c r="PJV204" s="451"/>
      <c r="PJW204" s="451"/>
      <c r="PJX204" s="451"/>
      <c r="PJY204" s="451"/>
      <c r="PJZ204" s="451"/>
      <c r="PKA204" s="451"/>
      <c r="PKB204" s="451"/>
      <c r="PKC204" s="451"/>
      <c r="PKD204" s="451"/>
      <c r="PKE204" s="451"/>
      <c r="PKF204" s="451"/>
      <c r="PKG204" s="451"/>
      <c r="PKH204" s="451"/>
      <c r="PKI204" s="451"/>
      <c r="PKJ204" s="451"/>
      <c r="PKK204" s="451"/>
      <c r="PKL204" s="451"/>
      <c r="PKM204" s="455"/>
      <c r="PKN204" s="454"/>
      <c r="PKO204" s="451"/>
      <c r="PKP204" s="451"/>
      <c r="PKQ204" s="451"/>
      <c r="PKR204" s="451"/>
      <c r="PKS204" s="451"/>
      <c r="PKT204" s="451"/>
      <c r="PKU204" s="451"/>
      <c r="PKV204" s="451"/>
      <c r="PKW204" s="451"/>
      <c r="PKX204" s="451"/>
      <c r="PKY204" s="451"/>
      <c r="PKZ204" s="451"/>
      <c r="PLA204" s="451"/>
      <c r="PLB204" s="451"/>
      <c r="PLC204" s="451"/>
      <c r="PLD204" s="451"/>
      <c r="PLE204" s="451"/>
      <c r="PLF204" s="451"/>
      <c r="PLG204" s="451"/>
      <c r="PLH204" s="451"/>
      <c r="PLI204" s="451"/>
      <c r="PLJ204" s="451"/>
      <c r="PLK204" s="451"/>
      <c r="PLL204" s="451"/>
      <c r="PLM204" s="451"/>
      <c r="PLN204" s="451"/>
      <c r="PLO204" s="451"/>
      <c r="PLP204" s="451"/>
      <c r="PLQ204" s="451"/>
      <c r="PLR204" s="451"/>
      <c r="PLS204" s="451"/>
      <c r="PLT204" s="451"/>
      <c r="PLU204" s="451"/>
      <c r="PLV204" s="451"/>
      <c r="PLW204" s="451"/>
      <c r="PLX204" s="451"/>
      <c r="PLY204" s="451"/>
      <c r="PLZ204" s="451"/>
      <c r="PMA204" s="451"/>
      <c r="PMB204" s="451"/>
      <c r="PMC204" s="451"/>
      <c r="PMD204" s="451"/>
      <c r="PME204" s="451"/>
      <c r="PMF204" s="455"/>
      <c r="PMG204" s="454"/>
      <c r="PMH204" s="451"/>
      <c r="PMI204" s="451"/>
      <c r="PMJ204" s="451"/>
      <c r="PMK204" s="451"/>
      <c r="PML204" s="451"/>
      <c r="PMM204" s="451"/>
      <c r="PMN204" s="451"/>
      <c r="PMO204" s="451"/>
      <c r="PMP204" s="451"/>
      <c r="PMQ204" s="451"/>
      <c r="PMR204" s="451"/>
      <c r="PMS204" s="451"/>
      <c r="PMT204" s="451"/>
      <c r="PMU204" s="451"/>
      <c r="PMV204" s="451"/>
      <c r="PMW204" s="451"/>
      <c r="PMX204" s="451"/>
      <c r="PMY204" s="451"/>
      <c r="PMZ204" s="451"/>
      <c r="PNA204" s="451"/>
      <c r="PNB204" s="451"/>
      <c r="PNC204" s="451"/>
      <c r="PND204" s="451"/>
      <c r="PNE204" s="451"/>
      <c r="PNF204" s="451"/>
      <c r="PNG204" s="451"/>
      <c r="PNH204" s="451"/>
      <c r="PNI204" s="451"/>
      <c r="PNJ204" s="451"/>
      <c r="PNK204" s="451"/>
      <c r="PNL204" s="451"/>
      <c r="PNM204" s="451"/>
      <c r="PNN204" s="451"/>
      <c r="PNO204" s="451"/>
      <c r="PNP204" s="451"/>
      <c r="PNQ204" s="451"/>
      <c r="PNR204" s="451"/>
      <c r="PNS204" s="451"/>
      <c r="PNT204" s="451"/>
      <c r="PNU204" s="451"/>
      <c r="PNV204" s="451"/>
      <c r="PNW204" s="451"/>
      <c r="PNX204" s="451"/>
      <c r="PNY204" s="455"/>
      <c r="PNZ204" s="454"/>
      <c r="POA204" s="451"/>
      <c r="POB204" s="451"/>
      <c r="POC204" s="451"/>
      <c r="POD204" s="451"/>
      <c r="POE204" s="451"/>
      <c r="POF204" s="451"/>
      <c r="POG204" s="451"/>
      <c r="POH204" s="451"/>
      <c r="POI204" s="451"/>
      <c r="POJ204" s="451"/>
      <c r="POK204" s="451"/>
      <c r="POL204" s="451"/>
      <c r="POM204" s="451"/>
      <c r="PON204" s="451"/>
      <c r="POO204" s="451"/>
      <c r="POP204" s="451"/>
      <c r="POQ204" s="451"/>
      <c r="POR204" s="451"/>
      <c r="POS204" s="451"/>
      <c r="POT204" s="451"/>
      <c r="POU204" s="451"/>
      <c r="POV204" s="451"/>
      <c r="POW204" s="451"/>
      <c r="POX204" s="451"/>
      <c r="POY204" s="451"/>
      <c r="POZ204" s="451"/>
      <c r="PPA204" s="451"/>
      <c r="PPB204" s="451"/>
      <c r="PPC204" s="451"/>
      <c r="PPD204" s="451"/>
      <c r="PPE204" s="451"/>
      <c r="PPF204" s="451"/>
      <c r="PPG204" s="451"/>
      <c r="PPH204" s="451"/>
      <c r="PPI204" s="451"/>
      <c r="PPJ204" s="451"/>
      <c r="PPK204" s="451"/>
      <c r="PPL204" s="451"/>
      <c r="PPM204" s="451"/>
      <c r="PPN204" s="451"/>
      <c r="PPO204" s="451"/>
      <c r="PPP204" s="451"/>
      <c r="PPQ204" s="451"/>
      <c r="PPR204" s="455"/>
      <c r="PPS204" s="454"/>
      <c r="PPT204" s="451"/>
      <c r="PPU204" s="451"/>
      <c r="PPV204" s="451"/>
      <c r="PPW204" s="451"/>
      <c r="PPX204" s="451"/>
      <c r="PPY204" s="451"/>
      <c r="PPZ204" s="451"/>
      <c r="PQA204" s="451"/>
      <c r="PQB204" s="451"/>
      <c r="PQC204" s="451"/>
      <c r="PQD204" s="451"/>
      <c r="PQE204" s="451"/>
      <c r="PQF204" s="451"/>
      <c r="PQG204" s="451"/>
      <c r="PQH204" s="451"/>
      <c r="PQI204" s="451"/>
      <c r="PQJ204" s="451"/>
      <c r="PQK204" s="451"/>
      <c r="PQL204" s="451"/>
      <c r="PQM204" s="451"/>
      <c r="PQN204" s="451"/>
      <c r="PQO204" s="451"/>
      <c r="PQP204" s="451"/>
      <c r="PQQ204" s="451"/>
      <c r="PQR204" s="451"/>
      <c r="PQS204" s="451"/>
      <c r="PQT204" s="451"/>
      <c r="PQU204" s="451"/>
      <c r="PQV204" s="451"/>
      <c r="PQW204" s="451"/>
      <c r="PQX204" s="451"/>
      <c r="PQY204" s="451"/>
      <c r="PQZ204" s="451"/>
      <c r="PRA204" s="451"/>
      <c r="PRB204" s="451"/>
      <c r="PRC204" s="451"/>
      <c r="PRD204" s="451"/>
      <c r="PRE204" s="451"/>
      <c r="PRF204" s="451"/>
      <c r="PRG204" s="451"/>
      <c r="PRH204" s="451"/>
      <c r="PRI204" s="451"/>
      <c r="PRJ204" s="451"/>
      <c r="PRK204" s="455"/>
      <c r="PRL204" s="454"/>
      <c r="PRM204" s="451"/>
      <c r="PRN204" s="451"/>
      <c r="PRO204" s="451"/>
      <c r="PRP204" s="451"/>
      <c r="PRQ204" s="451"/>
      <c r="PRR204" s="451"/>
      <c r="PRS204" s="451"/>
      <c r="PRT204" s="451"/>
      <c r="PRU204" s="451"/>
      <c r="PRV204" s="451"/>
      <c r="PRW204" s="451"/>
      <c r="PRX204" s="451"/>
      <c r="PRY204" s="451"/>
      <c r="PRZ204" s="451"/>
      <c r="PSA204" s="451"/>
      <c r="PSB204" s="451"/>
      <c r="PSC204" s="451"/>
      <c r="PSD204" s="451"/>
      <c r="PSE204" s="451"/>
      <c r="PSF204" s="451"/>
      <c r="PSG204" s="451"/>
      <c r="PSH204" s="451"/>
      <c r="PSI204" s="451"/>
      <c r="PSJ204" s="451"/>
      <c r="PSK204" s="451"/>
      <c r="PSL204" s="451"/>
      <c r="PSM204" s="451"/>
      <c r="PSN204" s="451"/>
      <c r="PSO204" s="451"/>
      <c r="PSP204" s="451"/>
      <c r="PSQ204" s="451"/>
      <c r="PSR204" s="451"/>
      <c r="PSS204" s="451"/>
      <c r="PST204" s="451"/>
      <c r="PSU204" s="451"/>
      <c r="PSV204" s="451"/>
      <c r="PSW204" s="451"/>
      <c r="PSX204" s="451"/>
      <c r="PSY204" s="451"/>
      <c r="PSZ204" s="451"/>
      <c r="PTA204" s="451"/>
      <c r="PTB204" s="451"/>
      <c r="PTC204" s="451"/>
      <c r="PTD204" s="455"/>
      <c r="PTE204" s="454"/>
      <c r="PTF204" s="451"/>
      <c r="PTG204" s="451"/>
      <c r="PTH204" s="451"/>
      <c r="PTI204" s="451"/>
      <c r="PTJ204" s="451"/>
      <c r="PTK204" s="451"/>
      <c r="PTL204" s="451"/>
      <c r="PTM204" s="451"/>
      <c r="PTN204" s="451"/>
      <c r="PTO204" s="451"/>
      <c r="PTP204" s="451"/>
      <c r="PTQ204" s="451"/>
      <c r="PTR204" s="451"/>
      <c r="PTS204" s="451"/>
      <c r="PTT204" s="451"/>
      <c r="PTU204" s="451"/>
      <c r="PTV204" s="451"/>
      <c r="PTW204" s="451"/>
      <c r="PTX204" s="451"/>
      <c r="PTY204" s="451"/>
      <c r="PTZ204" s="451"/>
      <c r="PUA204" s="451"/>
      <c r="PUB204" s="451"/>
      <c r="PUC204" s="451"/>
      <c r="PUD204" s="451"/>
      <c r="PUE204" s="451"/>
      <c r="PUF204" s="451"/>
      <c r="PUG204" s="451"/>
      <c r="PUH204" s="451"/>
      <c r="PUI204" s="451"/>
      <c r="PUJ204" s="451"/>
      <c r="PUK204" s="451"/>
      <c r="PUL204" s="451"/>
      <c r="PUM204" s="451"/>
      <c r="PUN204" s="451"/>
      <c r="PUO204" s="451"/>
      <c r="PUP204" s="451"/>
      <c r="PUQ204" s="451"/>
      <c r="PUR204" s="451"/>
      <c r="PUS204" s="451"/>
      <c r="PUT204" s="451"/>
      <c r="PUU204" s="451"/>
      <c r="PUV204" s="451"/>
      <c r="PUW204" s="455"/>
      <c r="PUX204" s="454"/>
      <c r="PUY204" s="451"/>
      <c r="PUZ204" s="451"/>
      <c r="PVA204" s="451"/>
      <c r="PVB204" s="451"/>
      <c r="PVC204" s="451"/>
      <c r="PVD204" s="451"/>
      <c r="PVE204" s="451"/>
      <c r="PVF204" s="451"/>
      <c r="PVG204" s="451"/>
      <c r="PVH204" s="451"/>
      <c r="PVI204" s="451"/>
      <c r="PVJ204" s="451"/>
      <c r="PVK204" s="451"/>
      <c r="PVL204" s="451"/>
      <c r="PVM204" s="451"/>
      <c r="PVN204" s="451"/>
      <c r="PVO204" s="451"/>
      <c r="PVP204" s="451"/>
      <c r="PVQ204" s="451"/>
      <c r="PVR204" s="451"/>
      <c r="PVS204" s="451"/>
      <c r="PVT204" s="451"/>
      <c r="PVU204" s="451"/>
      <c r="PVV204" s="451"/>
      <c r="PVW204" s="451"/>
      <c r="PVX204" s="451"/>
      <c r="PVY204" s="451"/>
      <c r="PVZ204" s="451"/>
      <c r="PWA204" s="451"/>
      <c r="PWB204" s="451"/>
      <c r="PWC204" s="451"/>
      <c r="PWD204" s="451"/>
      <c r="PWE204" s="451"/>
      <c r="PWF204" s="451"/>
      <c r="PWG204" s="451"/>
      <c r="PWH204" s="451"/>
      <c r="PWI204" s="451"/>
      <c r="PWJ204" s="451"/>
      <c r="PWK204" s="451"/>
      <c r="PWL204" s="451"/>
      <c r="PWM204" s="451"/>
      <c r="PWN204" s="451"/>
      <c r="PWO204" s="451"/>
      <c r="PWP204" s="455"/>
      <c r="PWQ204" s="454"/>
      <c r="PWR204" s="451"/>
      <c r="PWS204" s="451"/>
      <c r="PWT204" s="451"/>
      <c r="PWU204" s="451"/>
      <c r="PWV204" s="451"/>
      <c r="PWW204" s="451"/>
      <c r="PWX204" s="451"/>
      <c r="PWY204" s="451"/>
      <c r="PWZ204" s="451"/>
      <c r="PXA204" s="451"/>
      <c r="PXB204" s="451"/>
      <c r="PXC204" s="451"/>
      <c r="PXD204" s="451"/>
      <c r="PXE204" s="451"/>
      <c r="PXF204" s="451"/>
      <c r="PXG204" s="451"/>
      <c r="PXH204" s="451"/>
      <c r="PXI204" s="451"/>
      <c r="PXJ204" s="451"/>
      <c r="PXK204" s="451"/>
      <c r="PXL204" s="451"/>
      <c r="PXM204" s="451"/>
      <c r="PXN204" s="451"/>
      <c r="PXO204" s="451"/>
      <c r="PXP204" s="451"/>
      <c r="PXQ204" s="451"/>
      <c r="PXR204" s="451"/>
      <c r="PXS204" s="451"/>
      <c r="PXT204" s="451"/>
      <c r="PXU204" s="451"/>
      <c r="PXV204" s="451"/>
      <c r="PXW204" s="451"/>
      <c r="PXX204" s="451"/>
      <c r="PXY204" s="451"/>
      <c r="PXZ204" s="451"/>
      <c r="PYA204" s="451"/>
      <c r="PYB204" s="451"/>
      <c r="PYC204" s="451"/>
      <c r="PYD204" s="451"/>
      <c r="PYE204" s="451"/>
      <c r="PYF204" s="451"/>
      <c r="PYG204" s="451"/>
      <c r="PYH204" s="451"/>
      <c r="PYI204" s="455"/>
      <c r="PYJ204" s="454"/>
      <c r="PYK204" s="451"/>
      <c r="PYL204" s="451"/>
      <c r="PYM204" s="451"/>
      <c r="PYN204" s="451"/>
      <c r="PYO204" s="451"/>
      <c r="PYP204" s="451"/>
      <c r="PYQ204" s="451"/>
      <c r="PYR204" s="451"/>
      <c r="PYS204" s="451"/>
      <c r="PYT204" s="451"/>
      <c r="PYU204" s="451"/>
      <c r="PYV204" s="451"/>
      <c r="PYW204" s="451"/>
      <c r="PYX204" s="451"/>
      <c r="PYY204" s="451"/>
      <c r="PYZ204" s="451"/>
      <c r="PZA204" s="451"/>
      <c r="PZB204" s="451"/>
      <c r="PZC204" s="451"/>
      <c r="PZD204" s="451"/>
      <c r="PZE204" s="451"/>
      <c r="PZF204" s="451"/>
      <c r="PZG204" s="451"/>
      <c r="PZH204" s="451"/>
      <c r="PZI204" s="451"/>
      <c r="PZJ204" s="451"/>
      <c r="PZK204" s="451"/>
      <c r="PZL204" s="451"/>
      <c r="PZM204" s="451"/>
      <c r="PZN204" s="451"/>
      <c r="PZO204" s="451"/>
      <c r="PZP204" s="451"/>
      <c r="PZQ204" s="451"/>
      <c r="PZR204" s="451"/>
      <c r="PZS204" s="451"/>
      <c r="PZT204" s="451"/>
      <c r="PZU204" s="451"/>
      <c r="PZV204" s="451"/>
      <c r="PZW204" s="451"/>
      <c r="PZX204" s="451"/>
      <c r="PZY204" s="451"/>
      <c r="PZZ204" s="451"/>
      <c r="QAA204" s="451"/>
      <c r="QAB204" s="455"/>
      <c r="QAC204" s="454"/>
      <c r="QAD204" s="451"/>
      <c r="QAE204" s="451"/>
      <c r="QAF204" s="451"/>
      <c r="QAG204" s="451"/>
      <c r="QAH204" s="451"/>
      <c r="QAI204" s="451"/>
      <c r="QAJ204" s="451"/>
      <c r="QAK204" s="451"/>
      <c r="QAL204" s="451"/>
      <c r="QAM204" s="451"/>
      <c r="QAN204" s="451"/>
      <c r="QAO204" s="451"/>
      <c r="QAP204" s="451"/>
      <c r="QAQ204" s="451"/>
      <c r="QAR204" s="451"/>
      <c r="QAS204" s="451"/>
      <c r="QAT204" s="451"/>
      <c r="QAU204" s="451"/>
      <c r="QAV204" s="451"/>
      <c r="QAW204" s="451"/>
      <c r="QAX204" s="451"/>
      <c r="QAY204" s="451"/>
      <c r="QAZ204" s="451"/>
      <c r="QBA204" s="451"/>
      <c r="QBB204" s="451"/>
      <c r="QBC204" s="451"/>
      <c r="QBD204" s="451"/>
      <c r="QBE204" s="451"/>
      <c r="QBF204" s="451"/>
      <c r="QBG204" s="451"/>
      <c r="QBH204" s="451"/>
      <c r="QBI204" s="451"/>
      <c r="QBJ204" s="451"/>
      <c r="QBK204" s="451"/>
      <c r="QBL204" s="451"/>
      <c r="QBM204" s="451"/>
      <c r="QBN204" s="451"/>
      <c r="QBO204" s="451"/>
      <c r="QBP204" s="451"/>
      <c r="QBQ204" s="451"/>
      <c r="QBR204" s="451"/>
      <c r="QBS204" s="451"/>
      <c r="QBT204" s="451"/>
      <c r="QBU204" s="455"/>
      <c r="QBV204" s="454"/>
      <c r="QBW204" s="451"/>
      <c r="QBX204" s="451"/>
      <c r="QBY204" s="451"/>
      <c r="QBZ204" s="451"/>
      <c r="QCA204" s="451"/>
      <c r="QCB204" s="451"/>
      <c r="QCC204" s="451"/>
      <c r="QCD204" s="451"/>
      <c r="QCE204" s="451"/>
      <c r="QCF204" s="451"/>
      <c r="QCG204" s="451"/>
      <c r="QCH204" s="451"/>
      <c r="QCI204" s="451"/>
      <c r="QCJ204" s="451"/>
      <c r="QCK204" s="451"/>
      <c r="QCL204" s="451"/>
      <c r="QCM204" s="451"/>
      <c r="QCN204" s="451"/>
      <c r="QCO204" s="451"/>
      <c r="QCP204" s="451"/>
      <c r="QCQ204" s="451"/>
      <c r="QCR204" s="451"/>
      <c r="QCS204" s="451"/>
      <c r="QCT204" s="451"/>
      <c r="QCU204" s="451"/>
      <c r="QCV204" s="451"/>
      <c r="QCW204" s="451"/>
      <c r="QCX204" s="451"/>
      <c r="QCY204" s="451"/>
      <c r="QCZ204" s="451"/>
      <c r="QDA204" s="451"/>
      <c r="QDB204" s="451"/>
      <c r="QDC204" s="451"/>
      <c r="QDD204" s="451"/>
      <c r="QDE204" s="451"/>
      <c r="QDF204" s="451"/>
      <c r="QDG204" s="451"/>
      <c r="QDH204" s="451"/>
      <c r="QDI204" s="451"/>
      <c r="QDJ204" s="451"/>
      <c r="QDK204" s="451"/>
      <c r="QDL204" s="451"/>
      <c r="QDM204" s="451"/>
      <c r="QDN204" s="455"/>
      <c r="QDO204" s="454"/>
      <c r="QDP204" s="451"/>
      <c r="QDQ204" s="451"/>
      <c r="QDR204" s="451"/>
      <c r="QDS204" s="451"/>
      <c r="QDT204" s="451"/>
      <c r="QDU204" s="451"/>
      <c r="QDV204" s="451"/>
      <c r="QDW204" s="451"/>
      <c r="QDX204" s="451"/>
      <c r="QDY204" s="451"/>
      <c r="QDZ204" s="451"/>
      <c r="QEA204" s="451"/>
      <c r="QEB204" s="451"/>
      <c r="QEC204" s="451"/>
      <c r="QED204" s="451"/>
      <c r="QEE204" s="451"/>
      <c r="QEF204" s="451"/>
      <c r="QEG204" s="451"/>
      <c r="QEH204" s="451"/>
      <c r="QEI204" s="451"/>
      <c r="QEJ204" s="451"/>
      <c r="QEK204" s="451"/>
      <c r="QEL204" s="451"/>
      <c r="QEM204" s="451"/>
      <c r="QEN204" s="451"/>
      <c r="QEO204" s="451"/>
      <c r="QEP204" s="451"/>
      <c r="QEQ204" s="451"/>
      <c r="QER204" s="451"/>
      <c r="QES204" s="451"/>
      <c r="QET204" s="451"/>
      <c r="QEU204" s="451"/>
      <c r="QEV204" s="451"/>
      <c r="QEW204" s="451"/>
      <c r="QEX204" s="451"/>
      <c r="QEY204" s="451"/>
      <c r="QEZ204" s="451"/>
      <c r="QFA204" s="451"/>
      <c r="QFB204" s="451"/>
      <c r="QFC204" s="451"/>
      <c r="QFD204" s="451"/>
      <c r="QFE204" s="451"/>
      <c r="QFF204" s="451"/>
      <c r="QFG204" s="455"/>
      <c r="QFH204" s="454"/>
      <c r="QFI204" s="451"/>
      <c r="QFJ204" s="451"/>
      <c r="QFK204" s="451"/>
      <c r="QFL204" s="451"/>
      <c r="QFM204" s="451"/>
      <c r="QFN204" s="451"/>
      <c r="QFO204" s="451"/>
      <c r="QFP204" s="451"/>
      <c r="QFQ204" s="451"/>
      <c r="QFR204" s="451"/>
      <c r="QFS204" s="451"/>
      <c r="QFT204" s="451"/>
      <c r="QFU204" s="451"/>
      <c r="QFV204" s="451"/>
      <c r="QFW204" s="451"/>
      <c r="QFX204" s="451"/>
      <c r="QFY204" s="451"/>
      <c r="QFZ204" s="451"/>
      <c r="QGA204" s="451"/>
      <c r="QGB204" s="451"/>
      <c r="QGC204" s="451"/>
      <c r="QGD204" s="451"/>
      <c r="QGE204" s="451"/>
      <c r="QGF204" s="451"/>
      <c r="QGG204" s="451"/>
      <c r="QGH204" s="451"/>
      <c r="QGI204" s="451"/>
      <c r="QGJ204" s="451"/>
      <c r="QGK204" s="451"/>
      <c r="QGL204" s="451"/>
      <c r="QGM204" s="451"/>
      <c r="QGN204" s="451"/>
      <c r="QGO204" s="451"/>
      <c r="QGP204" s="451"/>
      <c r="QGQ204" s="451"/>
      <c r="QGR204" s="451"/>
      <c r="QGS204" s="451"/>
      <c r="QGT204" s="451"/>
      <c r="QGU204" s="451"/>
      <c r="QGV204" s="451"/>
      <c r="QGW204" s="451"/>
      <c r="QGX204" s="451"/>
      <c r="QGY204" s="451"/>
      <c r="QGZ204" s="455"/>
      <c r="QHA204" s="454"/>
      <c r="QHB204" s="451"/>
      <c r="QHC204" s="451"/>
      <c r="QHD204" s="451"/>
      <c r="QHE204" s="451"/>
      <c r="QHF204" s="451"/>
      <c r="QHG204" s="451"/>
      <c r="QHH204" s="451"/>
      <c r="QHI204" s="451"/>
      <c r="QHJ204" s="451"/>
      <c r="QHK204" s="451"/>
      <c r="QHL204" s="451"/>
      <c r="QHM204" s="451"/>
      <c r="QHN204" s="451"/>
      <c r="QHO204" s="451"/>
      <c r="QHP204" s="451"/>
      <c r="QHQ204" s="451"/>
      <c r="QHR204" s="451"/>
      <c r="QHS204" s="451"/>
      <c r="QHT204" s="451"/>
      <c r="QHU204" s="451"/>
      <c r="QHV204" s="451"/>
      <c r="QHW204" s="451"/>
      <c r="QHX204" s="451"/>
      <c r="QHY204" s="451"/>
      <c r="QHZ204" s="451"/>
      <c r="QIA204" s="451"/>
      <c r="QIB204" s="451"/>
      <c r="QIC204" s="451"/>
      <c r="QID204" s="451"/>
      <c r="QIE204" s="451"/>
      <c r="QIF204" s="451"/>
      <c r="QIG204" s="451"/>
      <c r="QIH204" s="451"/>
      <c r="QII204" s="451"/>
      <c r="QIJ204" s="451"/>
      <c r="QIK204" s="451"/>
      <c r="QIL204" s="451"/>
      <c r="QIM204" s="451"/>
      <c r="QIN204" s="451"/>
      <c r="QIO204" s="451"/>
      <c r="QIP204" s="451"/>
      <c r="QIQ204" s="451"/>
      <c r="QIR204" s="451"/>
      <c r="QIS204" s="455"/>
      <c r="QIT204" s="454"/>
      <c r="QIU204" s="451"/>
      <c r="QIV204" s="451"/>
      <c r="QIW204" s="451"/>
      <c r="QIX204" s="451"/>
      <c r="QIY204" s="451"/>
      <c r="QIZ204" s="451"/>
      <c r="QJA204" s="451"/>
      <c r="QJB204" s="451"/>
      <c r="QJC204" s="451"/>
      <c r="QJD204" s="451"/>
      <c r="QJE204" s="451"/>
      <c r="QJF204" s="451"/>
      <c r="QJG204" s="451"/>
      <c r="QJH204" s="451"/>
      <c r="QJI204" s="451"/>
      <c r="QJJ204" s="451"/>
      <c r="QJK204" s="451"/>
      <c r="QJL204" s="451"/>
      <c r="QJM204" s="451"/>
      <c r="QJN204" s="451"/>
      <c r="QJO204" s="451"/>
      <c r="QJP204" s="451"/>
      <c r="QJQ204" s="451"/>
      <c r="QJR204" s="451"/>
      <c r="QJS204" s="451"/>
      <c r="QJT204" s="451"/>
      <c r="QJU204" s="451"/>
      <c r="QJV204" s="451"/>
      <c r="QJW204" s="451"/>
      <c r="QJX204" s="451"/>
      <c r="QJY204" s="451"/>
      <c r="QJZ204" s="451"/>
      <c r="QKA204" s="451"/>
      <c r="QKB204" s="451"/>
      <c r="QKC204" s="451"/>
      <c r="QKD204" s="451"/>
      <c r="QKE204" s="451"/>
      <c r="QKF204" s="451"/>
      <c r="QKG204" s="451"/>
      <c r="QKH204" s="451"/>
      <c r="QKI204" s="451"/>
      <c r="QKJ204" s="451"/>
      <c r="QKK204" s="451"/>
      <c r="QKL204" s="455"/>
      <c r="QKM204" s="454"/>
      <c r="QKN204" s="451"/>
      <c r="QKO204" s="451"/>
      <c r="QKP204" s="451"/>
      <c r="QKQ204" s="451"/>
      <c r="QKR204" s="451"/>
      <c r="QKS204" s="451"/>
      <c r="QKT204" s="451"/>
      <c r="QKU204" s="451"/>
      <c r="QKV204" s="451"/>
      <c r="QKW204" s="451"/>
      <c r="QKX204" s="451"/>
      <c r="QKY204" s="451"/>
      <c r="QKZ204" s="451"/>
      <c r="QLA204" s="451"/>
      <c r="QLB204" s="451"/>
      <c r="QLC204" s="451"/>
      <c r="QLD204" s="451"/>
      <c r="QLE204" s="451"/>
      <c r="QLF204" s="451"/>
      <c r="QLG204" s="451"/>
      <c r="QLH204" s="451"/>
      <c r="QLI204" s="451"/>
      <c r="QLJ204" s="451"/>
      <c r="QLK204" s="451"/>
      <c r="QLL204" s="451"/>
      <c r="QLM204" s="451"/>
      <c r="QLN204" s="451"/>
      <c r="QLO204" s="451"/>
      <c r="QLP204" s="451"/>
      <c r="QLQ204" s="451"/>
      <c r="QLR204" s="451"/>
      <c r="QLS204" s="451"/>
      <c r="QLT204" s="451"/>
      <c r="QLU204" s="451"/>
      <c r="QLV204" s="451"/>
      <c r="QLW204" s="451"/>
      <c r="QLX204" s="451"/>
      <c r="QLY204" s="451"/>
      <c r="QLZ204" s="451"/>
      <c r="QMA204" s="451"/>
      <c r="QMB204" s="451"/>
      <c r="QMC204" s="451"/>
      <c r="QMD204" s="451"/>
      <c r="QME204" s="455"/>
      <c r="QMF204" s="454"/>
      <c r="QMG204" s="451"/>
      <c r="QMH204" s="451"/>
      <c r="QMI204" s="451"/>
      <c r="QMJ204" s="451"/>
      <c r="QMK204" s="451"/>
      <c r="QML204" s="451"/>
      <c r="QMM204" s="451"/>
      <c r="QMN204" s="451"/>
      <c r="QMO204" s="451"/>
      <c r="QMP204" s="451"/>
      <c r="QMQ204" s="451"/>
      <c r="QMR204" s="451"/>
      <c r="QMS204" s="451"/>
      <c r="QMT204" s="451"/>
      <c r="QMU204" s="451"/>
      <c r="QMV204" s="451"/>
      <c r="QMW204" s="451"/>
      <c r="QMX204" s="451"/>
      <c r="QMY204" s="451"/>
      <c r="QMZ204" s="451"/>
      <c r="QNA204" s="451"/>
      <c r="QNB204" s="451"/>
      <c r="QNC204" s="451"/>
      <c r="QND204" s="451"/>
      <c r="QNE204" s="451"/>
      <c r="QNF204" s="451"/>
      <c r="QNG204" s="451"/>
      <c r="QNH204" s="451"/>
      <c r="QNI204" s="451"/>
      <c r="QNJ204" s="451"/>
      <c r="QNK204" s="451"/>
      <c r="QNL204" s="451"/>
      <c r="QNM204" s="451"/>
      <c r="QNN204" s="451"/>
      <c r="QNO204" s="451"/>
      <c r="QNP204" s="451"/>
      <c r="QNQ204" s="451"/>
      <c r="QNR204" s="451"/>
      <c r="QNS204" s="451"/>
      <c r="QNT204" s="451"/>
      <c r="QNU204" s="451"/>
      <c r="QNV204" s="451"/>
      <c r="QNW204" s="451"/>
      <c r="QNX204" s="455"/>
      <c r="QNY204" s="454"/>
      <c r="QNZ204" s="451"/>
      <c r="QOA204" s="451"/>
      <c r="QOB204" s="451"/>
      <c r="QOC204" s="451"/>
      <c r="QOD204" s="451"/>
      <c r="QOE204" s="451"/>
      <c r="QOF204" s="451"/>
      <c r="QOG204" s="451"/>
      <c r="QOH204" s="451"/>
      <c r="QOI204" s="451"/>
      <c r="QOJ204" s="451"/>
      <c r="QOK204" s="451"/>
      <c r="QOL204" s="451"/>
      <c r="QOM204" s="451"/>
      <c r="QON204" s="451"/>
      <c r="QOO204" s="451"/>
      <c r="QOP204" s="451"/>
      <c r="QOQ204" s="451"/>
      <c r="QOR204" s="451"/>
      <c r="QOS204" s="451"/>
      <c r="QOT204" s="451"/>
      <c r="QOU204" s="451"/>
      <c r="QOV204" s="451"/>
      <c r="QOW204" s="451"/>
      <c r="QOX204" s="451"/>
      <c r="QOY204" s="451"/>
      <c r="QOZ204" s="451"/>
      <c r="QPA204" s="451"/>
      <c r="QPB204" s="451"/>
      <c r="QPC204" s="451"/>
      <c r="QPD204" s="451"/>
      <c r="QPE204" s="451"/>
      <c r="QPF204" s="451"/>
      <c r="QPG204" s="451"/>
      <c r="QPH204" s="451"/>
      <c r="QPI204" s="451"/>
      <c r="QPJ204" s="451"/>
      <c r="QPK204" s="451"/>
      <c r="QPL204" s="451"/>
      <c r="QPM204" s="451"/>
      <c r="QPN204" s="451"/>
      <c r="QPO204" s="451"/>
      <c r="QPP204" s="451"/>
      <c r="QPQ204" s="455"/>
      <c r="QPR204" s="454"/>
      <c r="QPS204" s="451"/>
      <c r="QPT204" s="451"/>
      <c r="QPU204" s="451"/>
      <c r="QPV204" s="451"/>
      <c r="QPW204" s="451"/>
      <c r="QPX204" s="451"/>
      <c r="QPY204" s="451"/>
      <c r="QPZ204" s="451"/>
      <c r="QQA204" s="451"/>
      <c r="QQB204" s="451"/>
      <c r="QQC204" s="451"/>
      <c r="QQD204" s="451"/>
      <c r="QQE204" s="451"/>
      <c r="QQF204" s="451"/>
      <c r="QQG204" s="451"/>
      <c r="QQH204" s="451"/>
      <c r="QQI204" s="451"/>
      <c r="QQJ204" s="451"/>
      <c r="QQK204" s="451"/>
      <c r="QQL204" s="451"/>
      <c r="QQM204" s="451"/>
      <c r="QQN204" s="451"/>
      <c r="QQO204" s="451"/>
      <c r="QQP204" s="451"/>
      <c r="QQQ204" s="451"/>
      <c r="QQR204" s="451"/>
      <c r="QQS204" s="451"/>
      <c r="QQT204" s="451"/>
      <c r="QQU204" s="451"/>
      <c r="QQV204" s="451"/>
      <c r="QQW204" s="451"/>
      <c r="QQX204" s="451"/>
      <c r="QQY204" s="451"/>
      <c r="QQZ204" s="451"/>
      <c r="QRA204" s="451"/>
      <c r="QRB204" s="451"/>
      <c r="QRC204" s="451"/>
      <c r="QRD204" s="451"/>
      <c r="QRE204" s="451"/>
      <c r="QRF204" s="451"/>
      <c r="QRG204" s="451"/>
      <c r="QRH204" s="451"/>
      <c r="QRI204" s="451"/>
      <c r="QRJ204" s="455"/>
      <c r="QRK204" s="454"/>
      <c r="QRL204" s="451"/>
      <c r="QRM204" s="451"/>
      <c r="QRN204" s="451"/>
      <c r="QRO204" s="451"/>
      <c r="QRP204" s="451"/>
      <c r="QRQ204" s="451"/>
      <c r="QRR204" s="451"/>
      <c r="QRS204" s="451"/>
      <c r="QRT204" s="451"/>
      <c r="QRU204" s="451"/>
      <c r="QRV204" s="451"/>
      <c r="QRW204" s="451"/>
      <c r="QRX204" s="451"/>
      <c r="QRY204" s="451"/>
      <c r="QRZ204" s="451"/>
      <c r="QSA204" s="451"/>
      <c r="QSB204" s="451"/>
      <c r="QSC204" s="451"/>
      <c r="QSD204" s="451"/>
      <c r="QSE204" s="451"/>
      <c r="QSF204" s="451"/>
      <c r="QSG204" s="451"/>
      <c r="QSH204" s="451"/>
      <c r="QSI204" s="451"/>
      <c r="QSJ204" s="451"/>
      <c r="QSK204" s="451"/>
      <c r="QSL204" s="451"/>
      <c r="QSM204" s="451"/>
      <c r="QSN204" s="451"/>
      <c r="QSO204" s="451"/>
      <c r="QSP204" s="451"/>
      <c r="QSQ204" s="451"/>
      <c r="QSR204" s="451"/>
      <c r="QSS204" s="451"/>
      <c r="QST204" s="451"/>
      <c r="QSU204" s="451"/>
      <c r="QSV204" s="451"/>
      <c r="QSW204" s="451"/>
      <c r="QSX204" s="451"/>
      <c r="QSY204" s="451"/>
      <c r="QSZ204" s="451"/>
      <c r="QTA204" s="451"/>
      <c r="QTB204" s="451"/>
      <c r="QTC204" s="455"/>
      <c r="QTD204" s="454"/>
      <c r="QTE204" s="451"/>
      <c r="QTF204" s="451"/>
      <c r="QTG204" s="451"/>
      <c r="QTH204" s="451"/>
      <c r="QTI204" s="451"/>
      <c r="QTJ204" s="451"/>
      <c r="QTK204" s="451"/>
      <c r="QTL204" s="451"/>
      <c r="QTM204" s="451"/>
      <c r="QTN204" s="451"/>
      <c r="QTO204" s="451"/>
      <c r="QTP204" s="451"/>
      <c r="QTQ204" s="451"/>
      <c r="QTR204" s="451"/>
      <c r="QTS204" s="451"/>
      <c r="QTT204" s="451"/>
      <c r="QTU204" s="451"/>
      <c r="QTV204" s="451"/>
      <c r="QTW204" s="451"/>
      <c r="QTX204" s="451"/>
      <c r="QTY204" s="451"/>
      <c r="QTZ204" s="451"/>
      <c r="QUA204" s="451"/>
      <c r="QUB204" s="451"/>
      <c r="QUC204" s="451"/>
      <c r="QUD204" s="451"/>
      <c r="QUE204" s="451"/>
      <c r="QUF204" s="451"/>
      <c r="QUG204" s="451"/>
      <c r="QUH204" s="451"/>
      <c r="QUI204" s="451"/>
      <c r="QUJ204" s="451"/>
      <c r="QUK204" s="451"/>
      <c r="QUL204" s="451"/>
      <c r="QUM204" s="451"/>
      <c r="QUN204" s="451"/>
      <c r="QUO204" s="451"/>
      <c r="QUP204" s="451"/>
      <c r="QUQ204" s="451"/>
      <c r="QUR204" s="451"/>
      <c r="QUS204" s="451"/>
      <c r="QUT204" s="451"/>
      <c r="QUU204" s="451"/>
      <c r="QUV204" s="455"/>
      <c r="QUW204" s="454"/>
      <c r="QUX204" s="451"/>
      <c r="QUY204" s="451"/>
      <c r="QUZ204" s="451"/>
      <c r="QVA204" s="451"/>
      <c r="QVB204" s="451"/>
      <c r="QVC204" s="451"/>
      <c r="QVD204" s="451"/>
      <c r="QVE204" s="451"/>
      <c r="QVF204" s="451"/>
      <c r="QVG204" s="451"/>
      <c r="QVH204" s="451"/>
      <c r="QVI204" s="451"/>
      <c r="QVJ204" s="451"/>
      <c r="QVK204" s="451"/>
      <c r="QVL204" s="451"/>
      <c r="QVM204" s="451"/>
      <c r="QVN204" s="451"/>
      <c r="QVO204" s="451"/>
      <c r="QVP204" s="451"/>
      <c r="QVQ204" s="451"/>
      <c r="QVR204" s="451"/>
      <c r="QVS204" s="451"/>
      <c r="QVT204" s="451"/>
      <c r="QVU204" s="451"/>
      <c r="QVV204" s="451"/>
      <c r="QVW204" s="451"/>
      <c r="QVX204" s="451"/>
      <c r="QVY204" s="451"/>
      <c r="QVZ204" s="451"/>
      <c r="QWA204" s="451"/>
      <c r="QWB204" s="451"/>
      <c r="QWC204" s="451"/>
      <c r="QWD204" s="451"/>
      <c r="QWE204" s="451"/>
      <c r="QWF204" s="451"/>
      <c r="QWG204" s="451"/>
      <c r="QWH204" s="451"/>
      <c r="QWI204" s="451"/>
      <c r="QWJ204" s="451"/>
      <c r="QWK204" s="451"/>
      <c r="QWL204" s="451"/>
      <c r="QWM204" s="451"/>
      <c r="QWN204" s="451"/>
      <c r="QWO204" s="455"/>
      <c r="QWP204" s="454"/>
      <c r="QWQ204" s="451"/>
      <c r="QWR204" s="451"/>
      <c r="QWS204" s="451"/>
      <c r="QWT204" s="451"/>
      <c r="QWU204" s="451"/>
      <c r="QWV204" s="451"/>
      <c r="QWW204" s="451"/>
      <c r="QWX204" s="451"/>
      <c r="QWY204" s="451"/>
      <c r="QWZ204" s="451"/>
      <c r="QXA204" s="451"/>
      <c r="QXB204" s="451"/>
      <c r="QXC204" s="451"/>
      <c r="QXD204" s="451"/>
      <c r="QXE204" s="451"/>
      <c r="QXF204" s="451"/>
      <c r="QXG204" s="451"/>
      <c r="QXH204" s="451"/>
      <c r="QXI204" s="451"/>
      <c r="QXJ204" s="451"/>
      <c r="QXK204" s="451"/>
      <c r="QXL204" s="451"/>
      <c r="QXM204" s="451"/>
      <c r="QXN204" s="451"/>
      <c r="QXO204" s="451"/>
      <c r="QXP204" s="451"/>
      <c r="QXQ204" s="451"/>
      <c r="QXR204" s="451"/>
      <c r="QXS204" s="451"/>
      <c r="QXT204" s="451"/>
      <c r="QXU204" s="451"/>
      <c r="QXV204" s="451"/>
      <c r="QXW204" s="451"/>
      <c r="QXX204" s="451"/>
      <c r="QXY204" s="451"/>
      <c r="QXZ204" s="451"/>
      <c r="QYA204" s="451"/>
      <c r="QYB204" s="451"/>
      <c r="QYC204" s="451"/>
      <c r="QYD204" s="451"/>
      <c r="QYE204" s="451"/>
      <c r="QYF204" s="451"/>
      <c r="QYG204" s="451"/>
      <c r="QYH204" s="455"/>
      <c r="QYI204" s="454"/>
      <c r="QYJ204" s="451"/>
      <c r="QYK204" s="451"/>
      <c r="QYL204" s="451"/>
      <c r="QYM204" s="451"/>
      <c r="QYN204" s="451"/>
      <c r="QYO204" s="451"/>
      <c r="QYP204" s="451"/>
      <c r="QYQ204" s="451"/>
      <c r="QYR204" s="451"/>
      <c r="QYS204" s="451"/>
      <c r="QYT204" s="451"/>
      <c r="QYU204" s="451"/>
      <c r="QYV204" s="451"/>
      <c r="QYW204" s="451"/>
      <c r="QYX204" s="451"/>
      <c r="QYY204" s="451"/>
      <c r="QYZ204" s="451"/>
      <c r="QZA204" s="451"/>
      <c r="QZB204" s="451"/>
      <c r="QZC204" s="451"/>
      <c r="QZD204" s="451"/>
      <c r="QZE204" s="451"/>
      <c r="QZF204" s="451"/>
      <c r="QZG204" s="451"/>
      <c r="QZH204" s="451"/>
      <c r="QZI204" s="451"/>
      <c r="QZJ204" s="451"/>
      <c r="QZK204" s="451"/>
      <c r="QZL204" s="451"/>
      <c r="QZM204" s="451"/>
      <c r="QZN204" s="451"/>
      <c r="QZO204" s="451"/>
      <c r="QZP204" s="451"/>
      <c r="QZQ204" s="451"/>
      <c r="QZR204" s="451"/>
      <c r="QZS204" s="451"/>
      <c r="QZT204" s="451"/>
      <c r="QZU204" s="451"/>
      <c r="QZV204" s="451"/>
      <c r="QZW204" s="451"/>
      <c r="QZX204" s="451"/>
      <c r="QZY204" s="451"/>
      <c r="QZZ204" s="451"/>
      <c r="RAA204" s="455"/>
      <c r="RAB204" s="454"/>
      <c r="RAC204" s="451"/>
      <c r="RAD204" s="451"/>
      <c r="RAE204" s="451"/>
      <c r="RAF204" s="451"/>
      <c r="RAG204" s="451"/>
      <c r="RAH204" s="451"/>
      <c r="RAI204" s="451"/>
      <c r="RAJ204" s="451"/>
      <c r="RAK204" s="451"/>
      <c r="RAL204" s="451"/>
      <c r="RAM204" s="451"/>
      <c r="RAN204" s="451"/>
      <c r="RAO204" s="451"/>
      <c r="RAP204" s="451"/>
      <c r="RAQ204" s="451"/>
      <c r="RAR204" s="451"/>
      <c r="RAS204" s="451"/>
      <c r="RAT204" s="451"/>
      <c r="RAU204" s="451"/>
      <c r="RAV204" s="451"/>
      <c r="RAW204" s="451"/>
      <c r="RAX204" s="451"/>
      <c r="RAY204" s="451"/>
      <c r="RAZ204" s="451"/>
      <c r="RBA204" s="451"/>
      <c r="RBB204" s="451"/>
      <c r="RBC204" s="451"/>
      <c r="RBD204" s="451"/>
      <c r="RBE204" s="451"/>
      <c r="RBF204" s="451"/>
      <c r="RBG204" s="451"/>
      <c r="RBH204" s="451"/>
      <c r="RBI204" s="451"/>
      <c r="RBJ204" s="451"/>
      <c r="RBK204" s="451"/>
      <c r="RBL204" s="451"/>
      <c r="RBM204" s="451"/>
      <c r="RBN204" s="451"/>
      <c r="RBO204" s="451"/>
      <c r="RBP204" s="451"/>
      <c r="RBQ204" s="451"/>
      <c r="RBR204" s="451"/>
      <c r="RBS204" s="451"/>
      <c r="RBT204" s="455"/>
      <c r="RBU204" s="454"/>
      <c r="RBV204" s="451"/>
      <c r="RBW204" s="451"/>
      <c r="RBX204" s="451"/>
      <c r="RBY204" s="451"/>
      <c r="RBZ204" s="451"/>
      <c r="RCA204" s="451"/>
      <c r="RCB204" s="451"/>
      <c r="RCC204" s="451"/>
      <c r="RCD204" s="451"/>
      <c r="RCE204" s="451"/>
      <c r="RCF204" s="451"/>
      <c r="RCG204" s="451"/>
      <c r="RCH204" s="451"/>
      <c r="RCI204" s="451"/>
      <c r="RCJ204" s="451"/>
      <c r="RCK204" s="451"/>
      <c r="RCL204" s="451"/>
      <c r="RCM204" s="451"/>
      <c r="RCN204" s="451"/>
      <c r="RCO204" s="451"/>
      <c r="RCP204" s="451"/>
      <c r="RCQ204" s="451"/>
      <c r="RCR204" s="451"/>
      <c r="RCS204" s="451"/>
      <c r="RCT204" s="451"/>
      <c r="RCU204" s="451"/>
      <c r="RCV204" s="451"/>
      <c r="RCW204" s="451"/>
      <c r="RCX204" s="451"/>
      <c r="RCY204" s="451"/>
      <c r="RCZ204" s="451"/>
      <c r="RDA204" s="451"/>
      <c r="RDB204" s="451"/>
      <c r="RDC204" s="451"/>
      <c r="RDD204" s="451"/>
      <c r="RDE204" s="451"/>
      <c r="RDF204" s="451"/>
      <c r="RDG204" s="451"/>
      <c r="RDH204" s="451"/>
      <c r="RDI204" s="451"/>
      <c r="RDJ204" s="451"/>
      <c r="RDK204" s="451"/>
      <c r="RDL204" s="451"/>
      <c r="RDM204" s="455"/>
      <c r="RDN204" s="454"/>
      <c r="RDO204" s="451"/>
      <c r="RDP204" s="451"/>
      <c r="RDQ204" s="451"/>
      <c r="RDR204" s="451"/>
      <c r="RDS204" s="451"/>
      <c r="RDT204" s="451"/>
      <c r="RDU204" s="451"/>
      <c r="RDV204" s="451"/>
      <c r="RDW204" s="451"/>
      <c r="RDX204" s="451"/>
      <c r="RDY204" s="451"/>
      <c r="RDZ204" s="451"/>
      <c r="REA204" s="451"/>
      <c r="REB204" s="451"/>
      <c r="REC204" s="451"/>
      <c r="RED204" s="451"/>
      <c r="REE204" s="451"/>
      <c r="REF204" s="451"/>
      <c r="REG204" s="451"/>
      <c r="REH204" s="451"/>
      <c r="REI204" s="451"/>
      <c r="REJ204" s="451"/>
      <c r="REK204" s="451"/>
      <c r="REL204" s="451"/>
      <c r="REM204" s="451"/>
      <c r="REN204" s="451"/>
      <c r="REO204" s="451"/>
      <c r="REP204" s="451"/>
      <c r="REQ204" s="451"/>
      <c r="RER204" s="451"/>
      <c r="RES204" s="451"/>
      <c r="RET204" s="451"/>
      <c r="REU204" s="451"/>
      <c r="REV204" s="451"/>
      <c r="REW204" s="451"/>
      <c r="REX204" s="451"/>
      <c r="REY204" s="451"/>
      <c r="REZ204" s="451"/>
      <c r="RFA204" s="451"/>
      <c r="RFB204" s="451"/>
      <c r="RFC204" s="451"/>
      <c r="RFD204" s="451"/>
      <c r="RFE204" s="451"/>
      <c r="RFF204" s="455"/>
      <c r="RFG204" s="454"/>
      <c r="RFH204" s="451"/>
      <c r="RFI204" s="451"/>
      <c r="RFJ204" s="451"/>
      <c r="RFK204" s="451"/>
      <c r="RFL204" s="451"/>
      <c r="RFM204" s="451"/>
      <c r="RFN204" s="451"/>
      <c r="RFO204" s="451"/>
      <c r="RFP204" s="451"/>
      <c r="RFQ204" s="451"/>
      <c r="RFR204" s="451"/>
      <c r="RFS204" s="451"/>
      <c r="RFT204" s="451"/>
      <c r="RFU204" s="451"/>
      <c r="RFV204" s="451"/>
      <c r="RFW204" s="451"/>
      <c r="RFX204" s="451"/>
      <c r="RFY204" s="451"/>
      <c r="RFZ204" s="451"/>
      <c r="RGA204" s="451"/>
      <c r="RGB204" s="451"/>
      <c r="RGC204" s="451"/>
      <c r="RGD204" s="451"/>
      <c r="RGE204" s="451"/>
      <c r="RGF204" s="451"/>
      <c r="RGG204" s="451"/>
      <c r="RGH204" s="451"/>
      <c r="RGI204" s="451"/>
      <c r="RGJ204" s="451"/>
      <c r="RGK204" s="451"/>
      <c r="RGL204" s="451"/>
      <c r="RGM204" s="451"/>
      <c r="RGN204" s="451"/>
      <c r="RGO204" s="451"/>
      <c r="RGP204" s="451"/>
      <c r="RGQ204" s="451"/>
      <c r="RGR204" s="451"/>
      <c r="RGS204" s="451"/>
      <c r="RGT204" s="451"/>
      <c r="RGU204" s="451"/>
      <c r="RGV204" s="451"/>
      <c r="RGW204" s="451"/>
      <c r="RGX204" s="451"/>
      <c r="RGY204" s="455"/>
      <c r="RGZ204" s="454"/>
      <c r="RHA204" s="451"/>
      <c r="RHB204" s="451"/>
      <c r="RHC204" s="451"/>
      <c r="RHD204" s="451"/>
      <c r="RHE204" s="451"/>
      <c r="RHF204" s="451"/>
      <c r="RHG204" s="451"/>
      <c r="RHH204" s="451"/>
      <c r="RHI204" s="451"/>
      <c r="RHJ204" s="451"/>
      <c r="RHK204" s="451"/>
      <c r="RHL204" s="451"/>
      <c r="RHM204" s="451"/>
      <c r="RHN204" s="451"/>
      <c r="RHO204" s="451"/>
      <c r="RHP204" s="451"/>
      <c r="RHQ204" s="451"/>
      <c r="RHR204" s="451"/>
      <c r="RHS204" s="451"/>
      <c r="RHT204" s="451"/>
      <c r="RHU204" s="451"/>
      <c r="RHV204" s="451"/>
      <c r="RHW204" s="451"/>
      <c r="RHX204" s="451"/>
      <c r="RHY204" s="451"/>
      <c r="RHZ204" s="451"/>
      <c r="RIA204" s="451"/>
      <c r="RIB204" s="451"/>
      <c r="RIC204" s="451"/>
      <c r="RID204" s="451"/>
      <c r="RIE204" s="451"/>
      <c r="RIF204" s="451"/>
      <c r="RIG204" s="451"/>
      <c r="RIH204" s="451"/>
      <c r="RII204" s="451"/>
      <c r="RIJ204" s="451"/>
      <c r="RIK204" s="451"/>
      <c r="RIL204" s="451"/>
      <c r="RIM204" s="451"/>
      <c r="RIN204" s="451"/>
      <c r="RIO204" s="451"/>
      <c r="RIP204" s="451"/>
      <c r="RIQ204" s="451"/>
      <c r="RIR204" s="455"/>
      <c r="RIS204" s="454"/>
      <c r="RIT204" s="451"/>
      <c r="RIU204" s="451"/>
      <c r="RIV204" s="451"/>
      <c r="RIW204" s="451"/>
      <c r="RIX204" s="451"/>
      <c r="RIY204" s="451"/>
      <c r="RIZ204" s="451"/>
      <c r="RJA204" s="451"/>
      <c r="RJB204" s="451"/>
      <c r="RJC204" s="451"/>
      <c r="RJD204" s="451"/>
      <c r="RJE204" s="451"/>
      <c r="RJF204" s="451"/>
      <c r="RJG204" s="451"/>
      <c r="RJH204" s="451"/>
      <c r="RJI204" s="451"/>
      <c r="RJJ204" s="451"/>
      <c r="RJK204" s="451"/>
      <c r="RJL204" s="451"/>
      <c r="RJM204" s="451"/>
      <c r="RJN204" s="451"/>
      <c r="RJO204" s="451"/>
      <c r="RJP204" s="451"/>
      <c r="RJQ204" s="451"/>
      <c r="RJR204" s="451"/>
      <c r="RJS204" s="451"/>
      <c r="RJT204" s="451"/>
      <c r="RJU204" s="451"/>
      <c r="RJV204" s="451"/>
      <c r="RJW204" s="451"/>
      <c r="RJX204" s="451"/>
      <c r="RJY204" s="451"/>
      <c r="RJZ204" s="451"/>
      <c r="RKA204" s="451"/>
      <c r="RKB204" s="451"/>
      <c r="RKC204" s="451"/>
      <c r="RKD204" s="451"/>
      <c r="RKE204" s="451"/>
      <c r="RKF204" s="451"/>
      <c r="RKG204" s="451"/>
      <c r="RKH204" s="451"/>
      <c r="RKI204" s="451"/>
      <c r="RKJ204" s="451"/>
      <c r="RKK204" s="455"/>
      <c r="RKL204" s="454"/>
      <c r="RKM204" s="451"/>
      <c r="RKN204" s="451"/>
      <c r="RKO204" s="451"/>
      <c r="RKP204" s="451"/>
      <c r="RKQ204" s="451"/>
      <c r="RKR204" s="451"/>
      <c r="RKS204" s="451"/>
      <c r="RKT204" s="451"/>
      <c r="RKU204" s="451"/>
      <c r="RKV204" s="451"/>
      <c r="RKW204" s="451"/>
      <c r="RKX204" s="451"/>
      <c r="RKY204" s="451"/>
      <c r="RKZ204" s="451"/>
      <c r="RLA204" s="451"/>
      <c r="RLB204" s="451"/>
      <c r="RLC204" s="451"/>
      <c r="RLD204" s="451"/>
      <c r="RLE204" s="451"/>
      <c r="RLF204" s="451"/>
      <c r="RLG204" s="451"/>
      <c r="RLH204" s="451"/>
      <c r="RLI204" s="451"/>
      <c r="RLJ204" s="451"/>
      <c r="RLK204" s="451"/>
      <c r="RLL204" s="451"/>
      <c r="RLM204" s="451"/>
      <c r="RLN204" s="451"/>
      <c r="RLO204" s="451"/>
      <c r="RLP204" s="451"/>
      <c r="RLQ204" s="451"/>
      <c r="RLR204" s="451"/>
      <c r="RLS204" s="451"/>
      <c r="RLT204" s="451"/>
      <c r="RLU204" s="451"/>
      <c r="RLV204" s="451"/>
      <c r="RLW204" s="451"/>
      <c r="RLX204" s="451"/>
      <c r="RLY204" s="451"/>
      <c r="RLZ204" s="451"/>
      <c r="RMA204" s="451"/>
      <c r="RMB204" s="451"/>
      <c r="RMC204" s="451"/>
      <c r="RMD204" s="455"/>
      <c r="RME204" s="454"/>
      <c r="RMF204" s="451"/>
      <c r="RMG204" s="451"/>
      <c r="RMH204" s="451"/>
      <c r="RMI204" s="451"/>
      <c r="RMJ204" s="451"/>
      <c r="RMK204" s="451"/>
      <c r="RML204" s="451"/>
      <c r="RMM204" s="451"/>
      <c r="RMN204" s="451"/>
      <c r="RMO204" s="451"/>
      <c r="RMP204" s="451"/>
      <c r="RMQ204" s="451"/>
      <c r="RMR204" s="451"/>
      <c r="RMS204" s="451"/>
      <c r="RMT204" s="451"/>
      <c r="RMU204" s="451"/>
      <c r="RMV204" s="451"/>
      <c r="RMW204" s="451"/>
      <c r="RMX204" s="451"/>
      <c r="RMY204" s="451"/>
      <c r="RMZ204" s="451"/>
      <c r="RNA204" s="451"/>
      <c r="RNB204" s="451"/>
      <c r="RNC204" s="451"/>
      <c r="RND204" s="451"/>
      <c r="RNE204" s="451"/>
      <c r="RNF204" s="451"/>
      <c r="RNG204" s="451"/>
      <c r="RNH204" s="451"/>
      <c r="RNI204" s="451"/>
      <c r="RNJ204" s="451"/>
      <c r="RNK204" s="451"/>
      <c r="RNL204" s="451"/>
      <c r="RNM204" s="451"/>
      <c r="RNN204" s="451"/>
      <c r="RNO204" s="451"/>
      <c r="RNP204" s="451"/>
      <c r="RNQ204" s="451"/>
      <c r="RNR204" s="451"/>
      <c r="RNS204" s="451"/>
      <c r="RNT204" s="451"/>
      <c r="RNU204" s="451"/>
      <c r="RNV204" s="451"/>
      <c r="RNW204" s="455"/>
      <c r="RNX204" s="454"/>
      <c r="RNY204" s="451"/>
      <c r="RNZ204" s="451"/>
      <c r="ROA204" s="451"/>
      <c r="ROB204" s="451"/>
      <c r="ROC204" s="451"/>
      <c r="ROD204" s="451"/>
      <c r="ROE204" s="451"/>
      <c r="ROF204" s="451"/>
      <c r="ROG204" s="451"/>
      <c r="ROH204" s="451"/>
      <c r="ROI204" s="451"/>
      <c r="ROJ204" s="451"/>
      <c r="ROK204" s="451"/>
      <c r="ROL204" s="451"/>
      <c r="ROM204" s="451"/>
      <c r="RON204" s="451"/>
      <c r="ROO204" s="451"/>
      <c r="ROP204" s="451"/>
      <c r="ROQ204" s="451"/>
      <c r="ROR204" s="451"/>
      <c r="ROS204" s="451"/>
      <c r="ROT204" s="451"/>
      <c r="ROU204" s="451"/>
      <c r="ROV204" s="451"/>
      <c r="ROW204" s="451"/>
      <c r="ROX204" s="451"/>
      <c r="ROY204" s="451"/>
      <c r="ROZ204" s="451"/>
      <c r="RPA204" s="451"/>
      <c r="RPB204" s="451"/>
      <c r="RPC204" s="451"/>
      <c r="RPD204" s="451"/>
      <c r="RPE204" s="451"/>
      <c r="RPF204" s="451"/>
      <c r="RPG204" s="451"/>
      <c r="RPH204" s="451"/>
      <c r="RPI204" s="451"/>
      <c r="RPJ204" s="451"/>
      <c r="RPK204" s="451"/>
      <c r="RPL204" s="451"/>
      <c r="RPM204" s="451"/>
      <c r="RPN204" s="451"/>
      <c r="RPO204" s="451"/>
      <c r="RPP204" s="455"/>
      <c r="RPQ204" s="454"/>
      <c r="RPR204" s="451"/>
      <c r="RPS204" s="451"/>
      <c r="RPT204" s="451"/>
      <c r="RPU204" s="451"/>
      <c r="RPV204" s="451"/>
      <c r="RPW204" s="451"/>
      <c r="RPX204" s="451"/>
      <c r="RPY204" s="451"/>
      <c r="RPZ204" s="451"/>
      <c r="RQA204" s="451"/>
      <c r="RQB204" s="451"/>
      <c r="RQC204" s="451"/>
      <c r="RQD204" s="451"/>
      <c r="RQE204" s="451"/>
      <c r="RQF204" s="451"/>
      <c r="RQG204" s="451"/>
      <c r="RQH204" s="451"/>
      <c r="RQI204" s="451"/>
      <c r="RQJ204" s="451"/>
      <c r="RQK204" s="451"/>
      <c r="RQL204" s="451"/>
      <c r="RQM204" s="451"/>
      <c r="RQN204" s="451"/>
      <c r="RQO204" s="451"/>
      <c r="RQP204" s="451"/>
      <c r="RQQ204" s="451"/>
      <c r="RQR204" s="451"/>
      <c r="RQS204" s="451"/>
      <c r="RQT204" s="451"/>
      <c r="RQU204" s="451"/>
      <c r="RQV204" s="451"/>
      <c r="RQW204" s="451"/>
      <c r="RQX204" s="451"/>
      <c r="RQY204" s="451"/>
      <c r="RQZ204" s="451"/>
      <c r="RRA204" s="451"/>
      <c r="RRB204" s="451"/>
      <c r="RRC204" s="451"/>
      <c r="RRD204" s="451"/>
      <c r="RRE204" s="451"/>
      <c r="RRF204" s="451"/>
      <c r="RRG204" s="451"/>
      <c r="RRH204" s="451"/>
      <c r="RRI204" s="455"/>
      <c r="RRJ204" s="454"/>
      <c r="RRK204" s="451"/>
      <c r="RRL204" s="451"/>
      <c r="RRM204" s="451"/>
      <c r="RRN204" s="451"/>
      <c r="RRO204" s="451"/>
      <c r="RRP204" s="451"/>
      <c r="RRQ204" s="451"/>
      <c r="RRR204" s="451"/>
      <c r="RRS204" s="451"/>
      <c r="RRT204" s="451"/>
      <c r="RRU204" s="451"/>
      <c r="RRV204" s="451"/>
      <c r="RRW204" s="451"/>
      <c r="RRX204" s="451"/>
      <c r="RRY204" s="451"/>
      <c r="RRZ204" s="451"/>
      <c r="RSA204" s="451"/>
      <c r="RSB204" s="451"/>
      <c r="RSC204" s="451"/>
      <c r="RSD204" s="451"/>
      <c r="RSE204" s="451"/>
      <c r="RSF204" s="451"/>
      <c r="RSG204" s="451"/>
      <c r="RSH204" s="451"/>
      <c r="RSI204" s="451"/>
      <c r="RSJ204" s="451"/>
      <c r="RSK204" s="451"/>
      <c r="RSL204" s="451"/>
      <c r="RSM204" s="451"/>
      <c r="RSN204" s="451"/>
      <c r="RSO204" s="451"/>
      <c r="RSP204" s="451"/>
      <c r="RSQ204" s="451"/>
      <c r="RSR204" s="451"/>
      <c r="RSS204" s="451"/>
      <c r="RST204" s="451"/>
      <c r="RSU204" s="451"/>
      <c r="RSV204" s="451"/>
      <c r="RSW204" s="451"/>
      <c r="RSX204" s="451"/>
      <c r="RSY204" s="451"/>
      <c r="RSZ204" s="451"/>
      <c r="RTA204" s="451"/>
      <c r="RTB204" s="455"/>
      <c r="RTC204" s="454"/>
      <c r="RTD204" s="451"/>
      <c r="RTE204" s="451"/>
      <c r="RTF204" s="451"/>
      <c r="RTG204" s="451"/>
      <c r="RTH204" s="451"/>
      <c r="RTI204" s="451"/>
      <c r="RTJ204" s="451"/>
      <c r="RTK204" s="451"/>
      <c r="RTL204" s="451"/>
      <c r="RTM204" s="451"/>
      <c r="RTN204" s="451"/>
      <c r="RTO204" s="451"/>
      <c r="RTP204" s="451"/>
      <c r="RTQ204" s="451"/>
      <c r="RTR204" s="451"/>
      <c r="RTS204" s="451"/>
      <c r="RTT204" s="451"/>
      <c r="RTU204" s="451"/>
      <c r="RTV204" s="451"/>
      <c r="RTW204" s="451"/>
      <c r="RTX204" s="451"/>
      <c r="RTY204" s="451"/>
      <c r="RTZ204" s="451"/>
      <c r="RUA204" s="451"/>
      <c r="RUB204" s="451"/>
      <c r="RUC204" s="451"/>
      <c r="RUD204" s="451"/>
      <c r="RUE204" s="451"/>
      <c r="RUF204" s="451"/>
      <c r="RUG204" s="451"/>
      <c r="RUH204" s="451"/>
      <c r="RUI204" s="451"/>
      <c r="RUJ204" s="451"/>
      <c r="RUK204" s="451"/>
      <c r="RUL204" s="451"/>
      <c r="RUM204" s="451"/>
      <c r="RUN204" s="451"/>
      <c r="RUO204" s="451"/>
      <c r="RUP204" s="451"/>
      <c r="RUQ204" s="451"/>
      <c r="RUR204" s="451"/>
      <c r="RUS204" s="451"/>
      <c r="RUT204" s="451"/>
      <c r="RUU204" s="455"/>
      <c r="RUV204" s="454"/>
      <c r="RUW204" s="451"/>
      <c r="RUX204" s="451"/>
      <c r="RUY204" s="451"/>
      <c r="RUZ204" s="451"/>
      <c r="RVA204" s="451"/>
      <c r="RVB204" s="451"/>
      <c r="RVC204" s="451"/>
      <c r="RVD204" s="451"/>
      <c r="RVE204" s="451"/>
      <c r="RVF204" s="451"/>
      <c r="RVG204" s="451"/>
      <c r="RVH204" s="451"/>
      <c r="RVI204" s="451"/>
      <c r="RVJ204" s="451"/>
      <c r="RVK204" s="451"/>
      <c r="RVL204" s="451"/>
      <c r="RVM204" s="451"/>
      <c r="RVN204" s="451"/>
      <c r="RVO204" s="451"/>
      <c r="RVP204" s="451"/>
      <c r="RVQ204" s="451"/>
      <c r="RVR204" s="451"/>
      <c r="RVS204" s="451"/>
      <c r="RVT204" s="451"/>
      <c r="RVU204" s="451"/>
      <c r="RVV204" s="451"/>
      <c r="RVW204" s="451"/>
      <c r="RVX204" s="451"/>
      <c r="RVY204" s="451"/>
      <c r="RVZ204" s="451"/>
      <c r="RWA204" s="451"/>
      <c r="RWB204" s="451"/>
      <c r="RWC204" s="451"/>
      <c r="RWD204" s="451"/>
      <c r="RWE204" s="451"/>
      <c r="RWF204" s="451"/>
      <c r="RWG204" s="451"/>
      <c r="RWH204" s="451"/>
      <c r="RWI204" s="451"/>
      <c r="RWJ204" s="451"/>
      <c r="RWK204" s="451"/>
      <c r="RWL204" s="451"/>
      <c r="RWM204" s="451"/>
      <c r="RWN204" s="455"/>
      <c r="RWO204" s="454"/>
      <c r="RWP204" s="451"/>
      <c r="RWQ204" s="451"/>
      <c r="RWR204" s="451"/>
      <c r="RWS204" s="451"/>
      <c r="RWT204" s="451"/>
      <c r="RWU204" s="451"/>
      <c r="RWV204" s="451"/>
      <c r="RWW204" s="451"/>
      <c r="RWX204" s="451"/>
      <c r="RWY204" s="451"/>
      <c r="RWZ204" s="451"/>
      <c r="RXA204" s="451"/>
      <c r="RXB204" s="451"/>
      <c r="RXC204" s="451"/>
      <c r="RXD204" s="451"/>
      <c r="RXE204" s="451"/>
      <c r="RXF204" s="451"/>
      <c r="RXG204" s="451"/>
      <c r="RXH204" s="451"/>
      <c r="RXI204" s="451"/>
      <c r="RXJ204" s="451"/>
      <c r="RXK204" s="451"/>
      <c r="RXL204" s="451"/>
      <c r="RXM204" s="451"/>
      <c r="RXN204" s="451"/>
      <c r="RXO204" s="451"/>
      <c r="RXP204" s="451"/>
      <c r="RXQ204" s="451"/>
      <c r="RXR204" s="451"/>
      <c r="RXS204" s="451"/>
      <c r="RXT204" s="451"/>
      <c r="RXU204" s="451"/>
      <c r="RXV204" s="451"/>
      <c r="RXW204" s="451"/>
      <c r="RXX204" s="451"/>
      <c r="RXY204" s="451"/>
      <c r="RXZ204" s="451"/>
      <c r="RYA204" s="451"/>
      <c r="RYB204" s="451"/>
      <c r="RYC204" s="451"/>
      <c r="RYD204" s="451"/>
      <c r="RYE204" s="451"/>
      <c r="RYF204" s="451"/>
      <c r="RYG204" s="455"/>
      <c r="RYH204" s="454"/>
      <c r="RYI204" s="451"/>
      <c r="RYJ204" s="451"/>
      <c r="RYK204" s="451"/>
      <c r="RYL204" s="451"/>
      <c r="RYM204" s="451"/>
      <c r="RYN204" s="451"/>
      <c r="RYO204" s="451"/>
      <c r="RYP204" s="451"/>
      <c r="RYQ204" s="451"/>
      <c r="RYR204" s="451"/>
      <c r="RYS204" s="451"/>
      <c r="RYT204" s="451"/>
      <c r="RYU204" s="451"/>
      <c r="RYV204" s="451"/>
      <c r="RYW204" s="451"/>
      <c r="RYX204" s="451"/>
      <c r="RYY204" s="451"/>
      <c r="RYZ204" s="451"/>
      <c r="RZA204" s="451"/>
      <c r="RZB204" s="451"/>
      <c r="RZC204" s="451"/>
      <c r="RZD204" s="451"/>
      <c r="RZE204" s="451"/>
      <c r="RZF204" s="451"/>
      <c r="RZG204" s="451"/>
      <c r="RZH204" s="451"/>
      <c r="RZI204" s="451"/>
      <c r="RZJ204" s="451"/>
      <c r="RZK204" s="451"/>
      <c r="RZL204" s="451"/>
      <c r="RZM204" s="451"/>
      <c r="RZN204" s="451"/>
      <c r="RZO204" s="451"/>
      <c r="RZP204" s="451"/>
      <c r="RZQ204" s="451"/>
      <c r="RZR204" s="451"/>
      <c r="RZS204" s="451"/>
      <c r="RZT204" s="451"/>
      <c r="RZU204" s="451"/>
      <c r="RZV204" s="451"/>
      <c r="RZW204" s="451"/>
      <c r="RZX204" s="451"/>
      <c r="RZY204" s="451"/>
      <c r="RZZ204" s="455"/>
      <c r="SAA204" s="454"/>
      <c r="SAB204" s="451"/>
      <c r="SAC204" s="451"/>
      <c r="SAD204" s="451"/>
      <c r="SAE204" s="451"/>
      <c r="SAF204" s="451"/>
      <c r="SAG204" s="451"/>
      <c r="SAH204" s="451"/>
      <c r="SAI204" s="451"/>
      <c r="SAJ204" s="451"/>
      <c r="SAK204" s="451"/>
      <c r="SAL204" s="451"/>
      <c r="SAM204" s="451"/>
      <c r="SAN204" s="451"/>
      <c r="SAO204" s="451"/>
      <c r="SAP204" s="451"/>
      <c r="SAQ204" s="451"/>
      <c r="SAR204" s="451"/>
      <c r="SAS204" s="451"/>
      <c r="SAT204" s="451"/>
      <c r="SAU204" s="451"/>
      <c r="SAV204" s="451"/>
      <c r="SAW204" s="451"/>
      <c r="SAX204" s="451"/>
      <c r="SAY204" s="451"/>
      <c r="SAZ204" s="451"/>
      <c r="SBA204" s="451"/>
      <c r="SBB204" s="451"/>
      <c r="SBC204" s="451"/>
      <c r="SBD204" s="451"/>
      <c r="SBE204" s="451"/>
      <c r="SBF204" s="451"/>
      <c r="SBG204" s="451"/>
      <c r="SBH204" s="451"/>
      <c r="SBI204" s="451"/>
      <c r="SBJ204" s="451"/>
      <c r="SBK204" s="451"/>
      <c r="SBL204" s="451"/>
      <c r="SBM204" s="451"/>
      <c r="SBN204" s="451"/>
      <c r="SBO204" s="451"/>
      <c r="SBP204" s="451"/>
      <c r="SBQ204" s="451"/>
      <c r="SBR204" s="451"/>
      <c r="SBS204" s="455"/>
      <c r="SBT204" s="454"/>
      <c r="SBU204" s="451"/>
      <c r="SBV204" s="451"/>
      <c r="SBW204" s="451"/>
      <c r="SBX204" s="451"/>
      <c r="SBY204" s="451"/>
      <c r="SBZ204" s="451"/>
      <c r="SCA204" s="451"/>
      <c r="SCB204" s="451"/>
      <c r="SCC204" s="451"/>
      <c r="SCD204" s="451"/>
      <c r="SCE204" s="451"/>
      <c r="SCF204" s="451"/>
      <c r="SCG204" s="451"/>
      <c r="SCH204" s="451"/>
      <c r="SCI204" s="451"/>
      <c r="SCJ204" s="451"/>
      <c r="SCK204" s="451"/>
      <c r="SCL204" s="451"/>
      <c r="SCM204" s="451"/>
      <c r="SCN204" s="451"/>
      <c r="SCO204" s="451"/>
      <c r="SCP204" s="451"/>
      <c r="SCQ204" s="451"/>
      <c r="SCR204" s="451"/>
      <c r="SCS204" s="451"/>
      <c r="SCT204" s="451"/>
      <c r="SCU204" s="451"/>
      <c r="SCV204" s="451"/>
      <c r="SCW204" s="451"/>
      <c r="SCX204" s="451"/>
      <c r="SCY204" s="451"/>
      <c r="SCZ204" s="451"/>
      <c r="SDA204" s="451"/>
      <c r="SDB204" s="451"/>
      <c r="SDC204" s="451"/>
      <c r="SDD204" s="451"/>
      <c r="SDE204" s="451"/>
      <c r="SDF204" s="451"/>
      <c r="SDG204" s="451"/>
      <c r="SDH204" s="451"/>
      <c r="SDI204" s="451"/>
      <c r="SDJ204" s="451"/>
      <c r="SDK204" s="451"/>
      <c r="SDL204" s="455"/>
      <c r="SDM204" s="454"/>
      <c r="SDN204" s="451"/>
      <c r="SDO204" s="451"/>
      <c r="SDP204" s="451"/>
      <c r="SDQ204" s="451"/>
      <c r="SDR204" s="451"/>
      <c r="SDS204" s="451"/>
      <c r="SDT204" s="451"/>
      <c r="SDU204" s="451"/>
      <c r="SDV204" s="451"/>
      <c r="SDW204" s="451"/>
      <c r="SDX204" s="451"/>
      <c r="SDY204" s="451"/>
      <c r="SDZ204" s="451"/>
      <c r="SEA204" s="451"/>
      <c r="SEB204" s="451"/>
      <c r="SEC204" s="451"/>
      <c r="SED204" s="451"/>
      <c r="SEE204" s="451"/>
      <c r="SEF204" s="451"/>
      <c r="SEG204" s="451"/>
      <c r="SEH204" s="451"/>
      <c r="SEI204" s="451"/>
      <c r="SEJ204" s="451"/>
      <c r="SEK204" s="451"/>
      <c r="SEL204" s="451"/>
      <c r="SEM204" s="451"/>
      <c r="SEN204" s="451"/>
      <c r="SEO204" s="451"/>
      <c r="SEP204" s="451"/>
      <c r="SEQ204" s="451"/>
      <c r="SER204" s="451"/>
      <c r="SES204" s="451"/>
      <c r="SET204" s="451"/>
      <c r="SEU204" s="451"/>
      <c r="SEV204" s="451"/>
      <c r="SEW204" s="451"/>
      <c r="SEX204" s="451"/>
      <c r="SEY204" s="451"/>
      <c r="SEZ204" s="451"/>
      <c r="SFA204" s="451"/>
      <c r="SFB204" s="451"/>
      <c r="SFC204" s="451"/>
      <c r="SFD204" s="451"/>
      <c r="SFE204" s="455"/>
      <c r="SFF204" s="454"/>
      <c r="SFG204" s="451"/>
      <c r="SFH204" s="451"/>
      <c r="SFI204" s="451"/>
      <c r="SFJ204" s="451"/>
      <c r="SFK204" s="451"/>
      <c r="SFL204" s="451"/>
      <c r="SFM204" s="451"/>
      <c r="SFN204" s="451"/>
      <c r="SFO204" s="451"/>
      <c r="SFP204" s="451"/>
      <c r="SFQ204" s="451"/>
      <c r="SFR204" s="451"/>
      <c r="SFS204" s="451"/>
      <c r="SFT204" s="451"/>
      <c r="SFU204" s="451"/>
      <c r="SFV204" s="451"/>
      <c r="SFW204" s="451"/>
      <c r="SFX204" s="451"/>
      <c r="SFY204" s="451"/>
      <c r="SFZ204" s="451"/>
      <c r="SGA204" s="451"/>
      <c r="SGB204" s="451"/>
      <c r="SGC204" s="451"/>
      <c r="SGD204" s="451"/>
      <c r="SGE204" s="451"/>
      <c r="SGF204" s="451"/>
      <c r="SGG204" s="451"/>
      <c r="SGH204" s="451"/>
      <c r="SGI204" s="451"/>
      <c r="SGJ204" s="451"/>
      <c r="SGK204" s="451"/>
      <c r="SGL204" s="451"/>
      <c r="SGM204" s="451"/>
      <c r="SGN204" s="451"/>
      <c r="SGO204" s="451"/>
      <c r="SGP204" s="451"/>
      <c r="SGQ204" s="451"/>
      <c r="SGR204" s="451"/>
      <c r="SGS204" s="451"/>
      <c r="SGT204" s="451"/>
      <c r="SGU204" s="451"/>
      <c r="SGV204" s="451"/>
      <c r="SGW204" s="451"/>
      <c r="SGX204" s="455"/>
      <c r="SGY204" s="454"/>
      <c r="SGZ204" s="451"/>
      <c r="SHA204" s="451"/>
      <c r="SHB204" s="451"/>
      <c r="SHC204" s="451"/>
      <c r="SHD204" s="451"/>
      <c r="SHE204" s="451"/>
      <c r="SHF204" s="451"/>
      <c r="SHG204" s="451"/>
      <c r="SHH204" s="451"/>
      <c r="SHI204" s="451"/>
      <c r="SHJ204" s="451"/>
      <c r="SHK204" s="451"/>
      <c r="SHL204" s="451"/>
      <c r="SHM204" s="451"/>
      <c r="SHN204" s="451"/>
      <c r="SHO204" s="451"/>
      <c r="SHP204" s="451"/>
      <c r="SHQ204" s="451"/>
      <c r="SHR204" s="451"/>
      <c r="SHS204" s="451"/>
      <c r="SHT204" s="451"/>
      <c r="SHU204" s="451"/>
      <c r="SHV204" s="451"/>
      <c r="SHW204" s="451"/>
      <c r="SHX204" s="451"/>
      <c r="SHY204" s="451"/>
      <c r="SHZ204" s="451"/>
      <c r="SIA204" s="451"/>
      <c r="SIB204" s="451"/>
      <c r="SIC204" s="451"/>
      <c r="SID204" s="451"/>
      <c r="SIE204" s="451"/>
      <c r="SIF204" s="451"/>
      <c r="SIG204" s="451"/>
      <c r="SIH204" s="451"/>
      <c r="SII204" s="451"/>
      <c r="SIJ204" s="451"/>
      <c r="SIK204" s="451"/>
      <c r="SIL204" s="451"/>
      <c r="SIM204" s="451"/>
      <c r="SIN204" s="451"/>
      <c r="SIO204" s="451"/>
      <c r="SIP204" s="451"/>
      <c r="SIQ204" s="455"/>
      <c r="SIR204" s="454"/>
      <c r="SIS204" s="451"/>
      <c r="SIT204" s="451"/>
      <c r="SIU204" s="451"/>
      <c r="SIV204" s="451"/>
      <c r="SIW204" s="451"/>
      <c r="SIX204" s="451"/>
      <c r="SIY204" s="451"/>
      <c r="SIZ204" s="451"/>
      <c r="SJA204" s="451"/>
      <c r="SJB204" s="451"/>
      <c r="SJC204" s="451"/>
      <c r="SJD204" s="451"/>
      <c r="SJE204" s="451"/>
      <c r="SJF204" s="451"/>
      <c r="SJG204" s="451"/>
      <c r="SJH204" s="451"/>
      <c r="SJI204" s="451"/>
      <c r="SJJ204" s="451"/>
      <c r="SJK204" s="451"/>
      <c r="SJL204" s="451"/>
      <c r="SJM204" s="451"/>
      <c r="SJN204" s="451"/>
      <c r="SJO204" s="451"/>
      <c r="SJP204" s="451"/>
      <c r="SJQ204" s="451"/>
      <c r="SJR204" s="451"/>
      <c r="SJS204" s="451"/>
      <c r="SJT204" s="451"/>
      <c r="SJU204" s="451"/>
      <c r="SJV204" s="451"/>
      <c r="SJW204" s="451"/>
      <c r="SJX204" s="451"/>
      <c r="SJY204" s="451"/>
      <c r="SJZ204" s="451"/>
      <c r="SKA204" s="451"/>
      <c r="SKB204" s="451"/>
      <c r="SKC204" s="451"/>
      <c r="SKD204" s="451"/>
      <c r="SKE204" s="451"/>
      <c r="SKF204" s="451"/>
      <c r="SKG204" s="451"/>
      <c r="SKH204" s="451"/>
      <c r="SKI204" s="451"/>
      <c r="SKJ204" s="455"/>
      <c r="SKK204" s="454"/>
      <c r="SKL204" s="451"/>
      <c r="SKM204" s="451"/>
      <c r="SKN204" s="451"/>
      <c r="SKO204" s="451"/>
      <c r="SKP204" s="451"/>
      <c r="SKQ204" s="451"/>
      <c r="SKR204" s="451"/>
      <c r="SKS204" s="451"/>
      <c r="SKT204" s="451"/>
      <c r="SKU204" s="451"/>
      <c r="SKV204" s="451"/>
      <c r="SKW204" s="451"/>
      <c r="SKX204" s="451"/>
      <c r="SKY204" s="451"/>
      <c r="SKZ204" s="451"/>
      <c r="SLA204" s="451"/>
      <c r="SLB204" s="451"/>
      <c r="SLC204" s="451"/>
      <c r="SLD204" s="451"/>
      <c r="SLE204" s="451"/>
      <c r="SLF204" s="451"/>
      <c r="SLG204" s="451"/>
      <c r="SLH204" s="451"/>
      <c r="SLI204" s="451"/>
      <c r="SLJ204" s="451"/>
      <c r="SLK204" s="451"/>
      <c r="SLL204" s="451"/>
      <c r="SLM204" s="451"/>
      <c r="SLN204" s="451"/>
      <c r="SLO204" s="451"/>
      <c r="SLP204" s="451"/>
      <c r="SLQ204" s="451"/>
      <c r="SLR204" s="451"/>
      <c r="SLS204" s="451"/>
      <c r="SLT204" s="451"/>
      <c r="SLU204" s="451"/>
      <c r="SLV204" s="451"/>
      <c r="SLW204" s="451"/>
      <c r="SLX204" s="451"/>
      <c r="SLY204" s="451"/>
      <c r="SLZ204" s="451"/>
      <c r="SMA204" s="451"/>
      <c r="SMB204" s="451"/>
      <c r="SMC204" s="455"/>
      <c r="SMD204" s="454"/>
      <c r="SME204" s="451"/>
      <c r="SMF204" s="451"/>
      <c r="SMG204" s="451"/>
      <c r="SMH204" s="451"/>
      <c r="SMI204" s="451"/>
      <c r="SMJ204" s="451"/>
      <c r="SMK204" s="451"/>
      <c r="SML204" s="451"/>
      <c r="SMM204" s="451"/>
      <c r="SMN204" s="451"/>
      <c r="SMO204" s="451"/>
      <c r="SMP204" s="451"/>
      <c r="SMQ204" s="451"/>
      <c r="SMR204" s="451"/>
      <c r="SMS204" s="451"/>
      <c r="SMT204" s="451"/>
      <c r="SMU204" s="451"/>
      <c r="SMV204" s="451"/>
      <c r="SMW204" s="451"/>
      <c r="SMX204" s="451"/>
      <c r="SMY204" s="451"/>
      <c r="SMZ204" s="451"/>
      <c r="SNA204" s="451"/>
      <c r="SNB204" s="451"/>
      <c r="SNC204" s="451"/>
      <c r="SND204" s="451"/>
      <c r="SNE204" s="451"/>
      <c r="SNF204" s="451"/>
      <c r="SNG204" s="451"/>
      <c r="SNH204" s="451"/>
      <c r="SNI204" s="451"/>
      <c r="SNJ204" s="451"/>
      <c r="SNK204" s="451"/>
      <c r="SNL204" s="451"/>
      <c r="SNM204" s="451"/>
      <c r="SNN204" s="451"/>
      <c r="SNO204" s="451"/>
      <c r="SNP204" s="451"/>
      <c r="SNQ204" s="451"/>
      <c r="SNR204" s="451"/>
      <c r="SNS204" s="451"/>
      <c r="SNT204" s="451"/>
      <c r="SNU204" s="451"/>
      <c r="SNV204" s="455"/>
      <c r="SNW204" s="454"/>
      <c r="SNX204" s="451"/>
      <c r="SNY204" s="451"/>
      <c r="SNZ204" s="451"/>
      <c r="SOA204" s="451"/>
      <c r="SOB204" s="451"/>
      <c r="SOC204" s="451"/>
      <c r="SOD204" s="451"/>
      <c r="SOE204" s="451"/>
      <c r="SOF204" s="451"/>
      <c r="SOG204" s="451"/>
      <c r="SOH204" s="451"/>
      <c r="SOI204" s="451"/>
      <c r="SOJ204" s="451"/>
      <c r="SOK204" s="451"/>
      <c r="SOL204" s="451"/>
      <c r="SOM204" s="451"/>
      <c r="SON204" s="451"/>
      <c r="SOO204" s="451"/>
      <c r="SOP204" s="451"/>
      <c r="SOQ204" s="451"/>
      <c r="SOR204" s="451"/>
      <c r="SOS204" s="451"/>
      <c r="SOT204" s="451"/>
      <c r="SOU204" s="451"/>
      <c r="SOV204" s="451"/>
      <c r="SOW204" s="451"/>
      <c r="SOX204" s="451"/>
      <c r="SOY204" s="451"/>
      <c r="SOZ204" s="451"/>
      <c r="SPA204" s="451"/>
      <c r="SPB204" s="451"/>
      <c r="SPC204" s="451"/>
      <c r="SPD204" s="451"/>
      <c r="SPE204" s="451"/>
      <c r="SPF204" s="451"/>
      <c r="SPG204" s="451"/>
      <c r="SPH204" s="451"/>
      <c r="SPI204" s="451"/>
      <c r="SPJ204" s="451"/>
      <c r="SPK204" s="451"/>
      <c r="SPL204" s="451"/>
      <c r="SPM204" s="451"/>
      <c r="SPN204" s="451"/>
      <c r="SPO204" s="455"/>
      <c r="SPP204" s="454"/>
      <c r="SPQ204" s="451"/>
      <c r="SPR204" s="451"/>
      <c r="SPS204" s="451"/>
      <c r="SPT204" s="451"/>
      <c r="SPU204" s="451"/>
      <c r="SPV204" s="451"/>
      <c r="SPW204" s="451"/>
      <c r="SPX204" s="451"/>
      <c r="SPY204" s="451"/>
      <c r="SPZ204" s="451"/>
      <c r="SQA204" s="451"/>
      <c r="SQB204" s="451"/>
      <c r="SQC204" s="451"/>
      <c r="SQD204" s="451"/>
      <c r="SQE204" s="451"/>
      <c r="SQF204" s="451"/>
      <c r="SQG204" s="451"/>
      <c r="SQH204" s="451"/>
      <c r="SQI204" s="451"/>
      <c r="SQJ204" s="451"/>
      <c r="SQK204" s="451"/>
      <c r="SQL204" s="451"/>
      <c r="SQM204" s="451"/>
      <c r="SQN204" s="451"/>
      <c r="SQO204" s="451"/>
      <c r="SQP204" s="451"/>
      <c r="SQQ204" s="451"/>
      <c r="SQR204" s="451"/>
      <c r="SQS204" s="451"/>
      <c r="SQT204" s="451"/>
      <c r="SQU204" s="451"/>
      <c r="SQV204" s="451"/>
      <c r="SQW204" s="451"/>
      <c r="SQX204" s="451"/>
      <c r="SQY204" s="451"/>
      <c r="SQZ204" s="451"/>
      <c r="SRA204" s="451"/>
      <c r="SRB204" s="451"/>
      <c r="SRC204" s="451"/>
      <c r="SRD204" s="451"/>
      <c r="SRE204" s="451"/>
      <c r="SRF204" s="451"/>
      <c r="SRG204" s="451"/>
      <c r="SRH204" s="455"/>
      <c r="SRI204" s="454"/>
      <c r="SRJ204" s="451"/>
      <c r="SRK204" s="451"/>
      <c r="SRL204" s="451"/>
      <c r="SRM204" s="451"/>
      <c r="SRN204" s="451"/>
      <c r="SRO204" s="451"/>
      <c r="SRP204" s="451"/>
      <c r="SRQ204" s="451"/>
      <c r="SRR204" s="451"/>
      <c r="SRS204" s="451"/>
      <c r="SRT204" s="451"/>
      <c r="SRU204" s="451"/>
      <c r="SRV204" s="451"/>
      <c r="SRW204" s="451"/>
      <c r="SRX204" s="451"/>
      <c r="SRY204" s="451"/>
      <c r="SRZ204" s="451"/>
      <c r="SSA204" s="451"/>
      <c r="SSB204" s="451"/>
      <c r="SSC204" s="451"/>
      <c r="SSD204" s="451"/>
      <c r="SSE204" s="451"/>
      <c r="SSF204" s="451"/>
      <c r="SSG204" s="451"/>
      <c r="SSH204" s="451"/>
      <c r="SSI204" s="451"/>
      <c r="SSJ204" s="451"/>
      <c r="SSK204" s="451"/>
      <c r="SSL204" s="451"/>
      <c r="SSM204" s="451"/>
      <c r="SSN204" s="451"/>
      <c r="SSO204" s="451"/>
      <c r="SSP204" s="451"/>
      <c r="SSQ204" s="451"/>
      <c r="SSR204" s="451"/>
      <c r="SSS204" s="451"/>
      <c r="SST204" s="451"/>
      <c r="SSU204" s="451"/>
      <c r="SSV204" s="451"/>
      <c r="SSW204" s="451"/>
      <c r="SSX204" s="451"/>
      <c r="SSY204" s="451"/>
      <c r="SSZ204" s="451"/>
      <c r="STA204" s="455"/>
      <c r="STB204" s="454"/>
      <c r="STC204" s="451"/>
      <c r="STD204" s="451"/>
      <c r="STE204" s="451"/>
      <c r="STF204" s="451"/>
      <c r="STG204" s="451"/>
      <c r="STH204" s="451"/>
      <c r="STI204" s="451"/>
      <c r="STJ204" s="451"/>
      <c r="STK204" s="451"/>
      <c r="STL204" s="451"/>
      <c r="STM204" s="451"/>
      <c r="STN204" s="451"/>
      <c r="STO204" s="451"/>
      <c r="STP204" s="451"/>
      <c r="STQ204" s="451"/>
      <c r="STR204" s="451"/>
      <c r="STS204" s="451"/>
      <c r="STT204" s="451"/>
      <c r="STU204" s="451"/>
      <c r="STV204" s="451"/>
      <c r="STW204" s="451"/>
      <c r="STX204" s="451"/>
      <c r="STY204" s="451"/>
      <c r="STZ204" s="451"/>
      <c r="SUA204" s="451"/>
      <c r="SUB204" s="451"/>
      <c r="SUC204" s="451"/>
      <c r="SUD204" s="451"/>
      <c r="SUE204" s="451"/>
      <c r="SUF204" s="451"/>
      <c r="SUG204" s="451"/>
      <c r="SUH204" s="451"/>
      <c r="SUI204" s="451"/>
      <c r="SUJ204" s="451"/>
      <c r="SUK204" s="451"/>
      <c r="SUL204" s="451"/>
      <c r="SUM204" s="451"/>
      <c r="SUN204" s="451"/>
      <c r="SUO204" s="451"/>
      <c r="SUP204" s="451"/>
      <c r="SUQ204" s="451"/>
      <c r="SUR204" s="451"/>
      <c r="SUS204" s="451"/>
      <c r="SUT204" s="455"/>
      <c r="SUU204" s="454"/>
      <c r="SUV204" s="451"/>
      <c r="SUW204" s="451"/>
      <c r="SUX204" s="451"/>
      <c r="SUY204" s="451"/>
      <c r="SUZ204" s="451"/>
      <c r="SVA204" s="451"/>
      <c r="SVB204" s="451"/>
      <c r="SVC204" s="451"/>
      <c r="SVD204" s="451"/>
      <c r="SVE204" s="451"/>
      <c r="SVF204" s="451"/>
      <c r="SVG204" s="451"/>
      <c r="SVH204" s="451"/>
      <c r="SVI204" s="451"/>
      <c r="SVJ204" s="451"/>
      <c r="SVK204" s="451"/>
      <c r="SVL204" s="451"/>
      <c r="SVM204" s="451"/>
      <c r="SVN204" s="451"/>
      <c r="SVO204" s="451"/>
      <c r="SVP204" s="451"/>
      <c r="SVQ204" s="451"/>
      <c r="SVR204" s="451"/>
      <c r="SVS204" s="451"/>
      <c r="SVT204" s="451"/>
      <c r="SVU204" s="451"/>
      <c r="SVV204" s="451"/>
      <c r="SVW204" s="451"/>
      <c r="SVX204" s="451"/>
      <c r="SVY204" s="451"/>
      <c r="SVZ204" s="451"/>
      <c r="SWA204" s="451"/>
      <c r="SWB204" s="451"/>
      <c r="SWC204" s="451"/>
      <c r="SWD204" s="451"/>
      <c r="SWE204" s="451"/>
      <c r="SWF204" s="451"/>
      <c r="SWG204" s="451"/>
      <c r="SWH204" s="451"/>
      <c r="SWI204" s="451"/>
      <c r="SWJ204" s="451"/>
      <c r="SWK204" s="451"/>
      <c r="SWL204" s="451"/>
      <c r="SWM204" s="455"/>
      <c r="SWN204" s="454"/>
      <c r="SWO204" s="451"/>
      <c r="SWP204" s="451"/>
      <c r="SWQ204" s="451"/>
      <c r="SWR204" s="451"/>
      <c r="SWS204" s="451"/>
      <c r="SWT204" s="451"/>
      <c r="SWU204" s="451"/>
      <c r="SWV204" s="451"/>
      <c r="SWW204" s="451"/>
      <c r="SWX204" s="451"/>
      <c r="SWY204" s="451"/>
      <c r="SWZ204" s="451"/>
      <c r="SXA204" s="451"/>
      <c r="SXB204" s="451"/>
      <c r="SXC204" s="451"/>
      <c r="SXD204" s="451"/>
      <c r="SXE204" s="451"/>
      <c r="SXF204" s="451"/>
      <c r="SXG204" s="451"/>
      <c r="SXH204" s="451"/>
      <c r="SXI204" s="451"/>
      <c r="SXJ204" s="451"/>
      <c r="SXK204" s="451"/>
      <c r="SXL204" s="451"/>
      <c r="SXM204" s="451"/>
      <c r="SXN204" s="451"/>
      <c r="SXO204" s="451"/>
      <c r="SXP204" s="451"/>
      <c r="SXQ204" s="451"/>
      <c r="SXR204" s="451"/>
      <c r="SXS204" s="451"/>
      <c r="SXT204" s="451"/>
      <c r="SXU204" s="451"/>
      <c r="SXV204" s="451"/>
      <c r="SXW204" s="451"/>
      <c r="SXX204" s="451"/>
      <c r="SXY204" s="451"/>
      <c r="SXZ204" s="451"/>
      <c r="SYA204" s="451"/>
      <c r="SYB204" s="451"/>
      <c r="SYC204" s="451"/>
      <c r="SYD204" s="451"/>
      <c r="SYE204" s="451"/>
      <c r="SYF204" s="455"/>
      <c r="SYG204" s="454"/>
      <c r="SYH204" s="451"/>
      <c r="SYI204" s="451"/>
      <c r="SYJ204" s="451"/>
      <c r="SYK204" s="451"/>
      <c r="SYL204" s="451"/>
      <c r="SYM204" s="451"/>
      <c r="SYN204" s="451"/>
      <c r="SYO204" s="451"/>
      <c r="SYP204" s="451"/>
      <c r="SYQ204" s="451"/>
      <c r="SYR204" s="451"/>
      <c r="SYS204" s="451"/>
      <c r="SYT204" s="451"/>
      <c r="SYU204" s="451"/>
      <c r="SYV204" s="451"/>
      <c r="SYW204" s="451"/>
      <c r="SYX204" s="451"/>
      <c r="SYY204" s="451"/>
      <c r="SYZ204" s="451"/>
      <c r="SZA204" s="451"/>
      <c r="SZB204" s="451"/>
      <c r="SZC204" s="451"/>
      <c r="SZD204" s="451"/>
      <c r="SZE204" s="451"/>
      <c r="SZF204" s="451"/>
      <c r="SZG204" s="451"/>
      <c r="SZH204" s="451"/>
      <c r="SZI204" s="451"/>
      <c r="SZJ204" s="451"/>
      <c r="SZK204" s="451"/>
      <c r="SZL204" s="451"/>
      <c r="SZM204" s="451"/>
      <c r="SZN204" s="451"/>
      <c r="SZO204" s="451"/>
      <c r="SZP204" s="451"/>
      <c r="SZQ204" s="451"/>
      <c r="SZR204" s="451"/>
      <c r="SZS204" s="451"/>
      <c r="SZT204" s="451"/>
      <c r="SZU204" s="451"/>
      <c r="SZV204" s="451"/>
      <c r="SZW204" s="451"/>
      <c r="SZX204" s="451"/>
      <c r="SZY204" s="455"/>
      <c r="SZZ204" s="454"/>
      <c r="TAA204" s="451"/>
      <c r="TAB204" s="451"/>
      <c r="TAC204" s="451"/>
      <c r="TAD204" s="451"/>
      <c r="TAE204" s="451"/>
      <c r="TAF204" s="451"/>
      <c r="TAG204" s="451"/>
      <c r="TAH204" s="451"/>
      <c r="TAI204" s="451"/>
      <c r="TAJ204" s="451"/>
      <c r="TAK204" s="451"/>
      <c r="TAL204" s="451"/>
      <c r="TAM204" s="451"/>
      <c r="TAN204" s="451"/>
      <c r="TAO204" s="451"/>
      <c r="TAP204" s="451"/>
      <c r="TAQ204" s="451"/>
      <c r="TAR204" s="451"/>
      <c r="TAS204" s="451"/>
      <c r="TAT204" s="451"/>
      <c r="TAU204" s="451"/>
      <c r="TAV204" s="451"/>
      <c r="TAW204" s="451"/>
      <c r="TAX204" s="451"/>
      <c r="TAY204" s="451"/>
      <c r="TAZ204" s="451"/>
      <c r="TBA204" s="451"/>
      <c r="TBB204" s="451"/>
      <c r="TBC204" s="451"/>
      <c r="TBD204" s="451"/>
      <c r="TBE204" s="451"/>
      <c r="TBF204" s="451"/>
      <c r="TBG204" s="451"/>
      <c r="TBH204" s="451"/>
      <c r="TBI204" s="451"/>
      <c r="TBJ204" s="451"/>
      <c r="TBK204" s="451"/>
      <c r="TBL204" s="451"/>
      <c r="TBM204" s="451"/>
      <c r="TBN204" s="451"/>
      <c r="TBO204" s="451"/>
      <c r="TBP204" s="451"/>
      <c r="TBQ204" s="451"/>
      <c r="TBR204" s="455"/>
      <c r="TBS204" s="454"/>
      <c r="TBT204" s="451"/>
      <c r="TBU204" s="451"/>
      <c r="TBV204" s="451"/>
      <c r="TBW204" s="451"/>
      <c r="TBX204" s="451"/>
      <c r="TBY204" s="451"/>
      <c r="TBZ204" s="451"/>
      <c r="TCA204" s="451"/>
      <c r="TCB204" s="451"/>
      <c r="TCC204" s="451"/>
      <c r="TCD204" s="451"/>
      <c r="TCE204" s="451"/>
      <c r="TCF204" s="451"/>
      <c r="TCG204" s="451"/>
      <c r="TCH204" s="451"/>
      <c r="TCI204" s="451"/>
      <c r="TCJ204" s="451"/>
      <c r="TCK204" s="451"/>
      <c r="TCL204" s="451"/>
      <c r="TCM204" s="451"/>
      <c r="TCN204" s="451"/>
      <c r="TCO204" s="451"/>
      <c r="TCP204" s="451"/>
      <c r="TCQ204" s="451"/>
      <c r="TCR204" s="451"/>
      <c r="TCS204" s="451"/>
      <c r="TCT204" s="451"/>
      <c r="TCU204" s="451"/>
      <c r="TCV204" s="451"/>
      <c r="TCW204" s="451"/>
      <c r="TCX204" s="451"/>
      <c r="TCY204" s="451"/>
      <c r="TCZ204" s="451"/>
      <c r="TDA204" s="451"/>
      <c r="TDB204" s="451"/>
      <c r="TDC204" s="451"/>
      <c r="TDD204" s="451"/>
      <c r="TDE204" s="451"/>
      <c r="TDF204" s="451"/>
      <c r="TDG204" s="451"/>
      <c r="TDH204" s="451"/>
      <c r="TDI204" s="451"/>
      <c r="TDJ204" s="451"/>
      <c r="TDK204" s="455"/>
      <c r="TDL204" s="454"/>
      <c r="TDM204" s="451"/>
      <c r="TDN204" s="451"/>
      <c r="TDO204" s="451"/>
      <c r="TDP204" s="451"/>
      <c r="TDQ204" s="451"/>
      <c r="TDR204" s="451"/>
      <c r="TDS204" s="451"/>
      <c r="TDT204" s="451"/>
      <c r="TDU204" s="451"/>
      <c r="TDV204" s="451"/>
      <c r="TDW204" s="451"/>
      <c r="TDX204" s="451"/>
      <c r="TDY204" s="451"/>
      <c r="TDZ204" s="451"/>
      <c r="TEA204" s="451"/>
      <c r="TEB204" s="451"/>
      <c r="TEC204" s="451"/>
      <c r="TED204" s="451"/>
      <c r="TEE204" s="451"/>
      <c r="TEF204" s="451"/>
      <c r="TEG204" s="451"/>
      <c r="TEH204" s="451"/>
      <c r="TEI204" s="451"/>
      <c r="TEJ204" s="451"/>
      <c r="TEK204" s="451"/>
      <c r="TEL204" s="451"/>
      <c r="TEM204" s="451"/>
      <c r="TEN204" s="451"/>
      <c r="TEO204" s="451"/>
      <c r="TEP204" s="451"/>
      <c r="TEQ204" s="451"/>
      <c r="TER204" s="451"/>
      <c r="TES204" s="451"/>
      <c r="TET204" s="451"/>
      <c r="TEU204" s="451"/>
      <c r="TEV204" s="451"/>
      <c r="TEW204" s="451"/>
      <c r="TEX204" s="451"/>
      <c r="TEY204" s="451"/>
      <c r="TEZ204" s="451"/>
      <c r="TFA204" s="451"/>
      <c r="TFB204" s="451"/>
      <c r="TFC204" s="451"/>
      <c r="TFD204" s="455"/>
      <c r="TFE204" s="454"/>
      <c r="TFF204" s="451"/>
      <c r="TFG204" s="451"/>
      <c r="TFH204" s="451"/>
      <c r="TFI204" s="451"/>
      <c r="TFJ204" s="451"/>
      <c r="TFK204" s="451"/>
      <c r="TFL204" s="451"/>
      <c r="TFM204" s="451"/>
      <c r="TFN204" s="451"/>
      <c r="TFO204" s="451"/>
      <c r="TFP204" s="451"/>
      <c r="TFQ204" s="451"/>
      <c r="TFR204" s="451"/>
      <c r="TFS204" s="451"/>
      <c r="TFT204" s="451"/>
      <c r="TFU204" s="451"/>
      <c r="TFV204" s="451"/>
      <c r="TFW204" s="451"/>
      <c r="TFX204" s="451"/>
      <c r="TFY204" s="451"/>
      <c r="TFZ204" s="451"/>
      <c r="TGA204" s="451"/>
      <c r="TGB204" s="451"/>
      <c r="TGC204" s="451"/>
      <c r="TGD204" s="451"/>
      <c r="TGE204" s="451"/>
      <c r="TGF204" s="451"/>
      <c r="TGG204" s="451"/>
      <c r="TGH204" s="451"/>
      <c r="TGI204" s="451"/>
      <c r="TGJ204" s="451"/>
      <c r="TGK204" s="451"/>
      <c r="TGL204" s="451"/>
      <c r="TGM204" s="451"/>
      <c r="TGN204" s="451"/>
      <c r="TGO204" s="451"/>
      <c r="TGP204" s="451"/>
      <c r="TGQ204" s="451"/>
      <c r="TGR204" s="451"/>
      <c r="TGS204" s="451"/>
      <c r="TGT204" s="451"/>
      <c r="TGU204" s="451"/>
      <c r="TGV204" s="451"/>
      <c r="TGW204" s="455"/>
      <c r="TGX204" s="454"/>
      <c r="TGY204" s="451"/>
      <c r="TGZ204" s="451"/>
      <c r="THA204" s="451"/>
      <c r="THB204" s="451"/>
      <c r="THC204" s="451"/>
      <c r="THD204" s="451"/>
      <c r="THE204" s="451"/>
      <c r="THF204" s="451"/>
      <c r="THG204" s="451"/>
      <c r="THH204" s="451"/>
      <c r="THI204" s="451"/>
      <c r="THJ204" s="451"/>
      <c r="THK204" s="451"/>
      <c r="THL204" s="451"/>
      <c r="THM204" s="451"/>
      <c r="THN204" s="451"/>
      <c r="THO204" s="451"/>
      <c r="THP204" s="451"/>
      <c r="THQ204" s="451"/>
      <c r="THR204" s="451"/>
      <c r="THS204" s="451"/>
      <c r="THT204" s="451"/>
      <c r="THU204" s="451"/>
      <c r="THV204" s="451"/>
      <c r="THW204" s="451"/>
      <c r="THX204" s="451"/>
      <c r="THY204" s="451"/>
      <c r="THZ204" s="451"/>
      <c r="TIA204" s="451"/>
      <c r="TIB204" s="451"/>
      <c r="TIC204" s="451"/>
      <c r="TID204" s="451"/>
      <c r="TIE204" s="451"/>
      <c r="TIF204" s="451"/>
      <c r="TIG204" s="451"/>
      <c r="TIH204" s="451"/>
      <c r="TII204" s="451"/>
      <c r="TIJ204" s="451"/>
      <c r="TIK204" s="451"/>
      <c r="TIL204" s="451"/>
      <c r="TIM204" s="451"/>
      <c r="TIN204" s="451"/>
      <c r="TIO204" s="451"/>
      <c r="TIP204" s="455"/>
      <c r="TIQ204" s="454"/>
      <c r="TIR204" s="451"/>
      <c r="TIS204" s="451"/>
      <c r="TIT204" s="451"/>
      <c r="TIU204" s="451"/>
      <c r="TIV204" s="451"/>
      <c r="TIW204" s="451"/>
      <c r="TIX204" s="451"/>
      <c r="TIY204" s="451"/>
      <c r="TIZ204" s="451"/>
      <c r="TJA204" s="451"/>
      <c r="TJB204" s="451"/>
      <c r="TJC204" s="451"/>
      <c r="TJD204" s="451"/>
      <c r="TJE204" s="451"/>
      <c r="TJF204" s="451"/>
      <c r="TJG204" s="451"/>
      <c r="TJH204" s="451"/>
      <c r="TJI204" s="451"/>
      <c r="TJJ204" s="451"/>
      <c r="TJK204" s="451"/>
      <c r="TJL204" s="451"/>
      <c r="TJM204" s="451"/>
      <c r="TJN204" s="451"/>
      <c r="TJO204" s="451"/>
      <c r="TJP204" s="451"/>
      <c r="TJQ204" s="451"/>
      <c r="TJR204" s="451"/>
      <c r="TJS204" s="451"/>
      <c r="TJT204" s="451"/>
      <c r="TJU204" s="451"/>
      <c r="TJV204" s="451"/>
      <c r="TJW204" s="451"/>
      <c r="TJX204" s="451"/>
      <c r="TJY204" s="451"/>
      <c r="TJZ204" s="451"/>
      <c r="TKA204" s="451"/>
      <c r="TKB204" s="451"/>
      <c r="TKC204" s="451"/>
      <c r="TKD204" s="451"/>
      <c r="TKE204" s="451"/>
      <c r="TKF204" s="451"/>
      <c r="TKG204" s="451"/>
      <c r="TKH204" s="451"/>
      <c r="TKI204" s="455"/>
      <c r="TKJ204" s="454"/>
      <c r="TKK204" s="451"/>
      <c r="TKL204" s="451"/>
      <c r="TKM204" s="451"/>
      <c r="TKN204" s="451"/>
      <c r="TKO204" s="451"/>
      <c r="TKP204" s="451"/>
      <c r="TKQ204" s="451"/>
      <c r="TKR204" s="451"/>
      <c r="TKS204" s="451"/>
      <c r="TKT204" s="451"/>
      <c r="TKU204" s="451"/>
      <c r="TKV204" s="451"/>
      <c r="TKW204" s="451"/>
      <c r="TKX204" s="451"/>
      <c r="TKY204" s="451"/>
      <c r="TKZ204" s="451"/>
      <c r="TLA204" s="451"/>
      <c r="TLB204" s="451"/>
      <c r="TLC204" s="451"/>
      <c r="TLD204" s="451"/>
      <c r="TLE204" s="451"/>
      <c r="TLF204" s="451"/>
      <c r="TLG204" s="451"/>
      <c r="TLH204" s="451"/>
      <c r="TLI204" s="451"/>
      <c r="TLJ204" s="451"/>
      <c r="TLK204" s="451"/>
      <c r="TLL204" s="451"/>
      <c r="TLM204" s="451"/>
      <c r="TLN204" s="451"/>
      <c r="TLO204" s="451"/>
      <c r="TLP204" s="451"/>
      <c r="TLQ204" s="451"/>
      <c r="TLR204" s="451"/>
      <c r="TLS204" s="451"/>
      <c r="TLT204" s="451"/>
      <c r="TLU204" s="451"/>
      <c r="TLV204" s="451"/>
      <c r="TLW204" s="451"/>
      <c r="TLX204" s="451"/>
      <c r="TLY204" s="451"/>
      <c r="TLZ204" s="451"/>
      <c r="TMA204" s="451"/>
      <c r="TMB204" s="455"/>
      <c r="TMC204" s="454"/>
      <c r="TMD204" s="451"/>
      <c r="TME204" s="451"/>
      <c r="TMF204" s="451"/>
      <c r="TMG204" s="451"/>
      <c r="TMH204" s="451"/>
      <c r="TMI204" s="451"/>
      <c r="TMJ204" s="451"/>
      <c r="TMK204" s="451"/>
      <c r="TML204" s="451"/>
      <c r="TMM204" s="451"/>
      <c r="TMN204" s="451"/>
      <c r="TMO204" s="451"/>
      <c r="TMP204" s="451"/>
      <c r="TMQ204" s="451"/>
      <c r="TMR204" s="451"/>
      <c r="TMS204" s="451"/>
      <c r="TMT204" s="451"/>
      <c r="TMU204" s="451"/>
      <c r="TMV204" s="451"/>
      <c r="TMW204" s="451"/>
      <c r="TMX204" s="451"/>
      <c r="TMY204" s="451"/>
      <c r="TMZ204" s="451"/>
      <c r="TNA204" s="451"/>
      <c r="TNB204" s="451"/>
      <c r="TNC204" s="451"/>
      <c r="TND204" s="451"/>
      <c r="TNE204" s="451"/>
      <c r="TNF204" s="451"/>
      <c r="TNG204" s="451"/>
      <c r="TNH204" s="451"/>
      <c r="TNI204" s="451"/>
      <c r="TNJ204" s="451"/>
      <c r="TNK204" s="451"/>
      <c r="TNL204" s="451"/>
      <c r="TNM204" s="451"/>
      <c r="TNN204" s="451"/>
      <c r="TNO204" s="451"/>
      <c r="TNP204" s="451"/>
      <c r="TNQ204" s="451"/>
      <c r="TNR204" s="451"/>
      <c r="TNS204" s="451"/>
      <c r="TNT204" s="451"/>
      <c r="TNU204" s="455"/>
      <c r="TNV204" s="454"/>
      <c r="TNW204" s="451"/>
      <c r="TNX204" s="451"/>
      <c r="TNY204" s="451"/>
      <c r="TNZ204" s="451"/>
      <c r="TOA204" s="451"/>
      <c r="TOB204" s="451"/>
      <c r="TOC204" s="451"/>
      <c r="TOD204" s="451"/>
      <c r="TOE204" s="451"/>
      <c r="TOF204" s="451"/>
      <c r="TOG204" s="451"/>
      <c r="TOH204" s="451"/>
      <c r="TOI204" s="451"/>
      <c r="TOJ204" s="451"/>
      <c r="TOK204" s="451"/>
      <c r="TOL204" s="451"/>
      <c r="TOM204" s="451"/>
      <c r="TON204" s="451"/>
      <c r="TOO204" s="451"/>
      <c r="TOP204" s="451"/>
      <c r="TOQ204" s="451"/>
      <c r="TOR204" s="451"/>
      <c r="TOS204" s="451"/>
      <c r="TOT204" s="451"/>
      <c r="TOU204" s="451"/>
      <c r="TOV204" s="451"/>
      <c r="TOW204" s="451"/>
      <c r="TOX204" s="451"/>
      <c r="TOY204" s="451"/>
      <c r="TOZ204" s="451"/>
      <c r="TPA204" s="451"/>
      <c r="TPB204" s="451"/>
      <c r="TPC204" s="451"/>
      <c r="TPD204" s="451"/>
      <c r="TPE204" s="451"/>
      <c r="TPF204" s="451"/>
      <c r="TPG204" s="451"/>
      <c r="TPH204" s="451"/>
      <c r="TPI204" s="451"/>
      <c r="TPJ204" s="451"/>
      <c r="TPK204" s="451"/>
      <c r="TPL204" s="451"/>
      <c r="TPM204" s="451"/>
      <c r="TPN204" s="455"/>
      <c r="TPO204" s="454"/>
      <c r="TPP204" s="451"/>
      <c r="TPQ204" s="451"/>
      <c r="TPR204" s="451"/>
      <c r="TPS204" s="451"/>
      <c r="TPT204" s="451"/>
      <c r="TPU204" s="451"/>
      <c r="TPV204" s="451"/>
      <c r="TPW204" s="451"/>
      <c r="TPX204" s="451"/>
      <c r="TPY204" s="451"/>
      <c r="TPZ204" s="451"/>
      <c r="TQA204" s="451"/>
      <c r="TQB204" s="451"/>
      <c r="TQC204" s="451"/>
      <c r="TQD204" s="451"/>
      <c r="TQE204" s="451"/>
      <c r="TQF204" s="451"/>
      <c r="TQG204" s="451"/>
      <c r="TQH204" s="451"/>
      <c r="TQI204" s="451"/>
      <c r="TQJ204" s="451"/>
      <c r="TQK204" s="451"/>
      <c r="TQL204" s="451"/>
      <c r="TQM204" s="451"/>
      <c r="TQN204" s="451"/>
      <c r="TQO204" s="451"/>
      <c r="TQP204" s="451"/>
      <c r="TQQ204" s="451"/>
      <c r="TQR204" s="451"/>
      <c r="TQS204" s="451"/>
      <c r="TQT204" s="451"/>
      <c r="TQU204" s="451"/>
      <c r="TQV204" s="451"/>
      <c r="TQW204" s="451"/>
      <c r="TQX204" s="451"/>
      <c r="TQY204" s="451"/>
      <c r="TQZ204" s="451"/>
      <c r="TRA204" s="451"/>
      <c r="TRB204" s="451"/>
      <c r="TRC204" s="451"/>
      <c r="TRD204" s="451"/>
      <c r="TRE204" s="451"/>
      <c r="TRF204" s="451"/>
      <c r="TRG204" s="455"/>
      <c r="TRH204" s="454"/>
      <c r="TRI204" s="451"/>
      <c r="TRJ204" s="451"/>
      <c r="TRK204" s="451"/>
      <c r="TRL204" s="451"/>
      <c r="TRM204" s="451"/>
      <c r="TRN204" s="451"/>
      <c r="TRO204" s="451"/>
      <c r="TRP204" s="451"/>
      <c r="TRQ204" s="451"/>
      <c r="TRR204" s="451"/>
      <c r="TRS204" s="451"/>
      <c r="TRT204" s="451"/>
      <c r="TRU204" s="451"/>
      <c r="TRV204" s="451"/>
      <c r="TRW204" s="451"/>
      <c r="TRX204" s="451"/>
      <c r="TRY204" s="451"/>
      <c r="TRZ204" s="451"/>
      <c r="TSA204" s="451"/>
      <c r="TSB204" s="451"/>
      <c r="TSC204" s="451"/>
      <c r="TSD204" s="451"/>
      <c r="TSE204" s="451"/>
      <c r="TSF204" s="451"/>
      <c r="TSG204" s="451"/>
      <c r="TSH204" s="451"/>
      <c r="TSI204" s="451"/>
      <c r="TSJ204" s="451"/>
      <c r="TSK204" s="451"/>
      <c r="TSL204" s="451"/>
      <c r="TSM204" s="451"/>
      <c r="TSN204" s="451"/>
      <c r="TSO204" s="451"/>
      <c r="TSP204" s="451"/>
      <c r="TSQ204" s="451"/>
      <c r="TSR204" s="451"/>
      <c r="TSS204" s="451"/>
      <c r="TST204" s="451"/>
      <c r="TSU204" s="451"/>
      <c r="TSV204" s="451"/>
      <c r="TSW204" s="451"/>
      <c r="TSX204" s="451"/>
      <c r="TSY204" s="451"/>
      <c r="TSZ204" s="455"/>
      <c r="TTA204" s="454"/>
      <c r="TTB204" s="451"/>
      <c r="TTC204" s="451"/>
      <c r="TTD204" s="451"/>
      <c r="TTE204" s="451"/>
      <c r="TTF204" s="451"/>
      <c r="TTG204" s="451"/>
      <c r="TTH204" s="451"/>
      <c r="TTI204" s="451"/>
      <c r="TTJ204" s="451"/>
      <c r="TTK204" s="451"/>
      <c r="TTL204" s="451"/>
      <c r="TTM204" s="451"/>
      <c r="TTN204" s="451"/>
      <c r="TTO204" s="451"/>
      <c r="TTP204" s="451"/>
      <c r="TTQ204" s="451"/>
      <c r="TTR204" s="451"/>
      <c r="TTS204" s="451"/>
      <c r="TTT204" s="451"/>
      <c r="TTU204" s="451"/>
      <c r="TTV204" s="451"/>
      <c r="TTW204" s="451"/>
      <c r="TTX204" s="451"/>
      <c r="TTY204" s="451"/>
      <c r="TTZ204" s="451"/>
      <c r="TUA204" s="451"/>
      <c r="TUB204" s="451"/>
      <c r="TUC204" s="451"/>
      <c r="TUD204" s="451"/>
      <c r="TUE204" s="451"/>
      <c r="TUF204" s="451"/>
      <c r="TUG204" s="451"/>
      <c r="TUH204" s="451"/>
      <c r="TUI204" s="451"/>
      <c r="TUJ204" s="451"/>
      <c r="TUK204" s="451"/>
      <c r="TUL204" s="451"/>
      <c r="TUM204" s="451"/>
      <c r="TUN204" s="451"/>
      <c r="TUO204" s="451"/>
      <c r="TUP204" s="451"/>
      <c r="TUQ204" s="451"/>
      <c r="TUR204" s="451"/>
      <c r="TUS204" s="455"/>
      <c r="TUT204" s="454"/>
      <c r="TUU204" s="451"/>
      <c r="TUV204" s="451"/>
      <c r="TUW204" s="451"/>
      <c r="TUX204" s="451"/>
      <c r="TUY204" s="451"/>
      <c r="TUZ204" s="451"/>
      <c r="TVA204" s="451"/>
      <c r="TVB204" s="451"/>
      <c r="TVC204" s="451"/>
      <c r="TVD204" s="451"/>
      <c r="TVE204" s="451"/>
      <c r="TVF204" s="451"/>
      <c r="TVG204" s="451"/>
      <c r="TVH204" s="451"/>
      <c r="TVI204" s="451"/>
      <c r="TVJ204" s="451"/>
      <c r="TVK204" s="451"/>
      <c r="TVL204" s="451"/>
      <c r="TVM204" s="451"/>
      <c r="TVN204" s="451"/>
      <c r="TVO204" s="451"/>
      <c r="TVP204" s="451"/>
      <c r="TVQ204" s="451"/>
      <c r="TVR204" s="451"/>
      <c r="TVS204" s="451"/>
      <c r="TVT204" s="451"/>
      <c r="TVU204" s="451"/>
      <c r="TVV204" s="451"/>
      <c r="TVW204" s="451"/>
      <c r="TVX204" s="451"/>
      <c r="TVY204" s="451"/>
      <c r="TVZ204" s="451"/>
      <c r="TWA204" s="451"/>
      <c r="TWB204" s="451"/>
      <c r="TWC204" s="451"/>
      <c r="TWD204" s="451"/>
      <c r="TWE204" s="451"/>
      <c r="TWF204" s="451"/>
      <c r="TWG204" s="451"/>
      <c r="TWH204" s="451"/>
      <c r="TWI204" s="451"/>
      <c r="TWJ204" s="451"/>
      <c r="TWK204" s="451"/>
      <c r="TWL204" s="455"/>
      <c r="TWM204" s="454"/>
      <c r="TWN204" s="451"/>
      <c r="TWO204" s="451"/>
      <c r="TWP204" s="451"/>
      <c r="TWQ204" s="451"/>
      <c r="TWR204" s="451"/>
      <c r="TWS204" s="451"/>
      <c r="TWT204" s="451"/>
      <c r="TWU204" s="451"/>
      <c r="TWV204" s="451"/>
      <c r="TWW204" s="451"/>
      <c r="TWX204" s="451"/>
      <c r="TWY204" s="451"/>
      <c r="TWZ204" s="451"/>
      <c r="TXA204" s="451"/>
      <c r="TXB204" s="451"/>
      <c r="TXC204" s="451"/>
      <c r="TXD204" s="451"/>
      <c r="TXE204" s="451"/>
      <c r="TXF204" s="451"/>
      <c r="TXG204" s="451"/>
      <c r="TXH204" s="451"/>
      <c r="TXI204" s="451"/>
      <c r="TXJ204" s="451"/>
      <c r="TXK204" s="451"/>
      <c r="TXL204" s="451"/>
      <c r="TXM204" s="451"/>
      <c r="TXN204" s="451"/>
      <c r="TXO204" s="451"/>
      <c r="TXP204" s="451"/>
      <c r="TXQ204" s="451"/>
      <c r="TXR204" s="451"/>
      <c r="TXS204" s="451"/>
      <c r="TXT204" s="451"/>
      <c r="TXU204" s="451"/>
      <c r="TXV204" s="451"/>
      <c r="TXW204" s="451"/>
      <c r="TXX204" s="451"/>
      <c r="TXY204" s="451"/>
      <c r="TXZ204" s="451"/>
      <c r="TYA204" s="451"/>
      <c r="TYB204" s="451"/>
      <c r="TYC204" s="451"/>
      <c r="TYD204" s="451"/>
      <c r="TYE204" s="455"/>
      <c r="TYF204" s="454"/>
      <c r="TYG204" s="451"/>
      <c r="TYH204" s="451"/>
      <c r="TYI204" s="451"/>
      <c r="TYJ204" s="451"/>
      <c r="TYK204" s="451"/>
      <c r="TYL204" s="451"/>
      <c r="TYM204" s="451"/>
      <c r="TYN204" s="451"/>
      <c r="TYO204" s="451"/>
      <c r="TYP204" s="451"/>
      <c r="TYQ204" s="451"/>
      <c r="TYR204" s="451"/>
      <c r="TYS204" s="451"/>
      <c r="TYT204" s="451"/>
      <c r="TYU204" s="451"/>
      <c r="TYV204" s="451"/>
      <c r="TYW204" s="451"/>
      <c r="TYX204" s="451"/>
      <c r="TYY204" s="451"/>
      <c r="TYZ204" s="451"/>
      <c r="TZA204" s="451"/>
      <c r="TZB204" s="451"/>
      <c r="TZC204" s="451"/>
      <c r="TZD204" s="451"/>
      <c r="TZE204" s="451"/>
      <c r="TZF204" s="451"/>
      <c r="TZG204" s="451"/>
      <c r="TZH204" s="451"/>
      <c r="TZI204" s="451"/>
      <c r="TZJ204" s="451"/>
      <c r="TZK204" s="451"/>
      <c r="TZL204" s="451"/>
      <c r="TZM204" s="451"/>
      <c r="TZN204" s="451"/>
      <c r="TZO204" s="451"/>
      <c r="TZP204" s="451"/>
      <c r="TZQ204" s="451"/>
      <c r="TZR204" s="451"/>
      <c r="TZS204" s="451"/>
      <c r="TZT204" s="451"/>
      <c r="TZU204" s="451"/>
      <c r="TZV204" s="451"/>
      <c r="TZW204" s="451"/>
      <c r="TZX204" s="455"/>
      <c r="TZY204" s="454"/>
      <c r="TZZ204" s="451"/>
      <c r="UAA204" s="451"/>
      <c r="UAB204" s="451"/>
      <c r="UAC204" s="451"/>
      <c r="UAD204" s="451"/>
      <c r="UAE204" s="451"/>
      <c r="UAF204" s="451"/>
      <c r="UAG204" s="451"/>
      <c r="UAH204" s="451"/>
      <c r="UAI204" s="451"/>
      <c r="UAJ204" s="451"/>
      <c r="UAK204" s="451"/>
      <c r="UAL204" s="451"/>
      <c r="UAM204" s="451"/>
      <c r="UAN204" s="451"/>
      <c r="UAO204" s="451"/>
      <c r="UAP204" s="451"/>
      <c r="UAQ204" s="451"/>
      <c r="UAR204" s="451"/>
      <c r="UAS204" s="451"/>
      <c r="UAT204" s="451"/>
      <c r="UAU204" s="451"/>
      <c r="UAV204" s="451"/>
      <c r="UAW204" s="451"/>
      <c r="UAX204" s="451"/>
      <c r="UAY204" s="451"/>
      <c r="UAZ204" s="451"/>
      <c r="UBA204" s="451"/>
      <c r="UBB204" s="451"/>
      <c r="UBC204" s="451"/>
      <c r="UBD204" s="451"/>
      <c r="UBE204" s="451"/>
      <c r="UBF204" s="451"/>
      <c r="UBG204" s="451"/>
      <c r="UBH204" s="451"/>
      <c r="UBI204" s="451"/>
      <c r="UBJ204" s="451"/>
      <c r="UBK204" s="451"/>
      <c r="UBL204" s="451"/>
      <c r="UBM204" s="451"/>
      <c r="UBN204" s="451"/>
      <c r="UBO204" s="451"/>
      <c r="UBP204" s="451"/>
      <c r="UBQ204" s="455"/>
      <c r="UBR204" s="454"/>
      <c r="UBS204" s="451"/>
      <c r="UBT204" s="451"/>
      <c r="UBU204" s="451"/>
      <c r="UBV204" s="451"/>
      <c r="UBW204" s="451"/>
      <c r="UBX204" s="451"/>
      <c r="UBY204" s="451"/>
      <c r="UBZ204" s="451"/>
      <c r="UCA204" s="451"/>
      <c r="UCB204" s="451"/>
      <c r="UCC204" s="451"/>
      <c r="UCD204" s="451"/>
      <c r="UCE204" s="451"/>
      <c r="UCF204" s="451"/>
      <c r="UCG204" s="451"/>
      <c r="UCH204" s="451"/>
      <c r="UCI204" s="451"/>
      <c r="UCJ204" s="451"/>
      <c r="UCK204" s="451"/>
      <c r="UCL204" s="451"/>
      <c r="UCM204" s="451"/>
      <c r="UCN204" s="451"/>
      <c r="UCO204" s="451"/>
      <c r="UCP204" s="451"/>
      <c r="UCQ204" s="451"/>
      <c r="UCR204" s="451"/>
      <c r="UCS204" s="451"/>
      <c r="UCT204" s="451"/>
      <c r="UCU204" s="451"/>
      <c r="UCV204" s="451"/>
      <c r="UCW204" s="451"/>
      <c r="UCX204" s="451"/>
      <c r="UCY204" s="451"/>
      <c r="UCZ204" s="451"/>
      <c r="UDA204" s="451"/>
      <c r="UDB204" s="451"/>
      <c r="UDC204" s="451"/>
      <c r="UDD204" s="451"/>
      <c r="UDE204" s="451"/>
      <c r="UDF204" s="451"/>
      <c r="UDG204" s="451"/>
      <c r="UDH204" s="451"/>
      <c r="UDI204" s="451"/>
      <c r="UDJ204" s="455"/>
      <c r="UDK204" s="454"/>
      <c r="UDL204" s="451"/>
      <c r="UDM204" s="451"/>
      <c r="UDN204" s="451"/>
      <c r="UDO204" s="451"/>
      <c r="UDP204" s="451"/>
      <c r="UDQ204" s="451"/>
      <c r="UDR204" s="451"/>
      <c r="UDS204" s="451"/>
      <c r="UDT204" s="451"/>
      <c r="UDU204" s="451"/>
      <c r="UDV204" s="451"/>
      <c r="UDW204" s="451"/>
      <c r="UDX204" s="451"/>
      <c r="UDY204" s="451"/>
      <c r="UDZ204" s="451"/>
      <c r="UEA204" s="451"/>
      <c r="UEB204" s="451"/>
      <c r="UEC204" s="451"/>
      <c r="UED204" s="451"/>
      <c r="UEE204" s="451"/>
      <c r="UEF204" s="451"/>
      <c r="UEG204" s="451"/>
      <c r="UEH204" s="451"/>
      <c r="UEI204" s="451"/>
      <c r="UEJ204" s="451"/>
      <c r="UEK204" s="451"/>
      <c r="UEL204" s="451"/>
      <c r="UEM204" s="451"/>
      <c r="UEN204" s="451"/>
      <c r="UEO204" s="451"/>
      <c r="UEP204" s="451"/>
      <c r="UEQ204" s="451"/>
      <c r="UER204" s="451"/>
      <c r="UES204" s="451"/>
      <c r="UET204" s="451"/>
      <c r="UEU204" s="451"/>
      <c r="UEV204" s="451"/>
      <c r="UEW204" s="451"/>
      <c r="UEX204" s="451"/>
      <c r="UEY204" s="451"/>
      <c r="UEZ204" s="451"/>
      <c r="UFA204" s="451"/>
      <c r="UFB204" s="451"/>
      <c r="UFC204" s="455"/>
      <c r="UFD204" s="454"/>
      <c r="UFE204" s="451"/>
      <c r="UFF204" s="451"/>
      <c r="UFG204" s="451"/>
      <c r="UFH204" s="451"/>
      <c r="UFI204" s="451"/>
      <c r="UFJ204" s="451"/>
      <c r="UFK204" s="451"/>
      <c r="UFL204" s="451"/>
      <c r="UFM204" s="451"/>
      <c r="UFN204" s="451"/>
      <c r="UFO204" s="451"/>
      <c r="UFP204" s="451"/>
      <c r="UFQ204" s="451"/>
      <c r="UFR204" s="451"/>
      <c r="UFS204" s="451"/>
      <c r="UFT204" s="451"/>
      <c r="UFU204" s="451"/>
      <c r="UFV204" s="451"/>
      <c r="UFW204" s="451"/>
      <c r="UFX204" s="451"/>
      <c r="UFY204" s="451"/>
      <c r="UFZ204" s="451"/>
      <c r="UGA204" s="451"/>
      <c r="UGB204" s="451"/>
      <c r="UGC204" s="451"/>
      <c r="UGD204" s="451"/>
      <c r="UGE204" s="451"/>
      <c r="UGF204" s="451"/>
      <c r="UGG204" s="451"/>
      <c r="UGH204" s="451"/>
      <c r="UGI204" s="451"/>
      <c r="UGJ204" s="451"/>
      <c r="UGK204" s="451"/>
      <c r="UGL204" s="451"/>
      <c r="UGM204" s="451"/>
      <c r="UGN204" s="451"/>
      <c r="UGO204" s="451"/>
      <c r="UGP204" s="451"/>
      <c r="UGQ204" s="451"/>
      <c r="UGR204" s="451"/>
      <c r="UGS204" s="451"/>
      <c r="UGT204" s="451"/>
      <c r="UGU204" s="451"/>
      <c r="UGV204" s="455"/>
      <c r="UGW204" s="454"/>
      <c r="UGX204" s="451"/>
      <c r="UGY204" s="451"/>
      <c r="UGZ204" s="451"/>
      <c r="UHA204" s="451"/>
      <c r="UHB204" s="451"/>
      <c r="UHC204" s="451"/>
      <c r="UHD204" s="451"/>
      <c r="UHE204" s="451"/>
      <c r="UHF204" s="451"/>
      <c r="UHG204" s="451"/>
      <c r="UHH204" s="451"/>
      <c r="UHI204" s="451"/>
      <c r="UHJ204" s="451"/>
      <c r="UHK204" s="451"/>
      <c r="UHL204" s="451"/>
      <c r="UHM204" s="451"/>
      <c r="UHN204" s="451"/>
      <c r="UHO204" s="451"/>
      <c r="UHP204" s="451"/>
      <c r="UHQ204" s="451"/>
      <c r="UHR204" s="451"/>
      <c r="UHS204" s="451"/>
      <c r="UHT204" s="451"/>
      <c r="UHU204" s="451"/>
      <c r="UHV204" s="451"/>
      <c r="UHW204" s="451"/>
      <c r="UHX204" s="451"/>
      <c r="UHY204" s="451"/>
      <c r="UHZ204" s="451"/>
      <c r="UIA204" s="451"/>
      <c r="UIB204" s="451"/>
      <c r="UIC204" s="451"/>
      <c r="UID204" s="451"/>
      <c r="UIE204" s="451"/>
      <c r="UIF204" s="451"/>
      <c r="UIG204" s="451"/>
      <c r="UIH204" s="451"/>
      <c r="UII204" s="451"/>
      <c r="UIJ204" s="451"/>
      <c r="UIK204" s="451"/>
      <c r="UIL204" s="451"/>
      <c r="UIM204" s="451"/>
      <c r="UIN204" s="451"/>
      <c r="UIO204" s="455"/>
      <c r="UIP204" s="454"/>
      <c r="UIQ204" s="451"/>
      <c r="UIR204" s="451"/>
      <c r="UIS204" s="451"/>
      <c r="UIT204" s="451"/>
      <c r="UIU204" s="451"/>
      <c r="UIV204" s="451"/>
      <c r="UIW204" s="451"/>
      <c r="UIX204" s="451"/>
      <c r="UIY204" s="451"/>
      <c r="UIZ204" s="451"/>
      <c r="UJA204" s="451"/>
      <c r="UJB204" s="451"/>
      <c r="UJC204" s="451"/>
      <c r="UJD204" s="451"/>
      <c r="UJE204" s="451"/>
      <c r="UJF204" s="451"/>
      <c r="UJG204" s="451"/>
      <c r="UJH204" s="451"/>
      <c r="UJI204" s="451"/>
      <c r="UJJ204" s="451"/>
      <c r="UJK204" s="451"/>
      <c r="UJL204" s="451"/>
      <c r="UJM204" s="451"/>
      <c r="UJN204" s="451"/>
      <c r="UJO204" s="451"/>
      <c r="UJP204" s="451"/>
      <c r="UJQ204" s="451"/>
      <c r="UJR204" s="451"/>
      <c r="UJS204" s="451"/>
      <c r="UJT204" s="451"/>
      <c r="UJU204" s="451"/>
      <c r="UJV204" s="451"/>
      <c r="UJW204" s="451"/>
      <c r="UJX204" s="451"/>
      <c r="UJY204" s="451"/>
      <c r="UJZ204" s="451"/>
      <c r="UKA204" s="451"/>
      <c r="UKB204" s="451"/>
      <c r="UKC204" s="451"/>
      <c r="UKD204" s="451"/>
      <c r="UKE204" s="451"/>
      <c r="UKF204" s="451"/>
      <c r="UKG204" s="451"/>
      <c r="UKH204" s="455"/>
      <c r="UKI204" s="454"/>
      <c r="UKJ204" s="451"/>
      <c r="UKK204" s="451"/>
      <c r="UKL204" s="451"/>
      <c r="UKM204" s="451"/>
      <c r="UKN204" s="451"/>
      <c r="UKO204" s="451"/>
      <c r="UKP204" s="451"/>
      <c r="UKQ204" s="451"/>
      <c r="UKR204" s="451"/>
      <c r="UKS204" s="451"/>
      <c r="UKT204" s="451"/>
      <c r="UKU204" s="451"/>
      <c r="UKV204" s="451"/>
      <c r="UKW204" s="451"/>
      <c r="UKX204" s="451"/>
      <c r="UKY204" s="451"/>
      <c r="UKZ204" s="451"/>
      <c r="ULA204" s="451"/>
      <c r="ULB204" s="451"/>
      <c r="ULC204" s="451"/>
      <c r="ULD204" s="451"/>
      <c r="ULE204" s="451"/>
      <c r="ULF204" s="451"/>
      <c r="ULG204" s="451"/>
      <c r="ULH204" s="451"/>
      <c r="ULI204" s="451"/>
      <c r="ULJ204" s="451"/>
      <c r="ULK204" s="451"/>
      <c r="ULL204" s="451"/>
      <c r="ULM204" s="451"/>
      <c r="ULN204" s="451"/>
      <c r="ULO204" s="451"/>
      <c r="ULP204" s="451"/>
      <c r="ULQ204" s="451"/>
      <c r="ULR204" s="451"/>
      <c r="ULS204" s="451"/>
      <c r="ULT204" s="451"/>
      <c r="ULU204" s="451"/>
      <c r="ULV204" s="451"/>
      <c r="ULW204" s="451"/>
      <c r="ULX204" s="451"/>
      <c r="ULY204" s="451"/>
      <c r="ULZ204" s="451"/>
      <c r="UMA204" s="455"/>
      <c r="UMB204" s="454"/>
      <c r="UMC204" s="451"/>
      <c r="UMD204" s="451"/>
      <c r="UME204" s="451"/>
      <c r="UMF204" s="451"/>
      <c r="UMG204" s="451"/>
      <c r="UMH204" s="451"/>
      <c r="UMI204" s="451"/>
      <c r="UMJ204" s="451"/>
      <c r="UMK204" s="451"/>
      <c r="UML204" s="451"/>
      <c r="UMM204" s="451"/>
      <c r="UMN204" s="451"/>
      <c r="UMO204" s="451"/>
      <c r="UMP204" s="451"/>
      <c r="UMQ204" s="451"/>
      <c r="UMR204" s="451"/>
      <c r="UMS204" s="451"/>
      <c r="UMT204" s="451"/>
      <c r="UMU204" s="451"/>
      <c r="UMV204" s="451"/>
      <c r="UMW204" s="451"/>
      <c r="UMX204" s="451"/>
      <c r="UMY204" s="451"/>
      <c r="UMZ204" s="451"/>
      <c r="UNA204" s="451"/>
      <c r="UNB204" s="451"/>
      <c r="UNC204" s="451"/>
      <c r="UND204" s="451"/>
      <c r="UNE204" s="451"/>
      <c r="UNF204" s="451"/>
      <c r="UNG204" s="451"/>
      <c r="UNH204" s="451"/>
      <c r="UNI204" s="451"/>
      <c r="UNJ204" s="451"/>
      <c r="UNK204" s="451"/>
      <c r="UNL204" s="451"/>
      <c r="UNM204" s="451"/>
      <c r="UNN204" s="451"/>
      <c r="UNO204" s="451"/>
      <c r="UNP204" s="451"/>
      <c r="UNQ204" s="451"/>
      <c r="UNR204" s="451"/>
      <c r="UNS204" s="451"/>
      <c r="UNT204" s="455"/>
      <c r="UNU204" s="454"/>
      <c r="UNV204" s="451"/>
      <c r="UNW204" s="451"/>
      <c r="UNX204" s="451"/>
      <c r="UNY204" s="451"/>
      <c r="UNZ204" s="451"/>
      <c r="UOA204" s="451"/>
      <c r="UOB204" s="451"/>
      <c r="UOC204" s="451"/>
      <c r="UOD204" s="451"/>
      <c r="UOE204" s="451"/>
      <c r="UOF204" s="451"/>
      <c r="UOG204" s="451"/>
      <c r="UOH204" s="451"/>
      <c r="UOI204" s="451"/>
      <c r="UOJ204" s="451"/>
      <c r="UOK204" s="451"/>
      <c r="UOL204" s="451"/>
      <c r="UOM204" s="451"/>
      <c r="UON204" s="451"/>
      <c r="UOO204" s="451"/>
      <c r="UOP204" s="451"/>
      <c r="UOQ204" s="451"/>
      <c r="UOR204" s="451"/>
      <c r="UOS204" s="451"/>
      <c r="UOT204" s="451"/>
      <c r="UOU204" s="451"/>
      <c r="UOV204" s="451"/>
      <c r="UOW204" s="451"/>
      <c r="UOX204" s="451"/>
      <c r="UOY204" s="451"/>
      <c r="UOZ204" s="451"/>
      <c r="UPA204" s="451"/>
      <c r="UPB204" s="451"/>
      <c r="UPC204" s="451"/>
      <c r="UPD204" s="451"/>
      <c r="UPE204" s="451"/>
      <c r="UPF204" s="451"/>
      <c r="UPG204" s="451"/>
      <c r="UPH204" s="451"/>
      <c r="UPI204" s="451"/>
      <c r="UPJ204" s="451"/>
      <c r="UPK204" s="451"/>
      <c r="UPL204" s="451"/>
      <c r="UPM204" s="455"/>
      <c r="UPN204" s="454"/>
      <c r="UPO204" s="451"/>
      <c r="UPP204" s="451"/>
      <c r="UPQ204" s="451"/>
      <c r="UPR204" s="451"/>
      <c r="UPS204" s="451"/>
      <c r="UPT204" s="451"/>
      <c r="UPU204" s="451"/>
      <c r="UPV204" s="451"/>
      <c r="UPW204" s="451"/>
      <c r="UPX204" s="451"/>
      <c r="UPY204" s="451"/>
      <c r="UPZ204" s="451"/>
      <c r="UQA204" s="451"/>
      <c r="UQB204" s="451"/>
      <c r="UQC204" s="451"/>
      <c r="UQD204" s="451"/>
      <c r="UQE204" s="451"/>
      <c r="UQF204" s="451"/>
      <c r="UQG204" s="451"/>
      <c r="UQH204" s="451"/>
      <c r="UQI204" s="451"/>
      <c r="UQJ204" s="451"/>
      <c r="UQK204" s="451"/>
      <c r="UQL204" s="451"/>
      <c r="UQM204" s="451"/>
      <c r="UQN204" s="451"/>
      <c r="UQO204" s="451"/>
      <c r="UQP204" s="451"/>
      <c r="UQQ204" s="451"/>
      <c r="UQR204" s="451"/>
      <c r="UQS204" s="451"/>
      <c r="UQT204" s="451"/>
      <c r="UQU204" s="451"/>
      <c r="UQV204" s="451"/>
      <c r="UQW204" s="451"/>
      <c r="UQX204" s="451"/>
      <c r="UQY204" s="451"/>
      <c r="UQZ204" s="451"/>
      <c r="URA204" s="451"/>
      <c r="URB204" s="451"/>
      <c r="URC204" s="451"/>
      <c r="URD204" s="451"/>
      <c r="URE204" s="451"/>
      <c r="URF204" s="455"/>
      <c r="URG204" s="454"/>
      <c r="URH204" s="451"/>
      <c r="URI204" s="451"/>
      <c r="URJ204" s="451"/>
      <c r="URK204" s="451"/>
      <c r="URL204" s="451"/>
      <c r="URM204" s="451"/>
      <c r="URN204" s="451"/>
      <c r="URO204" s="451"/>
      <c r="URP204" s="451"/>
      <c r="URQ204" s="451"/>
      <c r="URR204" s="451"/>
      <c r="URS204" s="451"/>
      <c r="URT204" s="451"/>
      <c r="URU204" s="451"/>
      <c r="URV204" s="451"/>
      <c r="URW204" s="451"/>
      <c r="URX204" s="451"/>
      <c r="URY204" s="451"/>
      <c r="URZ204" s="451"/>
      <c r="USA204" s="451"/>
      <c r="USB204" s="451"/>
      <c r="USC204" s="451"/>
      <c r="USD204" s="451"/>
      <c r="USE204" s="451"/>
      <c r="USF204" s="451"/>
      <c r="USG204" s="451"/>
      <c r="USH204" s="451"/>
      <c r="USI204" s="451"/>
      <c r="USJ204" s="451"/>
      <c r="USK204" s="451"/>
      <c r="USL204" s="451"/>
      <c r="USM204" s="451"/>
      <c r="USN204" s="451"/>
      <c r="USO204" s="451"/>
      <c r="USP204" s="451"/>
      <c r="USQ204" s="451"/>
      <c r="USR204" s="451"/>
      <c r="USS204" s="451"/>
      <c r="UST204" s="451"/>
      <c r="USU204" s="451"/>
      <c r="USV204" s="451"/>
      <c r="USW204" s="451"/>
      <c r="USX204" s="451"/>
      <c r="USY204" s="455"/>
      <c r="USZ204" s="454"/>
      <c r="UTA204" s="451"/>
      <c r="UTB204" s="451"/>
      <c r="UTC204" s="451"/>
      <c r="UTD204" s="451"/>
      <c r="UTE204" s="451"/>
      <c r="UTF204" s="451"/>
      <c r="UTG204" s="451"/>
      <c r="UTH204" s="451"/>
      <c r="UTI204" s="451"/>
      <c r="UTJ204" s="451"/>
      <c r="UTK204" s="451"/>
      <c r="UTL204" s="451"/>
      <c r="UTM204" s="451"/>
      <c r="UTN204" s="451"/>
      <c r="UTO204" s="451"/>
      <c r="UTP204" s="451"/>
      <c r="UTQ204" s="451"/>
      <c r="UTR204" s="451"/>
      <c r="UTS204" s="451"/>
      <c r="UTT204" s="451"/>
      <c r="UTU204" s="451"/>
      <c r="UTV204" s="451"/>
      <c r="UTW204" s="451"/>
      <c r="UTX204" s="451"/>
      <c r="UTY204" s="451"/>
      <c r="UTZ204" s="451"/>
      <c r="UUA204" s="451"/>
      <c r="UUB204" s="451"/>
      <c r="UUC204" s="451"/>
      <c r="UUD204" s="451"/>
      <c r="UUE204" s="451"/>
      <c r="UUF204" s="451"/>
      <c r="UUG204" s="451"/>
      <c r="UUH204" s="451"/>
      <c r="UUI204" s="451"/>
      <c r="UUJ204" s="451"/>
      <c r="UUK204" s="451"/>
      <c r="UUL204" s="451"/>
      <c r="UUM204" s="451"/>
      <c r="UUN204" s="451"/>
      <c r="UUO204" s="451"/>
      <c r="UUP204" s="451"/>
      <c r="UUQ204" s="451"/>
      <c r="UUR204" s="455"/>
      <c r="UUS204" s="454"/>
      <c r="UUT204" s="451"/>
      <c r="UUU204" s="451"/>
      <c r="UUV204" s="451"/>
      <c r="UUW204" s="451"/>
      <c r="UUX204" s="451"/>
      <c r="UUY204" s="451"/>
      <c r="UUZ204" s="451"/>
      <c r="UVA204" s="451"/>
      <c r="UVB204" s="451"/>
      <c r="UVC204" s="451"/>
      <c r="UVD204" s="451"/>
      <c r="UVE204" s="451"/>
      <c r="UVF204" s="451"/>
      <c r="UVG204" s="451"/>
      <c r="UVH204" s="451"/>
      <c r="UVI204" s="451"/>
      <c r="UVJ204" s="451"/>
      <c r="UVK204" s="451"/>
      <c r="UVL204" s="451"/>
      <c r="UVM204" s="451"/>
      <c r="UVN204" s="451"/>
      <c r="UVO204" s="451"/>
      <c r="UVP204" s="451"/>
      <c r="UVQ204" s="451"/>
      <c r="UVR204" s="451"/>
      <c r="UVS204" s="451"/>
      <c r="UVT204" s="451"/>
      <c r="UVU204" s="451"/>
      <c r="UVV204" s="451"/>
      <c r="UVW204" s="451"/>
      <c r="UVX204" s="451"/>
      <c r="UVY204" s="451"/>
      <c r="UVZ204" s="451"/>
      <c r="UWA204" s="451"/>
      <c r="UWB204" s="451"/>
      <c r="UWC204" s="451"/>
      <c r="UWD204" s="451"/>
      <c r="UWE204" s="451"/>
      <c r="UWF204" s="451"/>
      <c r="UWG204" s="451"/>
      <c r="UWH204" s="451"/>
      <c r="UWI204" s="451"/>
      <c r="UWJ204" s="451"/>
      <c r="UWK204" s="455"/>
      <c r="UWL204" s="454"/>
      <c r="UWM204" s="451"/>
      <c r="UWN204" s="451"/>
      <c r="UWO204" s="451"/>
      <c r="UWP204" s="451"/>
      <c r="UWQ204" s="451"/>
      <c r="UWR204" s="451"/>
      <c r="UWS204" s="451"/>
      <c r="UWT204" s="451"/>
      <c r="UWU204" s="451"/>
      <c r="UWV204" s="451"/>
      <c r="UWW204" s="451"/>
      <c r="UWX204" s="451"/>
      <c r="UWY204" s="451"/>
      <c r="UWZ204" s="451"/>
      <c r="UXA204" s="451"/>
      <c r="UXB204" s="451"/>
      <c r="UXC204" s="451"/>
      <c r="UXD204" s="451"/>
      <c r="UXE204" s="451"/>
      <c r="UXF204" s="451"/>
      <c r="UXG204" s="451"/>
      <c r="UXH204" s="451"/>
      <c r="UXI204" s="451"/>
      <c r="UXJ204" s="451"/>
      <c r="UXK204" s="451"/>
      <c r="UXL204" s="451"/>
      <c r="UXM204" s="451"/>
      <c r="UXN204" s="451"/>
      <c r="UXO204" s="451"/>
      <c r="UXP204" s="451"/>
      <c r="UXQ204" s="451"/>
      <c r="UXR204" s="451"/>
      <c r="UXS204" s="451"/>
      <c r="UXT204" s="451"/>
      <c r="UXU204" s="451"/>
      <c r="UXV204" s="451"/>
      <c r="UXW204" s="451"/>
      <c r="UXX204" s="451"/>
      <c r="UXY204" s="451"/>
      <c r="UXZ204" s="451"/>
      <c r="UYA204" s="451"/>
      <c r="UYB204" s="451"/>
      <c r="UYC204" s="451"/>
      <c r="UYD204" s="455"/>
      <c r="UYE204" s="454"/>
      <c r="UYF204" s="451"/>
      <c r="UYG204" s="451"/>
      <c r="UYH204" s="451"/>
      <c r="UYI204" s="451"/>
      <c r="UYJ204" s="451"/>
      <c r="UYK204" s="451"/>
      <c r="UYL204" s="451"/>
      <c r="UYM204" s="451"/>
      <c r="UYN204" s="451"/>
      <c r="UYO204" s="451"/>
      <c r="UYP204" s="451"/>
      <c r="UYQ204" s="451"/>
      <c r="UYR204" s="451"/>
      <c r="UYS204" s="451"/>
      <c r="UYT204" s="451"/>
      <c r="UYU204" s="451"/>
      <c r="UYV204" s="451"/>
      <c r="UYW204" s="451"/>
      <c r="UYX204" s="451"/>
      <c r="UYY204" s="451"/>
      <c r="UYZ204" s="451"/>
      <c r="UZA204" s="451"/>
      <c r="UZB204" s="451"/>
      <c r="UZC204" s="451"/>
      <c r="UZD204" s="451"/>
      <c r="UZE204" s="451"/>
      <c r="UZF204" s="451"/>
      <c r="UZG204" s="451"/>
      <c r="UZH204" s="451"/>
      <c r="UZI204" s="451"/>
      <c r="UZJ204" s="451"/>
      <c r="UZK204" s="451"/>
      <c r="UZL204" s="451"/>
      <c r="UZM204" s="451"/>
      <c r="UZN204" s="451"/>
      <c r="UZO204" s="451"/>
      <c r="UZP204" s="451"/>
      <c r="UZQ204" s="451"/>
      <c r="UZR204" s="451"/>
      <c r="UZS204" s="451"/>
      <c r="UZT204" s="451"/>
      <c r="UZU204" s="451"/>
      <c r="UZV204" s="451"/>
      <c r="UZW204" s="455"/>
      <c r="UZX204" s="454"/>
      <c r="UZY204" s="451"/>
      <c r="UZZ204" s="451"/>
      <c r="VAA204" s="451"/>
      <c r="VAB204" s="451"/>
      <c r="VAC204" s="451"/>
      <c r="VAD204" s="451"/>
      <c r="VAE204" s="451"/>
      <c r="VAF204" s="451"/>
      <c r="VAG204" s="451"/>
      <c r="VAH204" s="451"/>
      <c r="VAI204" s="451"/>
      <c r="VAJ204" s="451"/>
      <c r="VAK204" s="451"/>
      <c r="VAL204" s="451"/>
      <c r="VAM204" s="451"/>
      <c r="VAN204" s="451"/>
      <c r="VAO204" s="451"/>
      <c r="VAP204" s="451"/>
      <c r="VAQ204" s="451"/>
      <c r="VAR204" s="451"/>
      <c r="VAS204" s="451"/>
      <c r="VAT204" s="451"/>
      <c r="VAU204" s="451"/>
      <c r="VAV204" s="451"/>
      <c r="VAW204" s="451"/>
      <c r="VAX204" s="451"/>
      <c r="VAY204" s="451"/>
      <c r="VAZ204" s="451"/>
      <c r="VBA204" s="451"/>
      <c r="VBB204" s="451"/>
      <c r="VBC204" s="451"/>
      <c r="VBD204" s="451"/>
      <c r="VBE204" s="451"/>
      <c r="VBF204" s="451"/>
      <c r="VBG204" s="451"/>
      <c r="VBH204" s="451"/>
      <c r="VBI204" s="451"/>
      <c r="VBJ204" s="451"/>
      <c r="VBK204" s="451"/>
      <c r="VBL204" s="451"/>
      <c r="VBM204" s="451"/>
      <c r="VBN204" s="451"/>
      <c r="VBO204" s="451"/>
      <c r="VBP204" s="455"/>
      <c r="VBQ204" s="454"/>
      <c r="VBR204" s="451"/>
      <c r="VBS204" s="451"/>
      <c r="VBT204" s="451"/>
      <c r="VBU204" s="451"/>
      <c r="VBV204" s="451"/>
      <c r="VBW204" s="451"/>
      <c r="VBX204" s="451"/>
      <c r="VBY204" s="451"/>
      <c r="VBZ204" s="451"/>
      <c r="VCA204" s="451"/>
      <c r="VCB204" s="451"/>
      <c r="VCC204" s="451"/>
      <c r="VCD204" s="451"/>
      <c r="VCE204" s="451"/>
      <c r="VCF204" s="451"/>
      <c r="VCG204" s="451"/>
      <c r="VCH204" s="451"/>
      <c r="VCI204" s="451"/>
      <c r="VCJ204" s="451"/>
      <c r="VCK204" s="451"/>
      <c r="VCL204" s="451"/>
      <c r="VCM204" s="451"/>
      <c r="VCN204" s="451"/>
      <c r="VCO204" s="451"/>
      <c r="VCP204" s="451"/>
      <c r="VCQ204" s="451"/>
      <c r="VCR204" s="451"/>
      <c r="VCS204" s="451"/>
      <c r="VCT204" s="451"/>
      <c r="VCU204" s="451"/>
      <c r="VCV204" s="451"/>
      <c r="VCW204" s="451"/>
      <c r="VCX204" s="451"/>
      <c r="VCY204" s="451"/>
      <c r="VCZ204" s="451"/>
      <c r="VDA204" s="451"/>
      <c r="VDB204" s="451"/>
      <c r="VDC204" s="451"/>
      <c r="VDD204" s="451"/>
      <c r="VDE204" s="451"/>
      <c r="VDF204" s="451"/>
      <c r="VDG204" s="451"/>
      <c r="VDH204" s="451"/>
      <c r="VDI204" s="455"/>
      <c r="VDJ204" s="454"/>
      <c r="VDK204" s="451"/>
      <c r="VDL204" s="451"/>
      <c r="VDM204" s="451"/>
      <c r="VDN204" s="451"/>
      <c r="VDO204" s="451"/>
      <c r="VDP204" s="451"/>
      <c r="VDQ204" s="451"/>
      <c r="VDR204" s="451"/>
      <c r="VDS204" s="451"/>
      <c r="VDT204" s="451"/>
      <c r="VDU204" s="451"/>
      <c r="VDV204" s="451"/>
      <c r="VDW204" s="451"/>
      <c r="VDX204" s="451"/>
      <c r="VDY204" s="451"/>
      <c r="VDZ204" s="451"/>
      <c r="VEA204" s="451"/>
      <c r="VEB204" s="451"/>
      <c r="VEC204" s="451"/>
      <c r="VED204" s="451"/>
      <c r="VEE204" s="451"/>
      <c r="VEF204" s="451"/>
      <c r="VEG204" s="451"/>
      <c r="VEH204" s="451"/>
      <c r="VEI204" s="451"/>
      <c r="VEJ204" s="451"/>
      <c r="VEK204" s="451"/>
      <c r="VEL204" s="451"/>
      <c r="VEM204" s="451"/>
      <c r="VEN204" s="451"/>
      <c r="VEO204" s="451"/>
      <c r="VEP204" s="451"/>
      <c r="VEQ204" s="451"/>
      <c r="VER204" s="451"/>
      <c r="VES204" s="451"/>
      <c r="VET204" s="451"/>
      <c r="VEU204" s="451"/>
      <c r="VEV204" s="451"/>
      <c r="VEW204" s="451"/>
      <c r="VEX204" s="451"/>
      <c r="VEY204" s="451"/>
      <c r="VEZ204" s="451"/>
      <c r="VFA204" s="451"/>
      <c r="VFB204" s="455"/>
      <c r="VFC204" s="454"/>
      <c r="VFD204" s="451"/>
      <c r="VFE204" s="451"/>
      <c r="VFF204" s="451"/>
      <c r="VFG204" s="451"/>
      <c r="VFH204" s="451"/>
      <c r="VFI204" s="451"/>
      <c r="VFJ204" s="451"/>
      <c r="VFK204" s="451"/>
      <c r="VFL204" s="451"/>
      <c r="VFM204" s="451"/>
      <c r="VFN204" s="451"/>
      <c r="VFO204" s="451"/>
      <c r="VFP204" s="451"/>
      <c r="VFQ204" s="451"/>
      <c r="VFR204" s="451"/>
      <c r="VFS204" s="451"/>
      <c r="VFT204" s="451"/>
      <c r="VFU204" s="451"/>
      <c r="VFV204" s="451"/>
      <c r="VFW204" s="451"/>
      <c r="VFX204" s="451"/>
      <c r="VFY204" s="451"/>
      <c r="VFZ204" s="451"/>
      <c r="VGA204" s="451"/>
      <c r="VGB204" s="451"/>
      <c r="VGC204" s="451"/>
      <c r="VGD204" s="451"/>
      <c r="VGE204" s="451"/>
      <c r="VGF204" s="451"/>
      <c r="VGG204" s="451"/>
      <c r="VGH204" s="451"/>
      <c r="VGI204" s="451"/>
      <c r="VGJ204" s="451"/>
      <c r="VGK204" s="451"/>
      <c r="VGL204" s="451"/>
      <c r="VGM204" s="451"/>
      <c r="VGN204" s="451"/>
      <c r="VGO204" s="451"/>
      <c r="VGP204" s="451"/>
      <c r="VGQ204" s="451"/>
      <c r="VGR204" s="451"/>
      <c r="VGS204" s="451"/>
      <c r="VGT204" s="451"/>
      <c r="VGU204" s="455"/>
      <c r="VGV204" s="454"/>
      <c r="VGW204" s="451"/>
      <c r="VGX204" s="451"/>
      <c r="VGY204" s="451"/>
      <c r="VGZ204" s="451"/>
      <c r="VHA204" s="451"/>
      <c r="VHB204" s="451"/>
      <c r="VHC204" s="451"/>
      <c r="VHD204" s="451"/>
      <c r="VHE204" s="451"/>
      <c r="VHF204" s="451"/>
      <c r="VHG204" s="451"/>
      <c r="VHH204" s="451"/>
      <c r="VHI204" s="451"/>
      <c r="VHJ204" s="451"/>
      <c r="VHK204" s="451"/>
      <c r="VHL204" s="451"/>
      <c r="VHM204" s="451"/>
      <c r="VHN204" s="451"/>
      <c r="VHO204" s="451"/>
      <c r="VHP204" s="451"/>
      <c r="VHQ204" s="451"/>
      <c r="VHR204" s="451"/>
      <c r="VHS204" s="451"/>
      <c r="VHT204" s="451"/>
      <c r="VHU204" s="451"/>
      <c r="VHV204" s="451"/>
      <c r="VHW204" s="451"/>
      <c r="VHX204" s="451"/>
      <c r="VHY204" s="451"/>
      <c r="VHZ204" s="451"/>
      <c r="VIA204" s="451"/>
      <c r="VIB204" s="451"/>
      <c r="VIC204" s="451"/>
      <c r="VID204" s="451"/>
      <c r="VIE204" s="451"/>
      <c r="VIF204" s="451"/>
      <c r="VIG204" s="451"/>
      <c r="VIH204" s="451"/>
      <c r="VII204" s="451"/>
      <c r="VIJ204" s="451"/>
      <c r="VIK204" s="451"/>
      <c r="VIL204" s="451"/>
      <c r="VIM204" s="451"/>
      <c r="VIN204" s="455"/>
      <c r="VIO204" s="454"/>
      <c r="VIP204" s="451"/>
      <c r="VIQ204" s="451"/>
      <c r="VIR204" s="451"/>
      <c r="VIS204" s="451"/>
      <c r="VIT204" s="451"/>
      <c r="VIU204" s="451"/>
      <c r="VIV204" s="451"/>
      <c r="VIW204" s="451"/>
      <c r="VIX204" s="451"/>
      <c r="VIY204" s="451"/>
      <c r="VIZ204" s="451"/>
      <c r="VJA204" s="451"/>
      <c r="VJB204" s="451"/>
      <c r="VJC204" s="451"/>
      <c r="VJD204" s="451"/>
      <c r="VJE204" s="451"/>
      <c r="VJF204" s="451"/>
      <c r="VJG204" s="451"/>
      <c r="VJH204" s="451"/>
      <c r="VJI204" s="451"/>
      <c r="VJJ204" s="451"/>
      <c r="VJK204" s="451"/>
      <c r="VJL204" s="451"/>
      <c r="VJM204" s="451"/>
      <c r="VJN204" s="451"/>
      <c r="VJO204" s="451"/>
      <c r="VJP204" s="451"/>
      <c r="VJQ204" s="451"/>
      <c r="VJR204" s="451"/>
      <c r="VJS204" s="451"/>
      <c r="VJT204" s="451"/>
      <c r="VJU204" s="451"/>
      <c r="VJV204" s="451"/>
      <c r="VJW204" s="451"/>
      <c r="VJX204" s="451"/>
      <c r="VJY204" s="451"/>
      <c r="VJZ204" s="451"/>
      <c r="VKA204" s="451"/>
      <c r="VKB204" s="451"/>
      <c r="VKC204" s="451"/>
      <c r="VKD204" s="451"/>
      <c r="VKE204" s="451"/>
      <c r="VKF204" s="451"/>
      <c r="VKG204" s="455"/>
      <c r="VKH204" s="454"/>
      <c r="VKI204" s="451"/>
      <c r="VKJ204" s="451"/>
      <c r="VKK204" s="451"/>
      <c r="VKL204" s="451"/>
      <c r="VKM204" s="451"/>
      <c r="VKN204" s="451"/>
      <c r="VKO204" s="451"/>
      <c r="VKP204" s="451"/>
      <c r="VKQ204" s="451"/>
      <c r="VKR204" s="451"/>
      <c r="VKS204" s="451"/>
      <c r="VKT204" s="451"/>
      <c r="VKU204" s="451"/>
      <c r="VKV204" s="451"/>
      <c r="VKW204" s="451"/>
      <c r="VKX204" s="451"/>
      <c r="VKY204" s="451"/>
      <c r="VKZ204" s="451"/>
      <c r="VLA204" s="451"/>
      <c r="VLB204" s="451"/>
      <c r="VLC204" s="451"/>
      <c r="VLD204" s="451"/>
      <c r="VLE204" s="451"/>
      <c r="VLF204" s="451"/>
      <c r="VLG204" s="451"/>
      <c r="VLH204" s="451"/>
      <c r="VLI204" s="451"/>
      <c r="VLJ204" s="451"/>
      <c r="VLK204" s="451"/>
      <c r="VLL204" s="451"/>
      <c r="VLM204" s="451"/>
      <c r="VLN204" s="451"/>
      <c r="VLO204" s="451"/>
      <c r="VLP204" s="451"/>
      <c r="VLQ204" s="451"/>
      <c r="VLR204" s="451"/>
      <c r="VLS204" s="451"/>
      <c r="VLT204" s="451"/>
      <c r="VLU204" s="451"/>
      <c r="VLV204" s="451"/>
      <c r="VLW204" s="451"/>
      <c r="VLX204" s="451"/>
      <c r="VLY204" s="451"/>
      <c r="VLZ204" s="455"/>
      <c r="VMA204" s="454"/>
      <c r="VMB204" s="451"/>
      <c r="VMC204" s="451"/>
      <c r="VMD204" s="451"/>
      <c r="VME204" s="451"/>
      <c r="VMF204" s="451"/>
      <c r="VMG204" s="451"/>
      <c r="VMH204" s="451"/>
      <c r="VMI204" s="451"/>
      <c r="VMJ204" s="451"/>
      <c r="VMK204" s="451"/>
      <c r="VML204" s="451"/>
      <c r="VMM204" s="451"/>
      <c r="VMN204" s="451"/>
      <c r="VMO204" s="451"/>
      <c r="VMP204" s="451"/>
      <c r="VMQ204" s="451"/>
      <c r="VMR204" s="451"/>
      <c r="VMS204" s="451"/>
      <c r="VMT204" s="451"/>
      <c r="VMU204" s="451"/>
      <c r="VMV204" s="451"/>
      <c r="VMW204" s="451"/>
      <c r="VMX204" s="451"/>
      <c r="VMY204" s="451"/>
      <c r="VMZ204" s="451"/>
      <c r="VNA204" s="451"/>
      <c r="VNB204" s="451"/>
      <c r="VNC204" s="451"/>
      <c r="VND204" s="451"/>
      <c r="VNE204" s="451"/>
      <c r="VNF204" s="451"/>
      <c r="VNG204" s="451"/>
      <c r="VNH204" s="451"/>
      <c r="VNI204" s="451"/>
      <c r="VNJ204" s="451"/>
      <c r="VNK204" s="451"/>
      <c r="VNL204" s="451"/>
      <c r="VNM204" s="451"/>
      <c r="VNN204" s="451"/>
      <c r="VNO204" s="451"/>
      <c r="VNP204" s="451"/>
      <c r="VNQ204" s="451"/>
      <c r="VNR204" s="451"/>
      <c r="VNS204" s="455"/>
      <c r="VNT204" s="454"/>
      <c r="VNU204" s="451"/>
      <c r="VNV204" s="451"/>
      <c r="VNW204" s="451"/>
      <c r="VNX204" s="451"/>
      <c r="VNY204" s="451"/>
      <c r="VNZ204" s="451"/>
      <c r="VOA204" s="451"/>
      <c r="VOB204" s="451"/>
      <c r="VOC204" s="451"/>
      <c r="VOD204" s="451"/>
      <c r="VOE204" s="451"/>
      <c r="VOF204" s="451"/>
      <c r="VOG204" s="451"/>
      <c r="VOH204" s="451"/>
      <c r="VOI204" s="451"/>
      <c r="VOJ204" s="451"/>
      <c r="VOK204" s="451"/>
      <c r="VOL204" s="451"/>
      <c r="VOM204" s="451"/>
      <c r="VON204" s="451"/>
      <c r="VOO204" s="451"/>
      <c r="VOP204" s="451"/>
      <c r="VOQ204" s="451"/>
      <c r="VOR204" s="451"/>
      <c r="VOS204" s="451"/>
      <c r="VOT204" s="451"/>
      <c r="VOU204" s="451"/>
      <c r="VOV204" s="451"/>
      <c r="VOW204" s="451"/>
      <c r="VOX204" s="451"/>
      <c r="VOY204" s="451"/>
      <c r="VOZ204" s="451"/>
      <c r="VPA204" s="451"/>
      <c r="VPB204" s="451"/>
      <c r="VPC204" s="451"/>
      <c r="VPD204" s="451"/>
      <c r="VPE204" s="451"/>
      <c r="VPF204" s="451"/>
      <c r="VPG204" s="451"/>
      <c r="VPH204" s="451"/>
      <c r="VPI204" s="451"/>
      <c r="VPJ204" s="451"/>
      <c r="VPK204" s="451"/>
      <c r="VPL204" s="455"/>
      <c r="VPM204" s="454"/>
      <c r="VPN204" s="451"/>
      <c r="VPO204" s="451"/>
      <c r="VPP204" s="451"/>
      <c r="VPQ204" s="451"/>
      <c r="VPR204" s="451"/>
      <c r="VPS204" s="451"/>
      <c r="VPT204" s="451"/>
      <c r="VPU204" s="451"/>
      <c r="VPV204" s="451"/>
      <c r="VPW204" s="451"/>
      <c r="VPX204" s="451"/>
      <c r="VPY204" s="451"/>
      <c r="VPZ204" s="451"/>
      <c r="VQA204" s="451"/>
      <c r="VQB204" s="451"/>
      <c r="VQC204" s="451"/>
      <c r="VQD204" s="451"/>
      <c r="VQE204" s="451"/>
      <c r="VQF204" s="451"/>
      <c r="VQG204" s="451"/>
      <c r="VQH204" s="451"/>
      <c r="VQI204" s="451"/>
      <c r="VQJ204" s="451"/>
      <c r="VQK204" s="451"/>
      <c r="VQL204" s="451"/>
      <c r="VQM204" s="451"/>
      <c r="VQN204" s="451"/>
      <c r="VQO204" s="451"/>
      <c r="VQP204" s="451"/>
      <c r="VQQ204" s="451"/>
      <c r="VQR204" s="451"/>
      <c r="VQS204" s="451"/>
      <c r="VQT204" s="451"/>
      <c r="VQU204" s="451"/>
      <c r="VQV204" s="451"/>
      <c r="VQW204" s="451"/>
      <c r="VQX204" s="451"/>
      <c r="VQY204" s="451"/>
      <c r="VQZ204" s="451"/>
      <c r="VRA204" s="451"/>
      <c r="VRB204" s="451"/>
      <c r="VRC204" s="451"/>
      <c r="VRD204" s="451"/>
      <c r="VRE204" s="455"/>
      <c r="VRF204" s="454"/>
      <c r="VRG204" s="451"/>
      <c r="VRH204" s="451"/>
      <c r="VRI204" s="451"/>
      <c r="VRJ204" s="451"/>
      <c r="VRK204" s="451"/>
      <c r="VRL204" s="451"/>
      <c r="VRM204" s="451"/>
      <c r="VRN204" s="451"/>
      <c r="VRO204" s="451"/>
      <c r="VRP204" s="451"/>
      <c r="VRQ204" s="451"/>
      <c r="VRR204" s="451"/>
      <c r="VRS204" s="451"/>
      <c r="VRT204" s="451"/>
      <c r="VRU204" s="451"/>
      <c r="VRV204" s="451"/>
      <c r="VRW204" s="451"/>
      <c r="VRX204" s="451"/>
      <c r="VRY204" s="451"/>
      <c r="VRZ204" s="451"/>
      <c r="VSA204" s="451"/>
      <c r="VSB204" s="451"/>
      <c r="VSC204" s="451"/>
      <c r="VSD204" s="451"/>
      <c r="VSE204" s="451"/>
      <c r="VSF204" s="451"/>
      <c r="VSG204" s="451"/>
      <c r="VSH204" s="451"/>
      <c r="VSI204" s="451"/>
      <c r="VSJ204" s="451"/>
      <c r="VSK204" s="451"/>
      <c r="VSL204" s="451"/>
      <c r="VSM204" s="451"/>
      <c r="VSN204" s="451"/>
      <c r="VSO204" s="451"/>
      <c r="VSP204" s="451"/>
      <c r="VSQ204" s="451"/>
      <c r="VSR204" s="451"/>
      <c r="VSS204" s="451"/>
      <c r="VST204" s="451"/>
      <c r="VSU204" s="451"/>
      <c r="VSV204" s="451"/>
      <c r="VSW204" s="451"/>
      <c r="VSX204" s="455"/>
      <c r="VSY204" s="454"/>
      <c r="VSZ204" s="451"/>
      <c r="VTA204" s="451"/>
      <c r="VTB204" s="451"/>
      <c r="VTC204" s="451"/>
      <c r="VTD204" s="451"/>
      <c r="VTE204" s="451"/>
      <c r="VTF204" s="451"/>
      <c r="VTG204" s="451"/>
      <c r="VTH204" s="451"/>
      <c r="VTI204" s="451"/>
      <c r="VTJ204" s="451"/>
      <c r="VTK204" s="451"/>
      <c r="VTL204" s="451"/>
      <c r="VTM204" s="451"/>
      <c r="VTN204" s="451"/>
      <c r="VTO204" s="451"/>
      <c r="VTP204" s="451"/>
      <c r="VTQ204" s="451"/>
      <c r="VTR204" s="451"/>
      <c r="VTS204" s="451"/>
      <c r="VTT204" s="451"/>
      <c r="VTU204" s="451"/>
      <c r="VTV204" s="451"/>
      <c r="VTW204" s="451"/>
      <c r="VTX204" s="451"/>
      <c r="VTY204" s="451"/>
      <c r="VTZ204" s="451"/>
      <c r="VUA204" s="451"/>
      <c r="VUB204" s="451"/>
      <c r="VUC204" s="451"/>
      <c r="VUD204" s="451"/>
      <c r="VUE204" s="451"/>
      <c r="VUF204" s="451"/>
      <c r="VUG204" s="451"/>
      <c r="VUH204" s="451"/>
      <c r="VUI204" s="451"/>
      <c r="VUJ204" s="451"/>
      <c r="VUK204" s="451"/>
      <c r="VUL204" s="451"/>
      <c r="VUM204" s="451"/>
      <c r="VUN204" s="451"/>
      <c r="VUO204" s="451"/>
      <c r="VUP204" s="451"/>
      <c r="VUQ204" s="455"/>
      <c r="VUR204" s="454"/>
      <c r="VUS204" s="451"/>
      <c r="VUT204" s="451"/>
      <c r="VUU204" s="451"/>
      <c r="VUV204" s="451"/>
      <c r="VUW204" s="451"/>
      <c r="VUX204" s="451"/>
      <c r="VUY204" s="451"/>
      <c r="VUZ204" s="451"/>
      <c r="VVA204" s="451"/>
      <c r="VVB204" s="451"/>
      <c r="VVC204" s="451"/>
      <c r="VVD204" s="451"/>
      <c r="VVE204" s="451"/>
      <c r="VVF204" s="451"/>
      <c r="VVG204" s="451"/>
      <c r="VVH204" s="451"/>
      <c r="VVI204" s="451"/>
      <c r="VVJ204" s="451"/>
      <c r="VVK204" s="451"/>
      <c r="VVL204" s="451"/>
      <c r="VVM204" s="451"/>
      <c r="VVN204" s="451"/>
      <c r="VVO204" s="451"/>
      <c r="VVP204" s="451"/>
      <c r="VVQ204" s="451"/>
      <c r="VVR204" s="451"/>
      <c r="VVS204" s="451"/>
      <c r="VVT204" s="451"/>
      <c r="VVU204" s="451"/>
      <c r="VVV204" s="451"/>
      <c r="VVW204" s="451"/>
      <c r="VVX204" s="451"/>
      <c r="VVY204" s="451"/>
      <c r="VVZ204" s="451"/>
      <c r="VWA204" s="451"/>
      <c r="VWB204" s="451"/>
      <c r="VWC204" s="451"/>
      <c r="VWD204" s="451"/>
      <c r="VWE204" s="451"/>
      <c r="VWF204" s="451"/>
      <c r="VWG204" s="451"/>
      <c r="VWH204" s="451"/>
      <c r="VWI204" s="451"/>
      <c r="VWJ204" s="455"/>
      <c r="VWK204" s="454"/>
      <c r="VWL204" s="451"/>
      <c r="VWM204" s="451"/>
      <c r="VWN204" s="451"/>
      <c r="VWO204" s="451"/>
      <c r="VWP204" s="451"/>
      <c r="VWQ204" s="451"/>
      <c r="VWR204" s="451"/>
      <c r="VWS204" s="451"/>
      <c r="VWT204" s="451"/>
      <c r="VWU204" s="451"/>
      <c r="VWV204" s="451"/>
      <c r="VWW204" s="451"/>
      <c r="VWX204" s="451"/>
      <c r="VWY204" s="451"/>
      <c r="VWZ204" s="451"/>
      <c r="VXA204" s="451"/>
      <c r="VXB204" s="451"/>
      <c r="VXC204" s="451"/>
      <c r="VXD204" s="451"/>
      <c r="VXE204" s="451"/>
      <c r="VXF204" s="451"/>
      <c r="VXG204" s="451"/>
      <c r="VXH204" s="451"/>
      <c r="VXI204" s="451"/>
      <c r="VXJ204" s="451"/>
      <c r="VXK204" s="451"/>
      <c r="VXL204" s="451"/>
      <c r="VXM204" s="451"/>
      <c r="VXN204" s="451"/>
      <c r="VXO204" s="451"/>
      <c r="VXP204" s="451"/>
      <c r="VXQ204" s="451"/>
      <c r="VXR204" s="451"/>
      <c r="VXS204" s="451"/>
      <c r="VXT204" s="451"/>
      <c r="VXU204" s="451"/>
      <c r="VXV204" s="451"/>
      <c r="VXW204" s="451"/>
      <c r="VXX204" s="451"/>
      <c r="VXY204" s="451"/>
      <c r="VXZ204" s="451"/>
      <c r="VYA204" s="451"/>
      <c r="VYB204" s="451"/>
      <c r="VYC204" s="455"/>
      <c r="VYD204" s="454"/>
      <c r="VYE204" s="451"/>
      <c r="VYF204" s="451"/>
      <c r="VYG204" s="451"/>
      <c r="VYH204" s="451"/>
      <c r="VYI204" s="451"/>
      <c r="VYJ204" s="451"/>
      <c r="VYK204" s="451"/>
      <c r="VYL204" s="451"/>
      <c r="VYM204" s="451"/>
      <c r="VYN204" s="451"/>
      <c r="VYO204" s="451"/>
      <c r="VYP204" s="451"/>
      <c r="VYQ204" s="451"/>
      <c r="VYR204" s="451"/>
      <c r="VYS204" s="451"/>
      <c r="VYT204" s="451"/>
      <c r="VYU204" s="451"/>
      <c r="VYV204" s="451"/>
      <c r="VYW204" s="451"/>
      <c r="VYX204" s="451"/>
      <c r="VYY204" s="451"/>
      <c r="VYZ204" s="451"/>
      <c r="VZA204" s="451"/>
      <c r="VZB204" s="451"/>
      <c r="VZC204" s="451"/>
      <c r="VZD204" s="451"/>
      <c r="VZE204" s="451"/>
      <c r="VZF204" s="451"/>
      <c r="VZG204" s="451"/>
      <c r="VZH204" s="451"/>
      <c r="VZI204" s="451"/>
      <c r="VZJ204" s="451"/>
      <c r="VZK204" s="451"/>
      <c r="VZL204" s="451"/>
      <c r="VZM204" s="451"/>
      <c r="VZN204" s="451"/>
      <c r="VZO204" s="451"/>
      <c r="VZP204" s="451"/>
      <c r="VZQ204" s="451"/>
      <c r="VZR204" s="451"/>
      <c r="VZS204" s="451"/>
      <c r="VZT204" s="451"/>
      <c r="VZU204" s="451"/>
      <c r="VZV204" s="455"/>
      <c r="VZW204" s="454"/>
      <c r="VZX204" s="451"/>
      <c r="VZY204" s="451"/>
      <c r="VZZ204" s="451"/>
      <c r="WAA204" s="451"/>
      <c r="WAB204" s="451"/>
      <c r="WAC204" s="451"/>
      <c r="WAD204" s="451"/>
      <c r="WAE204" s="451"/>
      <c r="WAF204" s="451"/>
      <c r="WAG204" s="451"/>
      <c r="WAH204" s="451"/>
      <c r="WAI204" s="451"/>
      <c r="WAJ204" s="451"/>
      <c r="WAK204" s="451"/>
      <c r="WAL204" s="451"/>
      <c r="WAM204" s="451"/>
      <c r="WAN204" s="451"/>
      <c r="WAO204" s="451"/>
      <c r="WAP204" s="451"/>
      <c r="WAQ204" s="451"/>
      <c r="WAR204" s="451"/>
      <c r="WAS204" s="451"/>
      <c r="WAT204" s="451"/>
      <c r="WAU204" s="451"/>
      <c r="WAV204" s="451"/>
      <c r="WAW204" s="451"/>
      <c r="WAX204" s="451"/>
      <c r="WAY204" s="451"/>
      <c r="WAZ204" s="451"/>
      <c r="WBA204" s="451"/>
      <c r="WBB204" s="451"/>
      <c r="WBC204" s="451"/>
      <c r="WBD204" s="451"/>
      <c r="WBE204" s="451"/>
      <c r="WBF204" s="451"/>
      <c r="WBG204" s="451"/>
      <c r="WBH204" s="451"/>
      <c r="WBI204" s="451"/>
      <c r="WBJ204" s="451"/>
      <c r="WBK204" s="451"/>
      <c r="WBL204" s="451"/>
      <c r="WBM204" s="451"/>
      <c r="WBN204" s="451"/>
      <c r="WBO204" s="455"/>
      <c r="WBP204" s="454"/>
      <c r="WBQ204" s="451"/>
      <c r="WBR204" s="451"/>
      <c r="WBS204" s="451"/>
      <c r="WBT204" s="451"/>
      <c r="WBU204" s="451"/>
      <c r="WBV204" s="451"/>
      <c r="WBW204" s="451"/>
      <c r="WBX204" s="451"/>
      <c r="WBY204" s="451"/>
      <c r="WBZ204" s="451"/>
      <c r="WCA204" s="451"/>
      <c r="WCB204" s="451"/>
      <c r="WCC204" s="451"/>
      <c r="WCD204" s="451"/>
      <c r="WCE204" s="451"/>
      <c r="WCF204" s="451"/>
      <c r="WCG204" s="451"/>
      <c r="WCH204" s="451"/>
      <c r="WCI204" s="451"/>
      <c r="WCJ204" s="451"/>
      <c r="WCK204" s="451"/>
      <c r="WCL204" s="451"/>
      <c r="WCM204" s="451"/>
      <c r="WCN204" s="451"/>
      <c r="WCO204" s="451"/>
      <c r="WCP204" s="451"/>
      <c r="WCQ204" s="451"/>
      <c r="WCR204" s="451"/>
      <c r="WCS204" s="451"/>
      <c r="WCT204" s="451"/>
      <c r="WCU204" s="451"/>
      <c r="WCV204" s="451"/>
      <c r="WCW204" s="451"/>
      <c r="WCX204" s="451"/>
      <c r="WCY204" s="451"/>
      <c r="WCZ204" s="451"/>
      <c r="WDA204" s="451"/>
      <c r="WDB204" s="451"/>
      <c r="WDC204" s="451"/>
      <c r="WDD204" s="451"/>
      <c r="WDE204" s="451"/>
      <c r="WDF204" s="451"/>
      <c r="WDG204" s="451"/>
      <c r="WDH204" s="455"/>
      <c r="WDI204" s="454"/>
      <c r="WDJ204" s="451"/>
      <c r="WDK204" s="451"/>
      <c r="WDL204" s="451"/>
      <c r="WDM204" s="451"/>
      <c r="WDN204" s="451"/>
      <c r="WDO204" s="451"/>
      <c r="WDP204" s="451"/>
      <c r="WDQ204" s="451"/>
      <c r="WDR204" s="451"/>
      <c r="WDS204" s="451"/>
      <c r="WDT204" s="451"/>
      <c r="WDU204" s="451"/>
      <c r="WDV204" s="451"/>
      <c r="WDW204" s="451"/>
      <c r="WDX204" s="451"/>
      <c r="WDY204" s="451"/>
      <c r="WDZ204" s="451"/>
      <c r="WEA204" s="451"/>
      <c r="WEB204" s="451"/>
      <c r="WEC204" s="451"/>
      <c r="WED204" s="451"/>
      <c r="WEE204" s="451"/>
      <c r="WEF204" s="451"/>
      <c r="WEG204" s="451"/>
      <c r="WEH204" s="451"/>
      <c r="WEI204" s="451"/>
      <c r="WEJ204" s="451"/>
      <c r="WEK204" s="451"/>
      <c r="WEL204" s="451"/>
      <c r="WEM204" s="451"/>
      <c r="WEN204" s="451"/>
      <c r="WEO204" s="451"/>
      <c r="WEP204" s="451"/>
      <c r="WEQ204" s="451"/>
      <c r="WER204" s="451"/>
      <c r="WES204" s="451"/>
      <c r="WET204" s="451"/>
      <c r="WEU204" s="451"/>
      <c r="WEV204" s="451"/>
      <c r="WEW204" s="451"/>
      <c r="WEX204" s="451"/>
      <c r="WEY204" s="451"/>
      <c r="WEZ204" s="451"/>
      <c r="WFA204" s="455"/>
      <c r="WFB204" s="454"/>
      <c r="WFC204" s="451"/>
      <c r="WFD204" s="451"/>
      <c r="WFE204" s="451"/>
      <c r="WFF204" s="451"/>
      <c r="WFG204" s="451"/>
      <c r="WFH204" s="451"/>
      <c r="WFI204" s="451"/>
      <c r="WFJ204" s="451"/>
      <c r="WFK204" s="451"/>
      <c r="WFL204" s="451"/>
      <c r="WFM204" s="451"/>
      <c r="WFN204" s="451"/>
      <c r="WFO204" s="451"/>
      <c r="WFP204" s="451"/>
      <c r="WFQ204" s="451"/>
      <c r="WFR204" s="451"/>
      <c r="WFS204" s="451"/>
      <c r="WFT204" s="451"/>
      <c r="WFU204" s="451"/>
      <c r="WFV204" s="451"/>
      <c r="WFW204" s="451"/>
      <c r="WFX204" s="451"/>
      <c r="WFY204" s="451"/>
      <c r="WFZ204" s="451"/>
      <c r="WGA204" s="451"/>
      <c r="WGB204" s="451"/>
      <c r="WGC204" s="451"/>
      <c r="WGD204" s="451"/>
      <c r="WGE204" s="451"/>
      <c r="WGF204" s="451"/>
      <c r="WGG204" s="451"/>
      <c r="WGH204" s="451"/>
      <c r="WGI204" s="451"/>
      <c r="WGJ204" s="451"/>
      <c r="WGK204" s="451"/>
      <c r="WGL204" s="451"/>
      <c r="WGM204" s="451"/>
      <c r="WGN204" s="451"/>
      <c r="WGO204" s="451"/>
      <c r="WGP204" s="451"/>
      <c r="WGQ204" s="451"/>
      <c r="WGR204" s="451"/>
      <c r="WGS204" s="451"/>
      <c r="WGT204" s="455"/>
      <c r="WGU204" s="454"/>
      <c r="WGV204" s="451"/>
      <c r="WGW204" s="451"/>
      <c r="WGX204" s="451"/>
      <c r="WGY204" s="451"/>
      <c r="WGZ204" s="451"/>
      <c r="WHA204" s="451"/>
      <c r="WHB204" s="451"/>
      <c r="WHC204" s="451"/>
      <c r="WHD204" s="451"/>
      <c r="WHE204" s="451"/>
      <c r="WHF204" s="451"/>
      <c r="WHG204" s="451"/>
      <c r="WHH204" s="451"/>
      <c r="WHI204" s="451"/>
      <c r="WHJ204" s="451"/>
      <c r="WHK204" s="451"/>
      <c r="WHL204" s="451"/>
      <c r="WHM204" s="451"/>
      <c r="WHN204" s="451"/>
      <c r="WHO204" s="451"/>
      <c r="WHP204" s="451"/>
      <c r="WHQ204" s="451"/>
      <c r="WHR204" s="451"/>
      <c r="WHS204" s="451"/>
      <c r="WHT204" s="451"/>
      <c r="WHU204" s="451"/>
      <c r="WHV204" s="451"/>
      <c r="WHW204" s="451"/>
      <c r="WHX204" s="451"/>
      <c r="WHY204" s="451"/>
      <c r="WHZ204" s="451"/>
      <c r="WIA204" s="451"/>
      <c r="WIB204" s="451"/>
      <c r="WIC204" s="451"/>
      <c r="WID204" s="451"/>
      <c r="WIE204" s="451"/>
      <c r="WIF204" s="451"/>
      <c r="WIG204" s="451"/>
      <c r="WIH204" s="451"/>
      <c r="WII204" s="451"/>
      <c r="WIJ204" s="451"/>
      <c r="WIK204" s="451"/>
      <c r="WIL204" s="451"/>
      <c r="WIM204" s="455"/>
      <c r="WIN204" s="454"/>
      <c r="WIO204" s="451"/>
      <c r="WIP204" s="451"/>
      <c r="WIQ204" s="451"/>
      <c r="WIR204" s="451"/>
      <c r="WIS204" s="451"/>
      <c r="WIT204" s="451"/>
      <c r="WIU204" s="451"/>
      <c r="WIV204" s="451"/>
      <c r="WIW204" s="451"/>
      <c r="WIX204" s="451"/>
      <c r="WIY204" s="451"/>
      <c r="WIZ204" s="451"/>
      <c r="WJA204" s="451"/>
      <c r="WJB204" s="451"/>
      <c r="WJC204" s="451"/>
      <c r="WJD204" s="451"/>
      <c r="WJE204" s="451"/>
      <c r="WJF204" s="451"/>
      <c r="WJG204" s="451"/>
      <c r="WJH204" s="451"/>
      <c r="WJI204" s="451"/>
      <c r="WJJ204" s="451"/>
      <c r="WJK204" s="451"/>
      <c r="WJL204" s="451"/>
      <c r="WJM204" s="451"/>
      <c r="WJN204" s="451"/>
      <c r="WJO204" s="451"/>
      <c r="WJP204" s="451"/>
      <c r="WJQ204" s="451"/>
      <c r="WJR204" s="451"/>
      <c r="WJS204" s="451"/>
      <c r="WJT204" s="451"/>
      <c r="WJU204" s="451"/>
      <c r="WJV204" s="451"/>
      <c r="WJW204" s="451"/>
      <c r="WJX204" s="451"/>
      <c r="WJY204" s="451"/>
      <c r="WJZ204" s="451"/>
      <c r="WKA204" s="451"/>
      <c r="WKB204" s="451"/>
      <c r="WKC204" s="451"/>
      <c r="WKD204" s="451"/>
      <c r="WKE204" s="451"/>
      <c r="WKF204" s="455"/>
      <c r="WKG204" s="454"/>
      <c r="WKH204" s="451"/>
      <c r="WKI204" s="451"/>
      <c r="WKJ204" s="451"/>
      <c r="WKK204" s="451"/>
      <c r="WKL204" s="451"/>
      <c r="WKM204" s="451"/>
      <c r="WKN204" s="451"/>
      <c r="WKO204" s="451"/>
      <c r="WKP204" s="451"/>
      <c r="WKQ204" s="451"/>
      <c r="WKR204" s="451"/>
      <c r="WKS204" s="451"/>
      <c r="WKT204" s="451"/>
      <c r="WKU204" s="451"/>
      <c r="WKV204" s="451"/>
      <c r="WKW204" s="451"/>
      <c r="WKX204" s="451"/>
      <c r="WKY204" s="451"/>
      <c r="WKZ204" s="451"/>
      <c r="WLA204" s="451"/>
      <c r="WLB204" s="451"/>
      <c r="WLC204" s="451"/>
      <c r="WLD204" s="451"/>
      <c r="WLE204" s="451"/>
      <c r="WLF204" s="451"/>
      <c r="WLG204" s="451"/>
      <c r="WLH204" s="451"/>
      <c r="WLI204" s="451"/>
      <c r="WLJ204" s="451"/>
      <c r="WLK204" s="451"/>
      <c r="WLL204" s="451"/>
      <c r="WLM204" s="451"/>
      <c r="WLN204" s="451"/>
      <c r="WLO204" s="451"/>
      <c r="WLP204" s="451"/>
      <c r="WLQ204" s="451"/>
      <c r="WLR204" s="451"/>
      <c r="WLS204" s="451"/>
      <c r="WLT204" s="451"/>
      <c r="WLU204" s="451"/>
      <c r="WLV204" s="451"/>
      <c r="WLW204" s="451"/>
      <c r="WLX204" s="451"/>
      <c r="WLY204" s="455"/>
      <c r="WLZ204" s="454"/>
      <c r="WMA204" s="451"/>
      <c r="WMB204" s="451"/>
      <c r="WMC204" s="451"/>
      <c r="WMD204" s="451"/>
      <c r="WME204" s="451"/>
      <c r="WMF204" s="451"/>
      <c r="WMG204" s="451"/>
      <c r="WMH204" s="451"/>
      <c r="WMI204" s="451"/>
      <c r="WMJ204" s="451"/>
      <c r="WMK204" s="451"/>
      <c r="WML204" s="451"/>
      <c r="WMM204" s="451"/>
      <c r="WMN204" s="451"/>
      <c r="WMO204" s="451"/>
      <c r="WMP204" s="451"/>
      <c r="WMQ204" s="451"/>
      <c r="WMR204" s="451"/>
      <c r="WMS204" s="451"/>
      <c r="WMT204" s="451"/>
      <c r="WMU204" s="451"/>
      <c r="WMV204" s="451"/>
      <c r="WMW204" s="451"/>
      <c r="WMX204" s="451"/>
      <c r="WMY204" s="451"/>
      <c r="WMZ204" s="451"/>
      <c r="WNA204" s="451"/>
      <c r="WNB204" s="451"/>
      <c r="WNC204" s="451"/>
      <c r="WND204" s="451"/>
      <c r="WNE204" s="451"/>
      <c r="WNF204" s="451"/>
      <c r="WNG204" s="451"/>
      <c r="WNH204" s="451"/>
      <c r="WNI204" s="451"/>
      <c r="WNJ204" s="451"/>
      <c r="WNK204" s="451"/>
      <c r="WNL204" s="451"/>
      <c r="WNM204" s="451"/>
      <c r="WNN204" s="451"/>
      <c r="WNO204" s="451"/>
      <c r="WNP204" s="451"/>
      <c r="WNQ204" s="451"/>
      <c r="WNR204" s="455"/>
      <c r="WNS204" s="454"/>
      <c r="WNT204" s="451"/>
      <c r="WNU204" s="451"/>
      <c r="WNV204" s="451"/>
      <c r="WNW204" s="451"/>
      <c r="WNX204" s="451"/>
      <c r="WNY204" s="451"/>
      <c r="WNZ204" s="451"/>
      <c r="WOA204" s="451"/>
      <c r="WOB204" s="451"/>
      <c r="WOC204" s="451"/>
      <c r="WOD204" s="451"/>
      <c r="WOE204" s="451"/>
      <c r="WOF204" s="451"/>
      <c r="WOG204" s="451"/>
      <c r="WOH204" s="451"/>
      <c r="WOI204" s="451"/>
      <c r="WOJ204" s="451"/>
      <c r="WOK204" s="451"/>
      <c r="WOL204" s="451"/>
      <c r="WOM204" s="451"/>
      <c r="WON204" s="451"/>
      <c r="WOO204" s="451"/>
      <c r="WOP204" s="451"/>
      <c r="WOQ204" s="451"/>
      <c r="WOR204" s="451"/>
      <c r="WOS204" s="451"/>
      <c r="WOT204" s="451"/>
      <c r="WOU204" s="451"/>
      <c r="WOV204" s="451"/>
      <c r="WOW204" s="451"/>
      <c r="WOX204" s="451"/>
      <c r="WOY204" s="451"/>
      <c r="WOZ204" s="451"/>
      <c r="WPA204" s="451"/>
      <c r="WPB204" s="451"/>
      <c r="WPC204" s="451"/>
      <c r="WPD204" s="451"/>
      <c r="WPE204" s="451"/>
      <c r="WPF204" s="451"/>
      <c r="WPG204" s="451"/>
      <c r="WPH204" s="451"/>
      <c r="WPI204" s="451"/>
      <c r="WPJ204" s="451"/>
      <c r="WPK204" s="455"/>
      <c r="WPL204" s="454"/>
      <c r="WPM204" s="451"/>
      <c r="WPN204" s="451"/>
      <c r="WPO204" s="451"/>
      <c r="WPP204" s="451"/>
      <c r="WPQ204" s="451"/>
      <c r="WPR204" s="451"/>
      <c r="WPS204" s="451"/>
      <c r="WPT204" s="451"/>
      <c r="WPU204" s="451"/>
      <c r="WPV204" s="451"/>
      <c r="WPW204" s="451"/>
      <c r="WPX204" s="451"/>
      <c r="WPY204" s="451"/>
      <c r="WPZ204" s="451"/>
      <c r="WQA204" s="451"/>
      <c r="WQB204" s="451"/>
      <c r="WQC204" s="451"/>
      <c r="WQD204" s="451"/>
      <c r="WQE204" s="451"/>
      <c r="WQF204" s="451"/>
      <c r="WQG204" s="451"/>
      <c r="WQH204" s="451"/>
      <c r="WQI204" s="451"/>
      <c r="WQJ204" s="451"/>
      <c r="WQK204" s="451"/>
      <c r="WQL204" s="451"/>
      <c r="WQM204" s="451"/>
      <c r="WQN204" s="451"/>
      <c r="WQO204" s="451"/>
      <c r="WQP204" s="451"/>
      <c r="WQQ204" s="451"/>
      <c r="WQR204" s="451"/>
      <c r="WQS204" s="451"/>
      <c r="WQT204" s="451"/>
      <c r="WQU204" s="451"/>
      <c r="WQV204" s="451"/>
      <c r="WQW204" s="451"/>
      <c r="WQX204" s="451"/>
      <c r="WQY204" s="451"/>
      <c r="WQZ204" s="451"/>
      <c r="WRA204" s="451"/>
      <c r="WRB204" s="451"/>
      <c r="WRC204" s="451"/>
      <c r="WRD204" s="455"/>
      <c r="WRE204" s="454"/>
      <c r="WRF204" s="451"/>
      <c r="WRG204" s="451"/>
      <c r="WRH204" s="451"/>
      <c r="WRI204" s="451"/>
      <c r="WRJ204" s="451"/>
      <c r="WRK204" s="451"/>
      <c r="WRL204" s="451"/>
      <c r="WRM204" s="451"/>
      <c r="WRN204" s="451"/>
      <c r="WRO204" s="451"/>
      <c r="WRP204" s="451"/>
      <c r="WRQ204" s="451"/>
      <c r="WRR204" s="451"/>
      <c r="WRS204" s="451"/>
      <c r="WRT204" s="451"/>
      <c r="WRU204" s="451"/>
      <c r="WRV204" s="451"/>
      <c r="WRW204" s="451"/>
      <c r="WRX204" s="451"/>
      <c r="WRY204" s="451"/>
      <c r="WRZ204" s="451"/>
      <c r="WSA204" s="451"/>
      <c r="WSB204" s="451"/>
      <c r="WSC204" s="451"/>
      <c r="WSD204" s="451"/>
      <c r="WSE204" s="451"/>
      <c r="WSF204" s="451"/>
      <c r="WSG204" s="451"/>
      <c r="WSH204" s="451"/>
      <c r="WSI204" s="451"/>
      <c r="WSJ204" s="451"/>
      <c r="WSK204" s="451"/>
      <c r="WSL204" s="451"/>
      <c r="WSM204" s="451"/>
      <c r="WSN204" s="451"/>
      <c r="WSO204" s="451"/>
      <c r="WSP204" s="451"/>
      <c r="WSQ204" s="451"/>
      <c r="WSR204" s="451"/>
      <c r="WSS204" s="451"/>
      <c r="WST204" s="451"/>
      <c r="WSU204" s="451"/>
      <c r="WSV204" s="451"/>
      <c r="WSW204" s="455"/>
      <c r="WSX204" s="454"/>
      <c r="WSY204" s="451"/>
      <c r="WSZ204" s="451"/>
      <c r="WTA204" s="451"/>
      <c r="WTB204" s="451"/>
      <c r="WTC204" s="451"/>
      <c r="WTD204" s="451"/>
      <c r="WTE204" s="451"/>
      <c r="WTF204" s="451"/>
      <c r="WTG204" s="451"/>
      <c r="WTH204" s="451"/>
      <c r="WTI204" s="451"/>
      <c r="WTJ204" s="451"/>
      <c r="WTK204" s="451"/>
      <c r="WTL204" s="451"/>
      <c r="WTM204" s="451"/>
      <c r="WTN204" s="451"/>
      <c r="WTO204" s="451"/>
      <c r="WTP204" s="451"/>
      <c r="WTQ204" s="451"/>
      <c r="WTR204" s="451"/>
      <c r="WTS204" s="451"/>
      <c r="WTT204" s="451"/>
      <c r="WTU204" s="451"/>
      <c r="WTV204" s="451"/>
      <c r="WTW204" s="451"/>
      <c r="WTX204" s="451"/>
      <c r="WTY204" s="451"/>
      <c r="WTZ204" s="451"/>
      <c r="WUA204" s="451"/>
      <c r="WUB204" s="451"/>
      <c r="WUC204" s="451"/>
      <c r="WUD204" s="451"/>
      <c r="WUE204" s="451"/>
      <c r="WUF204" s="451"/>
      <c r="WUG204" s="451"/>
      <c r="WUH204" s="451"/>
      <c r="WUI204" s="451"/>
      <c r="WUJ204" s="451"/>
      <c r="WUK204" s="451"/>
      <c r="WUL204" s="451"/>
      <c r="WUM204" s="451"/>
      <c r="WUN204" s="451"/>
      <c r="WUO204" s="451"/>
      <c r="WUP204" s="455"/>
      <c r="WUQ204" s="454"/>
      <c r="WUR204" s="451"/>
      <c r="WUS204" s="451"/>
      <c r="WUT204" s="451"/>
      <c r="WUU204" s="451"/>
      <c r="WUV204" s="451"/>
      <c r="WUW204" s="451"/>
      <c r="WUX204" s="451"/>
      <c r="WUY204" s="451"/>
      <c r="WUZ204" s="451"/>
      <c r="WVA204" s="451"/>
      <c r="WVB204" s="451"/>
      <c r="WVC204" s="451"/>
      <c r="WVD204" s="451"/>
      <c r="WVE204" s="451"/>
      <c r="WVF204" s="451"/>
      <c r="WVG204" s="451"/>
      <c r="WVH204" s="451"/>
      <c r="WVI204" s="451"/>
      <c r="WVJ204" s="451"/>
      <c r="WVK204" s="451"/>
      <c r="WVL204" s="451"/>
      <c r="WVM204" s="451"/>
      <c r="WVN204" s="451"/>
      <c r="WVO204" s="451"/>
      <c r="WVP204" s="451"/>
      <c r="WVQ204" s="451"/>
      <c r="WVR204" s="451"/>
      <c r="WVS204" s="451"/>
      <c r="WVT204" s="451"/>
      <c r="WVU204" s="451"/>
      <c r="WVV204" s="451"/>
      <c r="WVW204" s="451"/>
      <c r="WVX204" s="451"/>
      <c r="WVY204" s="451"/>
      <c r="WVZ204" s="451"/>
      <c r="WWA204" s="451"/>
      <c r="WWB204" s="451"/>
      <c r="WWC204" s="451"/>
      <c r="WWD204" s="451"/>
      <c r="WWE204" s="451"/>
      <c r="WWF204" s="451"/>
      <c r="WWG204" s="451"/>
      <c r="WWH204" s="451"/>
      <c r="WWI204" s="455"/>
      <c r="WWJ204" s="454"/>
      <c r="WWK204" s="451"/>
      <c r="WWL204" s="451"/>
      <c r="WWM204" s="451"/>
      <c r="WWN204" s="451"/>
      <c r="WWO204" s="451"/>
      <c r="WWP204" s="451"/>
      <c r="WWQ204" s="451"/>
      <c r="WWR204" s="451"/>
      <c r="WWS204" s="451"/>
      <c r="WWT204" s="451"/>
      <c r="WWU204" s="451"/>
      <c r="WWV204" s="451"/>
      <c r="WWW204" s="451"/>
      <c r="WWX204" s="451"/>
      <c r="WWY204" s="451"/>
      <c r="WWZ204" s="451"/>
      <c r="WXA204" s="451"/>
      <c r="WXB204" s="451"/>
      <c r="WXC204" s="451"/>
      <c r="WXD204" s="451"/>
      <c r="WXE204" s="451"/>
      <c r="WXF204" s="451"/>
      <c r="WXG204" s="451"/>
      <c r="WXH204" s="451"/>
      <c r="WXI204" s="451"/>
      <c r="WXJ204" s="451"/>
      <c r="WXK204" s="451"/>
      <c r="WXL204" s="451"/>
      <c r="WXM204" s="451"/>
      <c r="WXN204" s="451"/>
      <c r="WXO204" s="451"/>
      <c r="WXP204" s="451"/>
      <c r="WXQ204" s="451"/>
      <c r="WXR204" s="451"/>
      <c r="WXS204" s="451"/>
      <c r="WXT204" s="451"/>
      <c r="WXU204" s="451"/>
      <c r="WXV204" s="451"/>
      <c r="WXW204" s="451"/>
      <c r="WXX204" s="451"/>
      <c r="WXY204" s="451"/>
      <c r="WXZ204" s="451"/>
      <c r="WYA204" s="451"/>
      <c r="WYB204" s="455"/>
      <c r="WYC204" s="454"/>
      <c r="WYD204" s="451"/>
      <c r="WYE204" s="451"/>
      <c r="WYF204" s="451"/>
      <c r="WYG204" s="451"/>
      <c r="WYH204" s="451"/>
      <c r="WYI204" s="451"/>
      <c r="WYJ204" s="451"/>
      <c r="WYK204" s="451"/>
      <c r="WYL204" s="451"/>
      <c r="WYM204" s="451"/>
      <c r="WYN204" s="451"/>
      <c r="WYO204" s="451"/>
      <c r="WYP204" s="451"/>
      <c r="WYQ204" s="451"/>
      <c r="WYR204" s="451"/>
      <c r="WYS204" s="451"/>
      <c r="WYT204" s="451"/>
      <c r="WYU204" s="451"/>
      <c r="WYV204" s="451"/>
      <c r="WYW204" s="451"/>
      <c r="WYX204" s="451"/>
      <c r="WYY204" s="451"/>
      <c r="WYZ204" s="451"/>
      <c r="WZA204" s="451"/>
      <c r="WZB204" s="451"/>
      <c r="WZC204" s="451"/>
      <c r="WZD204" s="451"/>
      <c r="WZE204" s="451"/>
      <c r="WZF204" s="451"/>
      <c r="WZG204" s="451"/>
      <c r="WZH204" s="451"/>
      <c r="WZI204" s="451"/>
      <c r="WZJ204" s="451"/>
      <c r="WZK204" s="451"/>
      <c r="WZL204" s="451"/>
      <c r="WZM204" s="451"/>
      <c r="WZN204" s="451"/>
      <c r="WZO204" s="451"/>
      <c r="WZP204" s="451"/>
      <c r="WZQ204" s="451"/>
      <c r="WZR204" s="451"/>
      <c r="WZS204" s="451"/>
      <c r="WZT204" s="451"/>
      <c r="WZU204" s="455"/>
      <c r="WZV204" s="454"/>
      <c r="WZW204" s="451"/>
      <c r="WZX204" s="451"/>
      <c r="WZY204" s="451"/>
      <c r="WZZ204" s="451"/>
      <c r="XAA204" s="451"/>
      <c r="XAB204" s="451"/>
      <c r="XAC204" s="451"/>
      <c r="XAD204" s="451"/>
      <c r="XAE204" s="451"/>
      <c r="XAF204" s="451"/>
      <c r="XAG204" s="451"/>
      <c r="XAH204" s="451"/>
      <c r="XAI204" s="451"/>
      <c r="XAJ204" s="451"/>
      <c r="XAK204" s="451"/>
      <c r="XAL204" s="451"/>
      <c r="XAM204" s="451"/>
      <c r="XAN204" s="451"/>
      <c r="XAO204" s="451"/>
      <c r="XAP204" s="451"/>
      <c r="XAQ204" s="451"/>
      <c r="XAR204" s="451"/>
      <c r="XAS204" s="451"/>
      <c r="XAT204" s="451"/>
      <c r="XAU204" s="451"/>
      <c r="XAV204" s="451"/>
      <c r="XAW204" s="451"/>
      <c r="XAX204" s="451"/>
      <c r="XAY204" s="451"/>
      <c r="XAZ204" s="451"/>
      <c r="XBA204" s="451"/>
      <c r="XBB204" s="451"/>
      <c r="XBC204" s="451"/>
      <c r="XBD204" s="451"/>
      <c r="XBE204" s="451"/>
      <c r="XBF204" s="451"/>
      <c r="XBG204" s="451"/>
      <c r="XBH204" s="451"/>
      <c r="XBI204" s="451"/>
      <c r="XBJ204" s="451"/>
      <c r="XBK204" s="451"/>
      <c r="XBL204" s="451"/>
      <c r="XBM204" s="451"/>
      <c r="XBN204" s="455"/>
      <c r="XBO204" s="454"/>
      <c r="XBP204" s="451"/>
      <c r="XBQ204" s="451"/>
      <c r="XBR204" s="451"/>
      <c r="XBS204" s="451"/>
      <c r="XBT204" s="451"/>
      <c r="XBU204" s="451"/>
      <c r="XBV204" s="451"/>
      <c r="XBW204" s="451"/>
      <c r="XBX204" s="451"/>
      <c r="XBY204" s="451"/>
      <c r="XBZ204" s="451"/>
      <c r="XCA204" s="451"/>
      <c r="XCB204" s="451"/>
      <c r="XCC204" s="451"/>
      <c r="XCD204" s="451"/>
      <c r="XCE204" s="451"/>
      <c r="XCF204" s="451"/>
      <c r="XCG204" s="451"/>
      <c r="XCH204" s="451"/>
      <c r="XCI204" s="451"/>
      <c r="XCJ204" s="451"/>
      <c r="XCK204" s="451"/>
      <c r="XCL204" s="451"/>
      <c r="XCM204" s="451"/>
      <c r="XCN204" s="451"/>
      <c r="XCO204" s="451"/>
      <c r="XCP204" s="451"/>
      <c r="XCQ204" s="451"/>
      <c r="XCR204" s="451"/>
      <c r="XCS204" s="451"/>
      <c r="XCT204" s="451"/>
      <c r="XCU204" s="451"/>
      <c r="XCV204" s="451"/>
      <c r="XCW204" s="451"/>
      <c r="XCX204" s="451"/>
      <c r="XCY204" s="451"/>
      <c r="XCZ204" s="451"/>
      <c r="XDA204" s="451"/>
      <c r="XDB204" s="451"/>
      <c r="XDC204" s="451"/>
      <c r="XDD204" s="451"/>
      <c r="XDE204" s="451"/>
      <c r="XDF204" s="451"/>
      <c r="XDG204" s="455"/>
      <c r="XDH204" s="454"/>
      <c r="XDI204" s="451"/>
      <c r="XDJ204" s="451"/>
      <c r="XDK204" s="451"/>
      <c r="XDL204" s="451"/>
      <c r="XDM204" s="451"/>
      <c r="XDN204" s="451"/>
      <c r="XDO204" s="451"/>
      <c r="XDP204" s="451"/>
      <c r="XDQ204" s="451"/>
      <c r="XDR204" s="451"/>
      <c r="XDS204" s="451"/>
      <c r="XDT204" s="451"/>
      <c r="XDU204" s="451"/>
      <c r="XDV204" s="451"/>
      <c r="XDW204" s="451"/>
      <c r="XDX204" s="451"/>
      <c r="XDY204" s="451"/>
      <c r="XDZ204" s="451"/>
      <c r="XEA204" s="451"/>
      <c r="XEB204" s="451"/>
      <c r="XEC204" s="451"/>
      <c r="XED204" s="451"/>
      <c r="XEE204" s="451"/>
      <c r="XEF204" s="451"/>
      <c r="XEG204" s="451"/>
      <c r="XEH204" s="451"/>
      <c r="XEI204" s="451"/>
      <c r="XEJ204" s="451"/>
      <c r="XEK204" s="451"/>
      <c r="XEL204" s="451"/>
      <c r="XEM204" s="451"/>
      <c r="XEN204" s="451"/>
      <c r="XEO204" s="451"/>
      <c r="XEP204" s="451"/>
      <c r="XEQ204" s="451"/>
      <c r="XER204" s="451"/>
      <c r="XES204" s="451"/>
      <c r="XET204" s="451"/>
      <c r="XEU204" s="451"/>
      <c r="XEV204" s="451"/>
      <c r="XEW204" s="451"/>
      <c r="XEX204" s="451"/>
      <c r="XEY204" s="451"/>
      <c r="XEZ204" s="455"/>
      <c r="XFA204" s="454"/>
      <c r="XFB204" s="451"/>
      <c r="XFC204" s="451"/>
      <c r="XFD204" s="451"/>
    </row>
    <row r="205" spans="1:16384" ht="75" customHeight="1">
      <c r="A205" s="155">
        <v>605</v>
      </c>
      <c r="B205" s="156" t="s">
        <v>718</v>
      </c>
      <c r="C205" s="157">
        <v>402000008</v>
      </c>
      <c r="D205" s="158" t="s">
        <v>347</v>
      </c>
      <c r="E205" s="159" t="s">
        <v>352</v>
      </c>
      <c r="F205" s="208"/>
      <c r="G205" s="208"/>
      <c r="H205" s="209">
        <v>1</v>
      </c>
      <c r="I205" s="208"/>
      <c r="J205" s="209" t="s">
        <v>353</v>
      </c>
      <c r="K205" s="209"/>
      <c r="L205" s="209"/>
      <c r="M205" s="210"/>
      <c r="N205" s="210"/>
      <c r="O205" s="210"/>
      <c r="P205" s="211" t="s">
        <v>354</v>
      </c>
      <c r="Q205" s="160" t="s">
        <v>335</v>
      </c>
      <c r="R205" s="209"/>
      <c r="S205" s="209"/>
      <c r="T205" s="209" t="s">
        <v>47</v>
      </c>
      <c r="U205" s="209"/>
      <c r="V205" s="209" t="s">
        <v>46</v>
      </c>
      <c r="W205" s="209" t="s">
        <v>45</v>
      </c>
      <c r="X205" s="209" t="s">
        <v>47</v>
      </c>
      <c r="Y205" s="209"/>
      <c r="Z205" s="209"/>
      <c r="AA205" s="209"/>
      <c r="AB205" s="211" t="s">
        <v>110</v>
      </c>
      <c r="AC205" s="160" t="s">
        <v>355</v>
      </c>
      <c r="AD205" s="274"/>
      <c r="AE205" s="274"/>
      <c r="AF205" s="274"/>
      <c r="AG205" s="274"/>
      <c r="AH205" s="275"/>
      <c r="AI205" s="275"/>
      <c r="AJ205" s="275"/>
      <c r="AK205" s="274"/>
      <c r="AL205" s="274"/>
      <c r="AM205" s="275" t="s">
        <v>356</v>
      </c>
      <c r="AN205" s="211" t="s">
        <v>329</v>
      </c>
      <c r="AO205" s="355" t="s">
        <v>53</v>
      </c>
      <c r="AP205" s="355" t="s">
        <v>54</v>
      </c>
      <c r="AQ205" s="355">
        <v>1420411010</v>
      </c>
      <c r="AR205" s="161" t="s">
        <v>357</v>
      </c>
      <c r="AS205" s="125" t="s">
        <v>358</v>
      </c>
      <c r="AT205" s="397">
        <v>0</v>
      </c>
      <c r="AU205" s="397">
        <v>0</v>
      </c>
      <c r="AV205" s="398">
        <v>0</v>
      </c>
      <c r="AW205" s="398">
        <v>0</v>
      </c>
      <c r="AX205" s="398">
        <v>0</v>
      </c>
      <c r="AY205" s="398">
        <v>0</v>
      </c>
      <c r="AZ205" s="398">
        <v>0</v>
      </c>
      <c r="BA205" s="398">
        <v>0</v>
      </c>
      <c r="BB205" s="399">
        <v>0</v>
      </c>
      <c r="BC205" s="399">
        <v>0</v>
      </c>
      <c r="BD205" s="397">
        <v>60293380</v>
      </c>
      <c r="BE205" s="400">
        <v>0</v>
      </c>
      <c r="BF205" s="400">
        <v>0</v>
      </c>
      <c r="BG205" s="400">
        <v>0</v>
      </c>
      <c r="BH205" s="401">
        <v>60293380</v>
      </c>
      <c r="BI205" s="397">
        <v>60293380</v>
      </c>
      <c r="BJ205" s="400">
        <v>0</v>
      </c>
      <c r="BK205" s="400">
        <v>0</v>
      </c>
      <c r="BL205" s="400">
        <v>0</v>
      </c>
      <c r="BM205" s="401">
        <v>60293380</v>
      </c>
      <c r="BN205" s="397">
        <v>60293380</v>
      </c>
      <c r="BO205" s="400">
        <v>0</v>
      </c>
      <c r="BP205" s="400">
        <v>0</v>
      </c>
      <c r="BQ205" s="400">
        <v>0</v>
      </c>
      <c r="BR205" s="401">
        <v>60293380</v>
      </c>
      <c r="BS205" s="397">
        <v>60293380</v>
      </c>
      <c r="BT205" s="400">
        <v>0</v>
      </c>
      <c r="BU205" s="400">
        <v>0</v>
      </c>
      <c r="BV205" s="400">
        <v>0</v>
      </c>
      <c r="BW205" s="401">
        <v>60293380</v>
      </c>
    </row>
    <row r="206" spans="1:16384" ht="72.75" customHeight="1">
      <c r="A206" s="57">
        <v>605</v>
      </c>
      <c r="B206" s="22" t="s">
        <v>718</v>
      </c>
      <c r="C206" s="110">
        <v>402000008</v>
      </c>
      <c r="D206" s="27" t="s">
        <v>347</v>
      </c>
      <c r="E206" s="20" t="s">
        <v>352</v>
      </c>
      <c r="F206" s="204"/>
      <c r="G206" s="204"/>
      <c r="H206" s="195">
        <v>1</v>
      </c>
      <c r="I206" s="204"/>
      <c r="J206" s="195" t="s">
        <v>353</v>
      </c>
      <c r="K206" s="195"/>
      <c r="L206" s="195"/>
      <c r="M206" s="205"/>
      <c r="N206" s="205"/>
      <c r="O206" s="205"/>
      <c r="P206" s="196" t="s">
        <v>354</v>
      </c>
      <c r="Q206" s="21" t="s">
        <v>335</v>
      </c>
      <c r="R206" s="195"/>
      <c r="S206" s="195"/>
      <c r="T206" s="195" t="s">
        <v>47</v>
      </c>
      <c r="U206" s="195"/>
      <c r="V206" s="195" t="s">
        <v>46</v>
      </c>
      <c r="W206" s="195" t="s">
        <v>45</v>
      </c>
      <c r="X206" s="195" t="s">
        <v>47</v>
      </c>
      <c r="Y206" s="195"/>
      <c r="Z206" s="195"/>
      <c r="AA206" s="195"/>
      <c r="AB206" s="196" t="s">
        <v>110</v>
      </c>
      <c r="AC206" s="21" t="s">
        <v>355</v>
      </c>
      <c r="AD206" s="197"/>
      <c r="AE206" s="197"/>
      <c r="AF206" s="197"/>
      <c r="AG206" s="197"/>
      <c r="AH206" s="198"/>
      <c r="AI206" s="198"/>
      <c r="AJ206" s="198"/>
      <c r="AK206" s="197"/>
      <c r="AL206" s="197"/>
      <c r="AM206" s="198" t="s">
        <v>356</v>
      </c>
      <c r="AN206" s="196" t="s">
        <v>329</v>
      </c>
      <c r="AO206" s="199" t="s">
        <v>53</v>
      </c>
      <c r="AP206" s="199" t="s">
        <v>54</v>
      </c>
      <c r="AQ206" s="199">
        <v>1420411010</v>
      </c>
      <c r="AR206" s="26" t="s">
        <v>357</v>
      </c>
      <c r="AS206" s="31" t="s">
        <v>359</v>
      </c>
      <c r="AT206" s="396">
        <v>0</v>
      </c>
      <c r="AU206" s="396">
        <v>0</v>
      </c>
      <c r="AV206" s="402">
        <v>0</v>
      </c>
      <c r="AW206" s="402">
        <v>0</v>
      </c>
      <c r="AX206" s="402">
        <v>0</v>
      </c>
      <c r="AY206" s="402">
        <v>0</v>
      </c>
      <c r="AZ206" s="402">
        <v>0</v>
      </c>
      <c r="BA206" s="402">
        <v>0</v>
      </c>
      <c r="BB206" s="403">
        <v>0</v>
      </c>
      <c r="BC206" s="403">
        <v>0</v>
      </c>
      <c r="BD206" s="396">
        <v>17800</v>
      </c>
      <c r="BE206" s="404">
        <v>0</v>
      </c>
      <c r="BF206" s="404">
        <v>0</v>
      </c>
      <c r="BG206" s="404">
        <v>0</v>
      </c>
      <c r="BH206" s="395">
        <v>17800</v>
      </c>
      <c r="BI206" s="396">
        <v>17800</v>
      </c>
      <c r="BJ206" s="404">
        <v>0</v>
      </c>
      <c r="BK206" s="404">
        <v>0</v>
      </c>
      <c r="BL206" s="404">
        <v>0</v>
      </c>
      <c r="BM206" s="395">
        <v>17800</v>
      </c>
      <c r="BN206" s="396">
        <v>17800</v>
      </c>
      <c r="BO206" s="404">
        <v>0</v>
      </c>
      <c r="BP206" s="404">
        <v>0</v>
      </c>
      <c r="BQ206" s="404">
        <v>0</v>
      </c>
      <c r="BR206" s="395">
        <v>17800</v>
      </c>
      <c r="BS206" s="396">
        <v>17800</v>
      </c>
      <c r="BT206" s="404">
        <v>0</v>
      </c>
      <c r="BU206" s="404">
        <v>0</v>
      </c>
      <c r="BV206" s="404">
        <v>0</v>
      </c>
      <c r="BW206" s="395">
        <v>17800</v>
      </c>
    </row>
    <row r="207" spans="1:16384" ht="73.5" customHeight="1">
      <c r="A207" s="57">
        <v>605</v>
      </c>
      <c r="B207" s="22" t="s">
        <v>718</v>
      </c>
      <c r="C207" s="110">
        <v>402000008</v>
      </c>
      <c r="D207" s="27" t="s">
        <v>347</v>
      </c>
      <c r="E207" s="20" t="s">
        <v>352</v>
      </c>
      <c r="F207" s="204"/>
      <c r="G207" s="204"/>
      <c r="H207" s="195">
        <v>1</v>
      </c>
      <c r="I207" s="204"/>
      <c r="J207" s="195" t="s">
        <v>353</v>
      </c>
      <c r="K207" s="195"/>
      <c r="L207" s="195"/>
      <c r="M207" s="205"/>
      <c r="N207" s="205"/>
      <c r="O207" s="205"/>
      <c r="P207" s="196" t="s">
        <v>354</v>
      </c>
      <c r="Q207" s="21" t="s">
        <v>335</v>
      </c>
      <c r="R207" s="195"/>
      <c r="S207" s="195"/>
      <c r="T207" s="195" t="s">
        <v>47</v>
      </c>
      <c r="U207" s="195"/>
      <c r="V207" s="195" t="s">
        <v>46</v>
      </c>
      <c r="W207" s="195" t="s">
        <v>45</v>
      </c>
      <c r="X207" s="195" t="s">
        <v>47</v>
      </c>
      <c r="Y207" s="195"/>
      <c r="Z207" s="195"/>
      <c r="AA207" s="195"/>
      <c r="AB207" s="196" t="s">
        <v>110</v>
      </c>
      <c r="AC207" s="21" t="s">
        <v>355</v>
      </c>
      <c r="AD207" s="197"/>
      <c r="AE207" s="197"/>
      <c r="AF207" s="197"/>
      <c r="AG207" s="197"/>
      <c r="AH207" s="198"/>
      <c r="AI207" s="198"/>
      <c r="AJ207" s="198"/>
      <c r="AK207" s="197"/>
      <c r="AL207" s="197"/>
      <c r="AM207" s="198" t="s">
        <v>356</v>
      </c>
      <c r="AN207" s="196" t="s">
        <v>329</v>
      </c>
      <c r="AO207" s="199" t="s">
        <v>53</v>
      </c>
      <c r="AP207" s="199" t="s">
        <v>54</v>
      </c>
      <c r="AQ207" s="199">
        <v>1420411010</v>
      </c>
      <c r="AR207" s="26" t="s">
        <v>357</v>
      </c>
      <c r="AS207" s="31" t="s">
        <v>360</v>
      </c>
      <c r="AT207" s="396">
        <v>0</v>
      </c>
      <c r="AU207" s="396">
        <v>0</v>
      </c>
      <c r="AV207" s="402">
        <v>0</v>
      </c>
      <c r="AW207" s="402">
        <v>0</v>
      </c>
      <c r="AX207" s="402">
        <v>0</v>
      </c>
      <c r="AY207" s="402">
        <v>0</v>
      </c>
      <c r="AZ207" s="402">
        <v>0</v>
      </c>
      <c r="BA207" s="402">
        <v>0</v>
      </c>
      <c r="BB207" s="403">
        <v>0</v>
      </c>
      <c r="BC207" s="403">
        <v>0</v>
      </c>
      <c r="BD207" s="396">
        <v>18213010</v>
      </c>
      <c r="BE207" s="404">
        <v>0</v>
      </c>
      <c r="BF207" s="404">
        <v>0</v>
      </c>
      <c r="BG207" s="404">
        <v>0</v>
      </c>
      <c r="BH207" s="395">
        <v>18213010</v>
      </c>
      <c r="BI207" s="396">
        <v>18213010</v>
      </c>
      <c r="BJ207" s="404">
        <v>0</v>
      </c>
      <c r="BK207" s="404">
        <v>0</v>
      </c>
      <c r="BL207" s="404">
        <v>0</v>
      </c>
      <c r="BM207" s="395">
        <v>18213010</v>
      </c>
      <c r="BN207" s="396">
        <v>18213010</v>
      </c>
      <c r="BO207" s="404">
        <v>0</v>
      </c>
      <c r="BP207" s="404">
        <v>0</v>
      </c>
      <c r="BQ207" s="404">
        <v>0</v>
      </c>
      <c r="BR207" s="395">
        <v>18213010</v>
      </c>
      <c r="BS207" s="396">
        <v>18213010</v>
      </c>
      <c r="BT207" s="404">
        <v>0</v>
      </c>
      <c r="BU207" s="404">
        <v>0</v>
      </c>
      <c r="BV207" s="404">
        <v>0</v>
      </c>
      <c r="BW207" s="395">
        <v>18213010</v>
      </c>
    </row>
    <row r="208" spans="1:16384" ht="81" customHeight="1">
      <c r="A208" s="57">
        <v>605</v>
      </c>
      <c r="B208" s="22" t="s">
        <v>718</v>
      </c>
      <c r="C208" s="110">
        <v>402000025</v>
      </c>
      <c r="D208" s="27" t="s">
        <v>201</v>
      </c>
      <c r="E208" s="20" t="s">
        <v>403</v>
      </c>
      <c r="F208" s="204" t="s">
        <v>247</v>
      </c>
      <c r="G208" s="204"/>
      <c r="H208" s="195">
        <v>1</v>
      </c>
      <c r="I208" s="204"/>
      <c r="J208" s="195">
        <v>2</v>
      </c>
      <c r="K208" s="195"/>
      <c r="L208" s="195">
        <v>2</v>
      </c>
      <c r="M208" s="205"/>
      <c r="N208" s="205">
        <v>3</v>
      </c>
      <c r="O208" s="205"/>
      <c r="P208" s="196" t="s">
        <v>202</v>
      </c>
      <c r="Q208" s="21" t="s">
        <v>335</v>
      </c>
      <c r="R208" s="195"/>
      <c r="S208" s="195"/>
      <c r="T208" s="195" t="s">
        <v>47</v>
      </c>
      <c r="U208" s="195"/>
      <c r="V208" s="195">
        <v>12</v>
      </c>
      <c r="W208" s="195" t="s">
        <v>45</v>
      </c>
      <c r="X208" s="195">
        <v>15</v>
      </c>
      <c r="Y208" s="195"/>
      <c r="Z208" s="195"/>
      <c r="AA208" s="195"/>
      <c r="AB208" s="196" t="s">
        <v>110</v>
      </c>
      <c r="AC208" s="59" t="s">
        <v>719</v>
      </c>
      <c r="AD208" s="270"/>
      <c r="AE208" s="270"/>
      <c r="AF208" s="270"/>
      <c r="AG208" s="270"/>
      <c r="AH208" s="270"/>
      <c r="AI208" s="270"/>
      <c r="AJ208" s="198"/>
      <c r="AK208" s="198"/>
      <c r="AL208" s="198"/>
      <c r="AM208" s="198" t="s">
        <v>720</v>
      </c>
      <c r="AN208" s="196" t="s">
        <v>228</v>
      </c>
      <c r="AO208" s="199" t="s">
        <v>53</v>
      </c>
      <c r="AP208" s="199" t="s">
        <v>54</v>
      </c>
      <c r="AQ208" s="199" t="s">
        <v>447</v>
      </c>
      <c r="AR208" s="26" t="s">
        <v>357</v>
      </c>
      <c r="AS208" s="31" t="s">
        <v>55</v>
      </c>
      <c r="AT208" s="396">
        <v>0</v>
      </c>
      <c r="AU208" s="396">
        <v>0</v>
      </c>
      <c r="AV208" s="402">
        <v>0</v>
      </c>
      <c r="AW208" s="402">
        <v>0</v>
      </c>
      <c r="AX208" s="402">
        <v>0</v>
      </c>
      <c r="AY208" s="402">
        <v>0</v>
      </c>
      <c r="AZ208" s="402">
        <v>0</v>
      </c>
      <c r="BA208" s="402">
        <v>0</v>
      </c>
      <c r="BB208" s="403">
        <v>0</v>
      </c>
      <c r="BC208" s="403">
        <v>0</v>
      </c>
      <c r="BD208" s="396">
        <v>19750</v>
      </c>
      <c r="BE208" s="404">
        <v>0</v>
      </c>
      <c r="BF208" s="404">
        <v>0</v>
      </c>
      <c r="BG208" s="404">
        <v>0</v>
      </c>
      <c r="BH208" s="395">
        <v>19750</v>
      </c>
      <c r="BI208" s="396">
        <v>0</v>
      </c>
      <c r="BJ208" s="404">
        <v>0</v>
      </c>
      <c r="BK208" s="404">
        <v>0</v>
      </c>
      <c r="BL208" s="404">
        <v>0</v>
      </c>
      <c r="BM208" s="395">
        <v>0</v>
      </c>
      <c r="BN208" s="396">
        <v>0</v>
      </c>
      <c r="BO208" s="404">
        <v>0</v>
      </c>
      <c r="BP208" s="404">
        <v>0</v>
      </c>
      <c r="BQ208" s="404">
        <v>0</v>
      </c>
      <c r="BR208" s="395">
        <v>0</v>
      </c>
      <c r="BS208" s="396">
        <v>0</v>
      </c>
      <c r="BT208" s="404">
        <v>0</v>
      </c>
      <c r="BU208" s="404">
        <v>0</v>
      </c>
      <c r="BV208" s="404">
        <v>0</v>
      </c>
      <c r="BW208" s="395">
        <v>0</v>
      </c>
    </row>
    <row r="209" spans="1:75" ht="78.75" customHeight="1">
      <c r="A209" s="57">
        <v>605</v>
      </c>
      <c r="B209" s="22" t="s">
        <v>718</v>
      </c>
      <c r="C209" s="110">
        <v>402000008</v>
      </c>
      <c r="D209" s="27" t="s">
        <v>347</v>
      </c>
      <c r="E209" s="20" t="s">
        <v>352</v>
      </c>
      <c r="F209" s="204"/>
      <c r="G209" s="204"/>
      <c r="H209" s="195">
        <v>1</v>
      </c>
      <c r="I209" s="204"/>
      <c r="J209" s="195" t="s">
        <v>353</v>
      </c>
      <c r="K209" s="195"/>
      <c r="L209" s="195"/>
      <c r="M209" s="205"/>
      <c r="N209" s="205"/>
      <c r="O209" s="205"/>
      <c r="P209" s="196" t="s">
        <v>354</v>
      </c>
      <c r="Q209" s="21" t="s">
        <v>335</v>
      </c>
      <c r="R209" s="195"/>
      <c r="S209" s="195"/>
      <c r="T209" s="195" t="s">
        <v>47</v>
      </c>
      <c r="U209" s="195"/>
      <c r="V209" s="195" t="s">
        <v>46</v>
      </c>
      <c r="W209" s="195" t="s">
        <v>45</v>
      </c>
      <c r="X209" s="195" t="s">
        <v>47</v>
      </c>
      <c r="Y209" s="195"/>
      <c r="Z209" s="195"/>
      <c r="AA209" s="195"/>
      <c r="AB209" s="196" t="s">
        <v>110</v>
      </c>
      <c r="AC209" s="21" t="s">
        <v>355</v>
      </c>
      <c r="AD209" s="197"/>
      <c r="AE209" s="197"/>
      <c r="AF209" s="197"/>
      <c r="AG209" s="197"/>
      <c r="AH209" s="198"/>
      <c r="AI209" s="198"/>
      <c r="AJ209" s="198"/>
      <c r="AK209" s="197"/>
      <c r="AL209" s="197"/>
      <c r="AM209" s="198" t="s">
        <v>356</v>
      </c>
      <c r="AN209" s="196" t="s">
        <v>329</v>
      </c>
      <c r="AO209" s="199" t="s">
        <v>53</v>
      </c>
      <c r="AP209" s="199" t="s">
        <v>54</v>
      </c>
      <c r="AQ209" s="199">
        <v>1420411010</v>
      </c>
      <c r="AR209" s="26" t="s">
        <v>357</v>
      </c>
      <c r="AS209" s="31" t="s">
        <v>55</v>
      </c>
      <c r="AT209" s="396">
        <v>0</v>
      </c>
      <c r="AU209" s="396">
        <v>0</v>
      </c>
      <c r="AV209" s="402">
        <v>0</v>
      </c>
      <c r="AW209" s="402">
        <v>0</v>
      </c>
      <c r="AX209" s="402">
        <v>0</v>
      </c>
      <c r="AY209" s="402">
        <v>0</v>
      </c>
      <c r="AZ209" s="402">
        <v>0</v>
      </c>
      <c r="BA209" s="402">
        <v>0</v>
      </c>
      <c r="BB209" s="403">
        <v>0</v>
      </c>
      <c r="BC209" s="403">
        <v>0</v>
      </c>
      <c r="BD209" s="396">
        <v>16099192.48</v>
      </c>
      <c r="BE209" s="404">
        <v>0</v>
      </c>
      <c r="BF209" s="404">
        <v>0</v>
      </c>
      <c r="BG209" s="404">
        <v>0</v>
      </c>
      <c r="BH209" s="395">
        <v>16099192.48</v>
      </c>
      <c r="BI209" s="396">
        <v>16195931</v>
      </c>
      <c r="BJ209" s="404">
        <v>0</v>
      </c>
      <c r="BK209" s="404">
        <v>0</v>
      </c>
      <c r="BL209" s="404">
        <v>0</v>
      </c>
      <c r="BM209" s="395">
        <v>16195931</v>
      </c>
      <c r="BN209" s="396">
        <v>16208360</v>
      </c>
      <c r="BO209" s="404">
        <v>0</v>
      </c>
      <c r="BP209" s="404">
        <v>0</v>
      </c>
      <c r="BQ209" s="404">
        <v>0</v>
      </c>
      <c r="BR209" s="395">
        <v>16208360</v>
      </c>
      <c r="BS209" s="396">
        <v>16208360</v>
      </c>
      <c r="BT209" s="404">
        <v>0</v>
      </c>
      <c r="BU209" s="404">
        <v>0</v>
      </c>
      <c r="BV209" s="404">
        <v>0</v>
      </c>
      <c r="BW209" s="395">
        <v>16208360</v>
      </c>
    </row>
    <row r="210" spans="1:75" ht="73.5" customHeight="1">
      <c r="A210" s="57">
        <v>605</v>
      </c>
      <c r="B210" s="22" t="s">
        <v>718</v>
      </c>
      <c r="C210" s="110">
        <v>402000008</v>
      </c>
      <c r="D210" s="27" t="s">
        <v>347</v>
      </c>
      <c r="E210" s="20" t="s">
        <v>352</v>
      </c>
      <c r="F210" s="204"/>
      <c r="G210" s="204"/>
      <c r="H210" s="195">
        <v>1</v>
      </c>
      <c r="I210" s="204"/>
      <c r="J210" s="195" t="s">
        <v>353</v>
      </c>
      <c r="K210" s="195"/>
      <c r="L210" s="195"/>
      <c r="M210" s="205"/>
      <c r="N210" s="205"/>
      <c r="O210" s="205"/>
      <c r="P210" s="196" t="s">
        <v>354</v>
      </c>
      <c r="Q210" s="21" t="s">
        <v>335</v>
      </c>
      <c r="R210" s="195"/>
      <c r="S210" s="195"/>
      <c r="T210" s="195" t="s">
        <v>47</v>
      </c>
      <c r="U210" s="195"/>
      <c r="V210" s="195" t="s">
        <v>46</v>
      </c>
      <c r="W210" s="195" t="s">
        <v>45</v>
      </c>
      <c r="X210" s="195" t="s">
        <v>47</v>
      </c>
      <c r="Y210" s="195"/>
      <c r="Z210" s="195"/>
      <c r="AA210" s="195"/>
      <c r="AB210" s="196" t="s">
        <v>110</v>
      </c>
      <c r="AC210" s="21" t="s">
        <v>355</v>
      </c>
      <c r="AD210" s="197"/>
      <c r="AE210" s="197"/>
      <c r="AF210" s="197"/>
      <c r="AG210" s="197"/>
      <c r="AH210" s="198"/>
      <c r="AI210" s="198"/>
      <c r="AJ210" s="198"/>
      <c r="AK210" s="197"/>
      <c r="AL210" s="197"/>
      <c r="AM210" s="198" t="s">
        <v>356</v>
      </c>
      <c r="AN210" s="196" t="s">
        <v>329</v>
      </c>
      <c r="AO210" s="199" t="s">
        <v>53</v>
      </c>
      <c r="AP210" s="199" t="s">
        <v>54</v>
      </c>
      <c r="AQ210" s="199">
        <v>1420411010</v>
      </c>
      <c r="AR210" s="26" t="s">
        <v>357</v>
      </c>
      <c r="AS210" s="31" t="s">
        <v>285</v>
      </c>
      <c r="AT210" s="396">
        <v>0</v>
      </c>
      <c r="AU210" s="396">
        <v>0</v>
      </c>
      <c r="AV210" s="402">
        <v>0</v>
      </c>
      <c r="AW210" s="402">
        <v>0</v>
      </c>
      <c r="AX210" s="402">
        <v>0</v>
      </c>
      <c r="AY210" s="402">
        <v>0</v>
      </c>
      <c r="AZ210" s="402">
        <v>0</v>
      </c>
      <c r="BA210" s="402">
        <v>0</v>
      </c>
      <c r="BB210" s="403">
        <v>0</v>
      </c>
      <c r="BC210" s="403">
        <v>0</v>
      </c>
      <c r="BD210" s="396">
        <v>3559007.52</v>
      </c>
      <c r="BE210" s="404">
        <v>0</v>
      </c>
      <c r="BF210" s="404">
        <v>0</v>
      </c>
      <c r="BG210" s="404">
        <v>0</v>
      </c>
      <c r="BH210" s="395">
        <v>3559007.52</v>
      </c>
      <c r="BI210" s="396">
        <v>3587459</v>
      </c>
      <c r="BJ210" s="404">
        <v>0</v>
      </c>
      <c r="BK210" s="404">
        <v>0</v>
      </c>
      <c r="BL210" s="404">
        <v>0</v>
      </c>
      <c r="BM210" s="395">
        <v>3587459</v>
      </c>
      <c r="BN210" s="396">
        <v>3669970</v>
      </c>
      <c r="BO210" s="404">
        <v>0</v>
      </c>
      <c r="BP210" s="404">
        <v>0</v>
      </c>
      <c r="BQ210" s="404">
        <v>0</v>
      </c>
      <c r="BR210" s="395">
        <v>3669970</v>
      </c>
      <c r="BS210" s="396">
        <v>3669970</v>
      </c>
      <c r="BT210" s="404">
        <v>0</v>
      </c>
      <c r="BU210" s="404">
        <v>0</v>
      </c>
      <c r="BV210" s="404">
        <v>0</v>
      </c>
      <c r="BW210" s="395">
        <v>3669970</v>
      </c>
    </row>
    <row r="211" spans="1:75" ht="72.75" customHeight="1">
      <c r="A211" s="57">
        <v>605</v>
      </c>
      <c r="B211" s="22" t="s">
        <v>718</v>
      </c>
      <c r="C211" s="110">
        <v>402000008</v>
      </c>
      <c r="D211" s="27" t="s">
        <v>347</v>
      </c>
      <c r="E211" s="20" t="s">
        <v>352</v>
      </c>
      <c r="F211" s="204"/>
      <c r="G211" s="204"/>
      <c r="H211" s="195">
        <v>1</v>
      </c>
      <c r="I211" s="204"/>
      <c r="J211" s="195" t="s">
        <v>353</v>
      </c>
      <c r="K211" s="195"/>
      <c r="L211" s="195"/>
      <c r="M211" s="205"/>
      <c r="N211" s="205"/>
      <c r="O211" s="205"/>
      <c r="P211" s="196" t="s">
        <v>354</v>
      </c>
      <c r="Q211" s="21" t="s">
        <v>335</v>
      </c>
      <c r="R211" s="195"/>
      <c r="S211" s="195"/>
      <c r="T211" s="195" t="s">
        <v>47</v>
      </c>
      <c r="U211" s="195"/>
      <c r="V211" s="195" t="s">
        <v>46</v>
      </c>
      <c r="W211" s="195" t="s">
        <v>45</v>
      </c>
      <c r="X211" s="195" t="s">
        <v>47</v>
      </c>
      <c r="Y211" s="195"/>
      <c r="Z211" s="195"/>
      <c r="AA211" s="195"/>
      <c r="AB211" s="196" t="s">
        <v>110</v>
      </c>
      <c r="AC211" s="21" t="s">
        <v>355</v>
      </c>
      <c r="AD211" s="197"/>
      <c r="AE211" s="197"/>
      <c r="AF211" s="197"/>
      <c r="AG211" s="197"/>
      <c r="AH211" s="198"/>
      <c r="AI211" s="198"/>
      <c r="AJ211" s="198"/>
      <c r="AK211" s="197"/>
      <c r="AL211" s="197"/>
      <c r="AM211" s="198" t="s">
        <v>356</v>
      </c>
      <c r="AN211" s="196" t="s">
        <v>329</v>
      </c>
      <c r="AO211" s="199" t="s">
        <v>53</v>
      </c>
      <c r="AP211" s="199" t="s">
        <v>54</v>
      </c>
      <c r="AQ211" s="199">
        <v>1420411010</v>
      </c>
      <c r="AR211" s="26" t="s">
        <v>357</v>
      </c>
      <c r="AS211" s="31" t="s">
        <v>286</v>
      </c>
      <c r="AT211" s="396">
        <v>0</v>
      </c>
      <c r="AU211" s="396">
        <v>0</v>
      </c>
      <c r="AV211" s="402">
        <v>0</v>
      </c>
      <c r="AW211" s="402">
        <v>0</v>
      </c>
      <c r="AX211" s="402">
        <v>0</v>
      </c>
      <c r="AY211" s="402">
        <v>0</v>
      </c>
      <c r="AZ211" s="402">
        <v>0</v>
      </c>
      <c r="BA211" s="402">
        <v>0</v>
      </c>
      <c r="BB211" s="403">
        <v>0</v>
      </c>
      <c r="BC211" s="403">
        <v>0</v>
      </c>
      <c r="BD211" s="396">
        <v>1289000</v>
      </c>
      <c r="BE211" s="404">
        <v>0</v>
      </c>
      <c r="BF211" s="404">
        <v>0</v>
      </c>
      <c r="BG211" s="404">
        <v>0</v>
      </c>
      <c r="BH211" s="395">
        <v>1289000</v>
      </c>
      <c r="BI211" s="396">
        <v>1289000</v>
      </c>
      <c r="BJ211" s="404">
        <v>0</v>
      </c>
      <c r="BK211" s="404">
        <v>0</v>
      </c>
      <c r="BL211" s="404">
        <v>0</v>
      </c>
      <c r="BM211" s="395">
        <v>1289000</v>
      </c>
      <c r="BN211" s="396">
        <v>1289000</v>
      </c>
      <c r="BO211" s="404">
        <v>0</v>
      </c>
      <c r="BP211" s="404">
        <v>0</v>
      </c>
      <c r="BQ211" s="404">
        <v>0</v>
      </c>
      <c r="BR211" s="395">
        <v>1289000</v>
      </c>
      <c r="BS211" s="396">
        <v>1289000</v>
      </c>
      <c r="BT211" s="404">
        <v>0</v>
      </c>
      <c r="BU211" s="404">
        <v>0</v>
      </c>
      <c r="BV211" s="404">
        <v>0</v>
      </c>
      <c r="BW211" s="395">
        <v>1289000</v>
      </c>
    </row>
    <row r="212" spans="1:75" ht="77.25" customHeight="1">
      <c r="A212" s="57">
        <v>605</v>
      </c>
      <c r="B212" s="22" t="s">
        <v>718</v>
      </c>
      <c r="C212" s="110">
        <v>402000008</v>
      </c>
      <c r="D212" s="27" t="s">
        <v>347</v>
      </c>
      <c r="E212" s="20" t="s">
        <v>352</v>
      </c>
      <c r="F212" s="204"/>
      <c r="G212" s="204"/>
      <c r="H212" s="195">
        <v>1</v>
      </c>
      <c r="I212" s="204"/>
      <c r="J212" s="195" t="s">
        <v>353</v>
      </c>
      <c r="K212" s="195"/>
      <c r="L212" s="195"/>
      <c r="M212" s="205"/>
      <c r="N212" s="205"/>
      <c r="O212" s="205"/>
      <c r="P212" s="196" t="s">
        <v>354</v>
      </c>
      <c r="Q212" s="21" t="s">
        <v>335</v>
      </c>
      <c r="R212" s="195"/>
      <c r="S212" s="195"/>
      <c r="T212" s="195" t="s">
        <v>47</v>
      </c>
      <c r="U212" s="195"/>
      <c r="V212" s="195" t="s">
        <v>46</v>
      </c>
      <c r="W212" s="195" t="s">
        <v>45</v>
      </c>
      <c r="X212" s="195" t="s">
        <v>47</v>
      </c>
      <c r="Y212" s="195"/>
      <c r="Z212" s="195"/>
      <c r="AA212" s="195"/>
      <c r="AB212" s="196" t="s">
        <v>110</v>
      </c>
      <c r="AC212" s="21" t="s">
        <v>355</v>
      </c>
      <c r="AD212" s="197"/>
      <c r="AE212" s="197"/>
      <c r="AF212" s="197"/>
      <c r="AG212" s="197"/>
      <c r="AH212" s="198"/>
      <c r="AI212" s="198"/>
      <c r="AJ212" s="198"/>
      <c r="AK212" s="197"/>
      <c r="AL212" s="197"/>
      <c r="AM212" s="198" t="s">
        <v>356</v>
      </c>
      <c r="AN212" s="196" t="s">
        <v>329</v>
      </c>
      <c r="AO212" s="199" t="s">
        <v>53</v>
      </c>
      <c r="AP212" s="199" t="s">
        <v>54</v>
      </c>
      <c r="AQ212" s="199">
        <v>1420411010</v>
      </c>
      <c r="AR212" s="26" t="s">
        <v>357</v>
      </c>
      <c r="AS212" s="31" t="s">
        <v>60</v>
      </c>
      <c r="AT212" s="396">
        <v>0</v>
      </c>
      <c r="AU212" s="396">
        <v>0</v>
      </c>
      <c r="AV212" s="402">
        <v>0</v>
      </c>
      <c r="AW212" s="402">
        <v>0</v>
      </c>
      <c r="AX212" s="402">
        <v>0</v>
      </c>
      <c r="AY212" s="402">
        <v>0</v>
      </c>
      <c r="AZ212" s="402">
        <v>0</v>
      </c>
      <c r="BA212" s="402">
        <v>0</v>
      </c>
      <c r="BB212" s="403">
        <v>0</v>
      </c>
      <c r="BC212" s="403">
        <v>0</v>
      </c>
      <c r="BD212" s="396">
        <v>6850</v>
      </c>
      <c r="BE212" s="404">
        <v>0</v>
      </c>
      <c r="BF212" s="404">
        <v>0</v>
      </c>
      <c r="BG212" s="404">
        <v>0</v>
      </c>
      <c r="BH212" s="395">
        <v>6850</v>
      </c>
      <c r="BI212" s="396">
        <v>6850</v>
      </c>
      <c r="BJ212" s="404">
        <v>0</v>
      </c>
      <c r="BK212" s="404">
        <v>0</v>
      </c>
      <c r="BL212" s="404">
        <v>0</v>
      </c>
      <c r="BM212" s="395">
        <v>6850</v>
      </c>
      <c r="BN212" s="396">
        <v>6850</v>
      </c>
      <c r="BO212" s="404">
        <v>0</v>
      </c>
      <c r="BP212" s="404">
        <v>0</v>
      </c>
      <c r="BQ212" s="404">
        <v>0</v>
      </c>
      <c r="BR212" s="395">
        <v>6850</v>
      </c>
      <c r="BS212" s="396">
        <v>6850</v>
      </c>
      <c r="BT212" s="404">
        <v>0</v>
      </c>
      <c r="BU212" s="404">
        <v>0</v>
      </c>
      <c r="BV212" s="404">
        <v>0</v>
      </c>
      <c r="BW212" s="395">
        <v>6850</v>
      </c>
    </row>
    <row r="213" spans="1:75" ht="67.5" customHeight="1">
      <c r="A213" s="57">
        <v>605</v>
      </c>
      <c r="B213" s="22" t="s">
        <v>718</v>
      </c>
      <c r="C213" s="110">
        <v>402000008</v>
      </c>
      <c r="D213" s="27" t="s">
        <v>347</v>
      </c>
      <c r="E213" s="20" t="s">
        <v>352</v>
      </c>
      <c r="F213" s="204"/>
      <c r="G213" s="204"/>
      <c r="H213" s="195">
        <v>1</v>
      </c>
      <c r="I213" s="204"/>
      <c r="J213" s="195" t="s">
        <v>353</v>
      </c>
      <c r="K213" s="195"/>
      <c r="L213" s="195"/>
      <c r="M213" s="205"/>
      <c r="N213" s="205"/>
      <c r="O213" s="205"/>
      <c r="P213" s="196" t="s">
        <v>354</v>
      </c>
      <c r="Q213" s="21" t="s">
        <v>335</v>
      </c>
      <c r="R213" s="195"/>
      <c r="S213" s="195"/>
      <c r="T213" s="195" t="s">
        <v>47</v>
      </c>
      <c r="U213" s="195"/>
      <c r="V213" s="195" t="s">
        <v>46</v>
      </c>
      <c r="W213" s="195" t="s">
        <v>45</v>
      </c>
      <c r="X213" s="195" t="s">
        <v>47</v>
      </c>
      <c r="Y213" s="195"/>
      <c r="Z213" s="195"/>
      <c r="AA213" s="195"/>
      <c r="AB213" s="196" t="s">
        <v>110</v>
      </c>
      <c r="AC213" s="21" t="s">
        <v>355</v>
      </c>
      <c r="AD213" s="197"/>
      <c r="AE213" s="197"/>
      <c r="AF213" s="197"/>
      <c r="AG213" s="197"/>
      <c r="AH213" s="198"/>
      <c r="AI213" s="198"/>
      <c r="AJ213" s="198"/>
      <c r="AK213" s="197"/>
      <c r="AL213" s="197"/>
      <c r="AM213" s="198" t="s">
        <v>356</v>
      </c>
      <c r="AN213" s="196" t="s">
        <v>329</v>
      </c>
      <c r="AO213" s="199" t="s">
        <v>53</v>
      </c>
      <c r="AP213" s="199" t="s">
        <v>54</v>
      </c>
      <c r="AQ213" s="199">
        <v>1420411010</v>
      </c>
      <c r="AR213" s="26" t="s">
        <v>357</v>
      </c>
      <c r="AS213" s="31" t="s">
        <v>61</v>
      </c>
      <c r="AT213" s="396">
        <v>0</v>
      </c>
      <c r="AU213" s="396">
        <v>0</v>
      </c>
      <c r="AV213" s="402">
        <v>0</v>
      </c>
      <c r="AW213" s="402">
        <v>0</v>
      </c>
      <c r="AX213" s="402">
        <v>0</v>
      </c>
      <c r="AY213" s="402">
        <v>0</v>
      </c>
      <c r="AZ213" s="402">
        <v>0</v>
      </c>
      <c r="BA213" s="402">
        <v>0</v>
      </c>
      <c r="BB213" s="403">
        <v>0</v>
      </c>
      <c r="BC213" s="403">
        <v>0</v>
      </c>
      <c r="BD213" s="396">
        <v>11070</v>
      </c>
      <c r="BE213" s="404">
        <v>0</v>
      </c>
      <c r="BF213" s="404">
        <v>0</v>
      </c>
      <c r="BG213" s="404">
        <v>0</v>
      </c>
      <c r="BH213" s="395">
        <v>11070</v>
      </c>
      <c r="BI213" s="396">
        <v>11070</v>
      </c>
      <c r="BJ213" s="404">
        <v>0</v>
      </c>
      <c r="BK213" s="404">
        <v>0</v>
      </c>
      <c r="BL213" s="404">
        <v>0</v>
      </c>
      <c r="BM213" s="395">
        <v>11070</v>
      </c>
      <c r="BN213" s="396">
        <v>11070</v>
      </c>
      <c r="BO213" s="404">
        <v>0</v>
      </c>
      <c r="BP213" s="404">
        <v>0</v>
      </c>
      <c r="BQ213" s="404">
        <v>0</v>
      </c>
      <c r="BR213" s="395">
        <v>11070</v>
      </c>
      <c r="BS213" s="396">
        <v>11070</v>
      </c>
      <c r="BT213" s="404">
        <v>0</v>
      </c>
      <c r="BU213" s="404">
        <v>0</v>
      </c>
      <c r="BV213" s="404">
        <v>0</v>
      </c>
      <c r="BW213" s="395">
        <v>11070</v>
      </c>
    </row>
    <row r="214" spans="1:75" ht="72.75" customHeight="1">
      <c r="A214" s="57">
        <v>605</v>
      </c>
      <c r="B214" s="22" t="s">
        <v>718</v>
      </c>
      <c r="C214" s="61">
        <v>401000001</v>
      </c>
      <c r="D214" s="111" t="s">
        <v>721</v>
      </c>
      <c r="E214" s="112" t="s">
        <v>314</v>
      </c>
      <c r="F214" s="212"/>
      <c r="G214" s="212"/>
      <c r="H214" s="212">
        <v>3</v>
      </c>
      <c r="I214" s="212"/>
      <c r="J214" s="212">
        <v>16</v>
      </c>
      <c r="K214" s="212">
        <v>1</v>
      </c>
      <c r="L214" s="212">
        <v>1</v>
      </c>
      <c r="M214" s="212"/>
      <c r="N214" s="212"/>
      <c r="O214" s="212"/>
      <c r="P214" s="213" t="s">
        <v>109</v>
      </c>
      <c r="Q214" s="112" t="s">
        <v>335</v>
      </c>
      <c r="R214" s="212"/>
      <c r="S214" s="212"/>
      <c r="T214" s="212">
        <v>3</v>
      </c>
      <c r="U214" s="212"/>
      <c r="V214" s="212">
        <v>9</v>
      </c>
      <c r="W214" s="212">
        <v>1</v>
      </c>
      <c r="X214" s="212"/>
      <c r="Y214" s="212"/>
      <c r="Z214" s="212"/>
      <c r="AA214" s="212"/>
      <c r="AB214" s="246" t="s">
        <v>110</v>
      </c>
      <c r="AC214" s="21" t="s">
        <v>327</v>
      </c>
      <c r="AD214" s="269"/>
      <c r="AE214" s="269"/>
      <c r="AF214" s="269"/>
      <c r="AG214" s="269"/>
      <c r="AH214" s="270"/>
      <c r="AI214" s="269"/>
      <c r="AJ214" s="271"/>
      <c r="AK214" s="271"/>
      <c r="AL214" s="269"/>
      <c r="AM214" s="196" t="s">
        <v>339</v>
      </c>
      <c r="AN214" s="196" t="s">
        <v>340</v>
      </c>
      <c r="AO214" s="356" t="s">
        <v>53</v>
      </c>
      <c r="AP214" s="212">
        <v>13</v>
      </c>
      <c r="AQ214" s="212">
        <v>1420120710</v>
      </c>
      <c r="AR214" s="113" t="s">
        <v>351</v>
      </c>
      <c r="AS214" s="57">
        <v>244</v>
      </c>
      <c r="AT214" s="396">
        <v>0</v>
      </c>
      <c r="AU214" s="396">
        <v>0</v>
      </c>
      <c r="AV214" s="402">
        <v>0</v>
      </c>
      <c r="AW214" s="402">
        <v>0</v>
      </c>
      <c r="AX214" s="402">
        <v>0</v>
      </c>
      <c r="AY214" s="402">
        <v>0</v>
      </c>
      <c r="AZ214" s="402">
        <v>0</v>
      </c>
      <c r="BA214" s="402">
        <v>0</v>
      </c>
      <c r="BB214" s="403">
        <v>0</v>
      </c>
      <c r="BC214" s="403">
        <v>0</v>
      </c>
      <c r="BD214" s="396">
        <v>300000</v>
      </c>
      <c r="BE214" s="402">
        <v>0</v>
      </c>
      <c r="BF214" s="402">
        <v>0</v>
      </c>
      <c r="BG214" s="405">
        <v>0</v>
      </c>
      <c r="BH214" s="396">
        <v>300000</v>
      </c>
      <c r="BI214" s="403">
        <v>450000</v>
      </c>
      <c r="BJ214" s="402">
        <v>0</v>
      </c>
      <c r="BK214" s="402">
        <v>0</v>
      </c>
      <c r="BL214" s="402">
        <v>0</v>
      </c>
      <c r="BM214" s="403">
        <v>450000</v>
      </c>
      <c r="BN214" s="396">
        <v>450000</v>
      </c>
      <c r="BO214" s="402">
        <v>0</v>
      </c>
      <c r="BP214" s="402">
        <v>0</v>
      </c>
      <c r="BQ214" s="402">
        <v>0</v>
      </c>
      <c r="BR214" s="403">
        <v>450000</v>
      </c>
      <c r="BS214" s="403">
        <v>450000</v>
      </c>
      <c r="BT214" s="402">
        <v>0</v>
      </c>
      <c r="BU214" s="402">
        <v>0</v>
      </c>
      <c r="BV214" s="402">
        <v>0</v>
      </c>
      <c r="BW214" s="403">
        <v>450000</v>
      </c>
    </row>
    <row r="215" spans="1:75" ht="84" customHeight="1">
      <c r="A215" s="57">
        <v>605</v>
      </c>
      <c r="B215" s="22" t="s">
        <v>718</v>
      </c>
      <c r="C215" s="61">
        <v>401000001</v>
      </c>
      <c r="D215" s="111" t="s">
        <v>721</v>
      </c>
      <c r="E215" s="112" t="s">
        <v>314</v>
      </c>
      <c r="F215" s="212"/>
      <c r="G215" s="212"/>
      <c r="H215" s="212">
        <v>3</v>
      </c>
      <c r="I215" s="212"/>
      <c r="J215" s="212">
        <v>16</v>
      </c>
      <c r="K215" s="212">
        <v>1</v>
      </c>
      <c r="L215" s="212">
        <v>1</v>
      </c>
      <c r="M215" s="212"/>
      <c r="N215" s="212"/>
      <c r="O215" s="212"/>
      <c r="P215" s="213" t="s">
        <v>109</v>
      </c>
      <c r="Q215" s="112" t="s">
        <v>335</v>
      </c>
      <c r="R215" s="212"/>
      <c r="S215" s="212"/>
      <c r="T215" s="212">
        <v>3</v>
      </c>
      <c r="U215" s="212"/>
      <c r="V215" s="212">
        <v>9</v>
      </c>
      <c r="W215" s="212">
        <v>1</v>
      </c>
      <c r="X215" s="212"/>
      <c r="Y215" s="212"/>
      <c r="Z215" s="212"/>
      <c r="AA215" s="212"/>
      <c r="AB215" s="246" t="s">
        <v>110</v>
      </c>
      <c r="AC215" s="21" t="s">
        <v>327</v>
      </c>
      <c r="AD215" s="269"/>
      <c r="AE215" s="269"/>
      <c r="AF215" s="269"/>
      <c r="AG215" s="269"/>
      <c r="AH215" s="270"/>
      <c r="AI215" s="269"/>
      <c r="AJ215" s="271"/>
      <c r="AK215" s="271"/>
      <c r="AL215" s="269"/>
      <c r="AM215" s="196" t="s">
        <v>339</v>
      </c>
      <c r="AN215" s="196" t="s">
        <v>340</v>
      </c>
      <c r="AO215" s="356" t="s">
        <v>53</v>
      </c>
      <c r="AP215" s="212">
        <v>13</v>
      </c>
      <c r="AQ215" s="212">
        <v>1420220710</v>
      </c>
      <c r="AR215" s="113" t="s">
        <v>351</v>
      </c>
      <c r="AS215" s="57">
        <v>244</v>
      </c>
      <c r="AT215" s="396">
        <v>0</v>
      </c>
      <c r="AU215" s="396">
        <v>0</v>
      </c>
      <c r="AV215" s="402">
        <v>0</v>
      </c>
      <c r="AW215" s="402">
        <v>0</v>
      </c>
      <c r="AX215" s="402">
        <v>0</v>
      </c>
      <c r="AY215" s="402">
        <v>0</v>
      </c>
      <c r="AZ215" s="402">
        <v>0</v>
      </c>
      <c r="BA215" s="402">
        <v>0</v>
      </c>
      <c r="BB215" s="403">
        <v>0</v>
      </c>
      <c r="BC215" s="403">
        <v>0</v>
      </c>
      <c r="BD215" s="396">
        <v>112665</v>
      </c>
      <c r="BE215" s="402">
        <v>0</v>
      </c>
      <c r="BF215" s="402">
        <v>0</v>
      </c>
      <c r="BG215" s="405">
        <v>0</v>
      </c>
      <c r="BH215" s="396">
        <v>112665</v>
      </c>
      <c r="BI215" s="403">
        <v>76500</v>
      </c>
      <c r="BJ215" s="402">
        <v>0</v>
      </c>
      <c r="BK215" s="402">
        <v>0</v>
      </c>
      <c r="BL215" s="402">
        <v>0</v>
      </c>
      <c r="BM215" s="403">
        <v>76500</v>
      </c>
      <c r="BN215" s="396">
        <v>76500</v>
      </c>
      <c r="BO215" s="402">
        <v>0</v>
      </c>
      <c r="BP215" s="402">
        <v>0</v>
      </c>
      <c r="BQ215" s="402">
        <v>0</v>
      </c>
      <c r="BR215" s="403">
        <v>76500</v>
      </c>
      <c r="BS215" s="403">
        <v>76500</v>
      </c>
      <c r="BT215" s="402">
        <v>0</v>
      </c>
      <c r="BU215" s="402">
        <v>0</v>
      </c>
      <c r="BV215" s="402">
        <v>0</v>
      </c>
      <c r="BW215" s="403">
        <v>76500</v>
      </c>
    </row>
    <row r="216" spans="1:75" ht="83.25" customHeight="1">
      <c r="A216" s="57">
        <v>605</v>
      </c>
      <c r="B216" s="22" t="s">
        <v>718</v>
      </c>
      <c r="C216" s="61">
        <v>401000001</v>
      </c>
      <c r="D216" s="111" t="s">
        <v>721</v>
      </c>
      <c r="E216" s="112" t="s">
        <v>314</v>
      </c>
      <c r="F216" s="212"/>
      <c r="G216" s="212"/>
      <c r="H216" s="212">
        <v>3</v>
      </c>
      <c r="I216" s="212"/>
      <c r="J216" s="212">
        <v>16</v>
      </c>
      <c r="K216" s="212">
        <v>1</v>
      </c>
      <c r="L216" s="212">
        <v>1</v>
      </c>
      <c r="M216" s="212"/>
      <c r="N216" s="212"/>
      <c r="O216" s="212"/>
      <c r="P216" s="213" t="s">
        <v>109</v>
      </c>
      <c r="Q216" s="112" t="s">
        <v>335</v>
      </c>
      <c r="R216" s="212"/>
      <c r="S216" s="212"/>
      <c r="T216" s="212">
        <v>3</v>
      </c>
      <c r="U216" s="212"/>
      <c r="V216" s="212">
        <v>9</v>
      </c>
      <c r="W216" s="212">
        <v>1</v>
      </c>
      <c r="X216" s="212"/>
      <c r="Y216" s="212"/>
      <c r="Z216" s="212"/>
      <c r="AA216" s="212"/>
      <c r="AB216" s="246" t="s">
        <v>110</v>
      </c>
      <c r="AC216" s="21" t="s">
        <v>327</v>
      </c>
      <c r="AD216" s="269"/>
      <c r="AE216" s="269"/>
      <c r="AF216" s="269"/>
      <c r="AG216" s="269"/>
      <c r="AH216" s="270"/>
      <c r="AI216" s="269"/>
      <c r="AJ216" s="271"/>
      <c r="AK216" s="271"/>
      <c r="AL216" s="269"/>
      <c r="AM216" s="196" t="s">
        <v>339</v>
      </c>
      <c r="AN216" s="196" t="s">
        <v>340</v>
      </c>
      <c r="AO216" s="356" t="s">
        <v>53</v>
      </c>
      <c r="AP216" s="212">
        <v>13</v>
      </c>
      <c r="AQ216" s="212">
        <v>1420320710</v>
      </c>
      <c r="AR216" s="113" t="s">
        <v>351</v>
      </c>
      <c r="AS216" s="57">
        <v>244</v>
      </c>
      <c r="AT216" s="396">
        <v>0</v>
      </c>
      <c r="AU216" s="396">
        <v>0</v>
      </c>
      <c r="AV216" s="402">
        <v>0</v>
      </c>
      <c r="AW216" s="402">
        <v>0</v>
      </c>
      <c r="AX216" s="402">
        <v>0</v>
      </c>
      <c r="AY216" s="402">
        <v>0</v>
      </c>
      <c r="AZ216" s="402">
        <v>0</v>
      </c>
      <c r="BA216" s="402">
        <v>0</v>
      </c>
      <c r="BB216" s="403">
        <v>0</v>
      </c>
      <c r="BC216" s="403">
        <v>0</v>
      </c>
      <c r="BD216" s="396">
        <v>71000</v>
      </c>
      <c r="BE216" s="402">
        <v>0</v>
      </c>
      <c r="BF216" s="402">
        <v>0</v>
      </c>
      <c r="BG216" s="405">
        <v>0</v>
      </c>
      <c r="BH216" s="396">
        <v>71000</v>
      </c>
      <c r="BI216" s="403">
        <v>76500</v>
      </c>
      <c r="BJ216" s="402">
        <v>0</v>
      </c>
      <c r="BK216" s="402">
        <v>0</v>
      </c>
      <c r="BL216" s="402">
        <v>0</v>
      </c>
      <c r="BM216" s="403">
        <v>76500</v>
      </c>
      <c r="BN216" s="396">
        <v>76500</v>
      </c>
      <c r="BO216" s="402">
        <v>0</v>
      </c>
      <c r="BP216" s="402">
        <v>0</v>
      </c>
      <c r="BQ216" s="402">
        <v>0</v>
      </c>
      <c r="BR216" s="403">
        <v>76500</v>
      </c>
      <c r="BS216" s="403">
        <v>76500</v>
      </c>
      <c r="BT216" s="402">
        <v>0</v>
      </c>
      <c r="BU216" s="402">
        <v>0</v>
      </c>
      <c r="BV216" s="402">
        <v>0</v>
      </c>
      <c r="BW216" s="403">
        <v>76500</v>
      </c>
    </row>
    <row r="217" spans="1:75" ht="210" customHeight="1">
      <c r="A217" s="98">
        <v>605</v>
      </c>
      <c r="B217" s="114" t="s">
        <v>718</v>
      </c>
      <c r="C217" s="110">
        <v>401000003</v>
      </c>
      <c r="D217" s="54" t="s">
        <v>722</v>
      </c>
      <c r="E217" s="97" t="s">
        <v>595</v>
      </c>
      <c r="F217" s="214"/>
      <c r="G217" s="214"/>
      <c r="H217" s="213">
        <v>3</v>
      </c>
      <c r="I217" s="214"/>
      <c r="J217" s="213">
        <v>16</v>
      </c>
      <c r="K217" s="213">
        <v>1</v>
      </c>
      <c r="L217" s="213">
        <v>3</v>
      </c>
      <c r="M217" s="215"/>
      <c r="N217" s="215"/>
      <c r="O217" s="215"/>
      <c r="P217" s="216" t="s">
        <v>109</v>
      </c>
      <c r="Q217" s="91" t="s">
        <v>92</v>
      </c>
      <c r="R217" s="215"/>
      <c r="S217" s="215"/>
      <c r="T217" s="213">
        <v>3</v>
      </c>
      <c r="U217" s="215"/>
      <c r="V217" s="213">
        <v>9</v>
      </c>
      <c r="W217" s="213">
        <v>1</v>
      </c>
      <c r="X217" s="215"/>
      <c r="Y217" s="215"/>
      <c r="Z217" s="215"/>
      <c r="AA217" s="215"/>
      <c r="AB217" s="247" t="s">
        <v>110</v>
      </c>
      <c r="AC217" s="21" t="s">
        <v>3192</v>
      </c>
      <c r="AD217" s="196"/>
      <c r="AE217" s="196"/>
      <c r="AF217" s="196"/>
      <c r="AG217" s="196"/>
      <c r="AH217" s="196"/>
      <c r="AI217" s="196"/>
      <c r="AJ217" s="196" t="s">
        <v>3311</v>
      </c>
      <c r="AK217" s="196"/>
      <c r="AL217" s="196"/>
      <c r="AM217" s="196"/>
      <c r="AN217" s="196" t="s">
        <v>3312</v>
      </c>
      <c r="AO217" s="356" t="s">
        <v>53</v>
      </c>
      <c r="AP217" s="356" t="s">
        <v>54</v>
      </c>
      <c r="AQ217" s="356" t="s">
        <v>723</v>
      </c>
      <c r="AR217" s="115" t="s">
        <v>724</v>
      </c>
      <c r="AS217" s="99" t="s">
        <v>326</v>
      </c>
      <c r="AT217" s="396">
        <v>1500000</v>
      </c>
      <c r="AU217" s="396">
        <v>1500000</v>
      </c>
      <c r="AV217" s="402">
        <v>0</v>
      </c>
      <c r="AW217" s="402">
        <v>0</v>
      </c>
      <c r="AX217" s="402">
        <v>0</v>
      </c>
      <c r="AY217" s="402">
        <v>0</v>
      </c>
      <c r="AZ217" s="402">
        <v>0</v>
      </c>
      <c r="BA217" s="402">
        <v>0</v>
      </c>
      <c r="BB217" s="403">
        <v>1500000</v>
      </c>
      <c r="BC217" s="403">
        <v>1500000</v>
      </c>
      <c r="BD217" s="396">
        <v>1786000</v>
      </c>
      <c r="BE217" s="402">
        <v>0</v>
      </c>
      <c r="BF217" s="402">
        <v>0</v>
      </c>
      <c r="BG217" s="405">
        <v>0</v>
      </c>
      <c r="BH217" s="403">
        <v>1786000</v>
      </c>
      <c r="BI217" s="403">
        <v>0</v>
      </c>
      <c r="BJ217" s="402">
        <v>0</v>
      </c>
      <c r="BK217" s="402">
        <v>0</v>
      </c>
      <c r="BL217" s="402">
        <v>0</v>
      </c>
      <c r="BM217" s="403">
        <v>0</v>
      </c>
      <c r="BN217" s="396">
        <v>0</v>
      </c>
      <c r="BO217" s="402">
        <v>0</v>
      </c>
      <c r="BP217" s="402">
        <v>0</v>
      </c>
      <c r="BQ217" s="402">
        <v>0</v>
      </c>
      <c r="BR217" s="403">
        <v>0</v>
      </c>
      <c r="BS217" s="403">
        <v>0</v>
      </c>
      <c r="BT217" s="402">
        <v>0</v>
      </c>
      <c r="BU217" s="402">
        <v>0</v>
      </c>
      <c r="BV217" s="402">
        <v>0</v>
      </c>
      <c r="BW217" s="403">
        <v>0</v>
      </c>
    </row>
    <row r="218" spans="1:75" ht="71.25" customHeight="1">
      <c r="A218" s="29">
        <v>605</v>
      </c>
      <c r="B218" s="22" t="s">
        <v>718</v>
      </c>
      <c r="C218" s="110">
        <v>401000028</v>
      </c>
      <c r="D218" s="27" t="s">
        <v>725</v>
      </c>
      <c r="E218" s="20" t="s">
        <v>595</v>
      </c>
      <c r="F218" s="207"/>
      <c r="G218" s="207"/>
      <c r="H218" s="205">
        <v>3</v>
      </c>
      <c r="I218" s="207"/>
      <c r="J218" s="205">
        <v>16</v>
      </c>
      <c r="K218" s="205">
        <v>1</v>
      </c>
      <c r="L218" s="205">
        <v>15</v>
      </c>
      <c r="M218" s="205"/>
      <c r="N218" s="205"/>
      <c r="O218" s="205"/>
      <c r="P218" s="196" t="s">
        <v>109</v>
      </c>
      <c r="Q218" s="21" t="s">
        <v>92</v>
      </c>
      <c r="R218" s="205"/>
      <c r="S218" s="205"/>
      <c r="T218" s="205">
        <v>3</v>
      </c>
      <c r="U218" s="205"/>
      <c r="V218" s="205">
        <v>9</v>
      </c>
      <c r="W218" s="205">
        <v>1</v>
      </c>
      <c r="X218" s="205"/>
      <c r="Y218" s="205"/>
      <c r="Z218" s="205"/>
      <c r="AA218" s="205"/>
      <c r="AB218" s="196" t="s">
        <v>110</v>
      </c>
      <c r="AC218" s="59" t="s">
        <v>726</v>
      </c>
      <c r="AD218" s="270"/>
      <c r="AE218" s="270"/>
      <c r="AF218" s="270"/>
      <c r="AG218" s="270"/>
      <c r="AH218" s="270"/>
      <c r="AI218" s="270"/>
      <c r="AJ218" s="270">
        <v>3</v>
      </c>
      <c r="AK218" s="270"/>
      <c r="AL218" s="270"/>
      <c r="AM218" s="270"/>
      <c r="AN218" s="196" t="s">
        <v>727</v>
      </c>
      <c r="AO218" s="199" t="s">
        <v>95</v>
      </c>
      <c r="AP218" s="199" t="s">
        <v>56</v>
      </c>
      <c r="AQ218" s="199" t="s">
        <v>728</v>
      </c>
      <c r="AR218" s="116" t="s">
        <v>729</v>
      </c>
      <c r="AS218" s="31">
        <v>811</v>
      </c>
      <c r="AT218" s="396">
        <v>2874795</v>
      </c>
      <c r="AU218" s="396">
        <v>2874795</v>
      </c>
      <c r="AV218" s="402">
        <v>0</v>
      </c>
      <c r="AW218" s="402">
        <v>0</v>
      </c>
      <c r="AX218" s="402">
        <v>0</v>
      </c>
      <c r="AY218" s="402">
        <v>0</v>
      </c>
      <c r="AZ218" s="402">
        <v>0</v>
      </c>
      <c r="BA218" s="402">
        <v>0</v>
      </c>
      <c r="BB218" s="403">
        <v>2874795</v>
      </c>
      <c r="BC218" s="403">
        <v>2874795</v>
      </c>
      <c r="BD218" s="396">
        <v>3311810</v>
      </c>
      <c r="BE218" s="402">
        <v>0</v>
      </c>
      <c r="BF218" s="402">
        <v>0</v>
      </c>
      <c r="BG218" s="405">
        <v>0</v>
      </c>
      <c r="BH218" s="403">
        <v>3311810</v>
      </c>
      <c r="BI218" s="403">
        <v>3311810</v>
      </c>
      <c r="BJ218" s="402">
        <v>0</v>
      </c>
      <c r="BK218" s="402">
        <v>0</v>
      </c>
      <c r="BL218" s="402">
        <v>0</v>
      </c>
      <c r="BM218" s="403">
        <v>3311810</v>
      </c>
      <c r="BN218" s="396">
        <v>3311810</v>
      </c>
      <c r="BO218" s="402">
        <v>0</v>
      </c>
      <c r="BP218" s="402">
        <v>0</v>
      </c>
      <c r="BQ218" s="402">
        <v>0</v>
      </c>
      <c r="BR218" s="403">
        <v>3311810</v>
      </c>
      <c r="BS218" s="403">
        <v>3311810</v>
      </c>
      <c r="BT218" s="402">
        <v>0</v>
      </c>
      <c r="BU218" s="402">
        <v>0</v>
      </c>
      <c r="BV218" s="402">
        <v>0</v>
      </c>
      <c r="BW218" s="403">
        <v>3311810</v>
      </c>
    </row>
    <row r="219" spans="1:75" ht="118.5" customHeight="1">
      <c r="A219" s="29">
        <v>605</v>
      </c>
      <c r="B219" s="22" t="s">
        <v>718</v>
      </c>
      <c r="C219" s="110">
        <v>401000030</v>
      </c>
      <c r="D219" s="27" t="s">
        <v>730</v>
      </c>
      <c r="E219" s="20" t="s">
        <v>595</v>
      </c>
      <c r="F219" s="207"/>
      <c r="G219" s="207"/>
      <c r="H219" s="205">
        <v>3</v>
      </c>
      <c r="I219" s="207"/>
      <c r="J219" s="205">
        <v>16</v>
      </c>
      <c r="K219" s="205">
        <v>1</v>
      </c>
      <c r="L219" s="205">
        <v>20</v>
      </c>
      <c r="M219" s="205"/>
      <c r="N219" s="205"/>
      <c r="O219" s="205"/>
      <c r="P219" s="196" t="s">
        <v>731</v>
      </c>
      <c r="Q219" s="21" t="s">
        <v>92</v>
      </c>
      <c r="R219" s="205"/>
      <c r="S219" s="205"/>
      <c r="T219" s="205">
        <v>3</v>
      </c>
      <c r="U219" s="205"/>
      <c r="V219" s="205">
        <v>9</v>
      </c>
      <c r="W219" s="205">
        <v>1</v>
      </c>
      <c r="X219" s="205"/>
      <c r="Y219" s="205"/>
      <c r="Z219" s="205"/>
      <c r="AA219" s="205"/>
      <c r="AB219" s="196" t="s">
        <v>110</v>
      </c>
      <c r="AC219" s="21" t="s">
        <v>3193</v>
      </c>
      <c r="AD219" s="196"/>
      <c r="AE219" s="196"/>
      <c r="AF219" s="196"/>
      <c r="AG219" s="196"/>
      <c r="AH219" s="196"/>
      <c r="AI219" s="196"/>
      <c r="AJ219" s="196"/>
      <c r="AK219" s="196"/>
      <c r="AL219" s="196"/>
      <c r="AM219" s="198" t="s">
        <v>3313</v>
      </c>
      <c r="AN219" s="196" t="s">
        <v>3314</v>
      </c>
      <c r="AO219" s="199" t="s">
        <v>72</v>
      </c>
      <c r="AP219" s="199" t="s">
        <v>53</v>
      </c>
      <c r="AQ219" s="199" t="s">
        <v>432</v>
      </c>
      <c r="AR219" s="116" t="s">
        <v>732</v>
      </c>
      <c r="AS219" s="31">
        <v>244</v>
      </c>
      <c r="AT219" s="396">
        <v>831948</v>
      </c>
      <c r="AU219" s="396">
        <v>831948</v>
      </c>
      <c r="AV219" s="402">
        <v>0</v>
      </c>
      <c r="AW219" s="402">
        <v>0</v>
      </c>
      <c r="AX219" s="402">
        <v>0</v>
      </c>
      <c r="AY219" s="402">
        <v>0</v>
      </c>
      <c r="AZ219" s="402">
        <v>0</v>
      </c>
      <c r="BA219" s="402">
        <v>0</v>
      </c>
      <c r="BB219" s="403">
        <v>831948</v>
      </c>
      <c r="BC219" s="403">
        <v>831948</v>
      </c>
      <c r="BD219" s="396">
        <v>1351100</v>
      </c>
      <c r="BE219" s="402">
        <v>0</v>
      </c>
      <c r="BF219" s="402">
        <v>0</v>
      </c>
      <c r="BG219" s="405">
        <v>0</v>
      </c>
      <c r="BH219" s="403">
        <v>1351100</v>
      </c>
      <c r="BI219" s="403">
        <v>1096200</v>
      </c>
      <c r="BJ219" s="402">
        <v>0</v>
      </c>
      <c r="BK219" s="402">
        <v>0</v>
      </c>
      <c r="BL219" s="402">
        <v>0</v>
      </c>
      <c r="BM219" s="403">
        <v>1096200</v>
      </c>
      <c r="BN219" s="396">
        <v>1096200</v>
      </c>
      <c r="BO219" s="402">
        <v>0</v>
      </c>
      <c r="BP219" s="402">
        <v>0</v>
      </c>
      <c r="BQ219" s="402">
        <v>0</v>
      </c>
      <c r="BR219" s="403">
        <v>1096200</v>
      </c>
      <c r="BS219" s="403">
        <v>1096200</v>
      </c>
      <c r="BT219" s="402">
        <v>0</v>
      </c>
      <c r="BU219" s="402">
        <v>0</v>
      </c>
      <c r="BV219" s="402">
        <v>0</v>
      </c>
      <c r="BW219" s="403">
        <v>1096200</v>
      </c>
    </row>
    <row r="220" spans="1:75" ht="338.25" customHeight="1">
      <c r="A220" s="29">
        <v>605</v>
      </c>
      <c r="B220" s="22" t="s">
        <v>718</v>
      </c>
      <c r="C220" s="117">
        <v>401000043</v>
      </c>
      <c r="D220" s="118" t="s">
        <v>733</v>
      </c>
      <c r="E220" s="20" t="s">
        <v>595</v>
      </c>
      <c r="F220" s="207"/>
      <c r="G220" s="207"/>
      <c r="H220" s="205">
        <v>3</v>
      </c>
      <c r="I220" s="207"/>
      <c r="J220" s="205">
        <v>16</v>
      </c>
      <c r="K220" s="205">
        <v>1</v>
      </c>
      <c r="L220" s="205">
        <v>26</v>
      </c>
      <c r="M220" s="205"/>
      <c r="N220" s="205"/>
      <c r="O220" s="205"/>
      <c r="P220" s="196" t="s">
        <v>731</v>
      </c>
      <c r="Q220" s="21" t="s">
        <v>92</v>
      </c>
      <c r="R220" s="205"/>
      <c r="S220" s="205"/>
      <c r="T220" s="205">
        <v>3</v>
      </c>
      <c r="U220" s="205"/>
      <c r="V220" s="205">
        <v>9</v>
      </c>
      <c r="W220" s="205">
        <v>1</v>
      </c>
      <c r="X220" s="205"/>
      <c r="Y220" s="205"/>
      <c r="Z220" s="205"/>
      <c r="AA220" s="205"/>
      <c r="AB220" s="196" t="s">
        <v>110</v>
      </c>
      <c r="AC220" s="59" t="s">
        <v>734</v>
      </c>
      <c r="AD220" s="196"/>
      <c r="AE220" s="196"/>
      <c r="AF220" s="196"/>
      <c r="AG220" s="196"/>
      <c r="AH220" s="196"/>
      <c r="AI220" s="196"/>
      <c r="AJ220" s="196"/>
      <c r="AK220" s="196"/>
      <c r="AL220" s="196"/>
      <c r="AM220" s="270" t="s">
        <v>735</v>
      </c>
      <c r="AN220" s="196" t="s">
        <v>736</v>
      </c>
      <c r="AO220" s="199" t="s">
        <v>53</v>
      </c>
      <c r="AP220" s="199" t="s">
        <v>54</v>
      </c>
      <c r="AQ220" s="199" t="s">
        <v>737</v>
      </c>
      <c r="AR220" s="116" t="s">
        <v>738</v>
      </c>
      <c r="AS220" s="31" t="s">
        <v>55</v>
      </c>
      <c r="AT220" s="396">
        <v>1463.8</v>
      </c>
      <c r="AU220" s="396">
        <v>1463.8</v>
      </c>
      <c r="AV220" s="402">
        <v>0</v>
      </c>
      <c r="AW220" s="402">
        <v>0</v>
      </c>
      <c r="AX220" s="402">
        <v>0</v>
      </c>
      <c r="AY220" s="402">
        <v>0</v>
      </c>
      <c r="AZ220" s="402">
        <v>0</v>
      </c>
      <c r="BA220" s="402">
        <v>0</v>
      </c>
      <c r="BB220" s="403">
        <v>1463.8</v>
      </c>
      <c r="BC220" s="403">
        <v>1463.8</v>
      </c>
      <c r="BD220" s="396">
        <v>0</v>
      </c>
      <c r="BE220" s="402">
        <v>0</v>
      </c>
      <c r="BF220" s="402">
        <v>0</v>
      </c>
      <c r="BG220" s="405">
        <v>0</v>
      </c>
      <c r="BH220" s="403">
        <v>0</v>
      </c>
      <c r="BI220" s="403">
        <v>0</v>
      </c>
      <c r="BJ220" s="402">
        <v>0</v>
      </c>
      <c r="BK220" s="402">
        <v>0</v>
      </c>
      <c r="BL220" s="402">
        <v>0</v>
      </c>
      <c r="BM220" s="403">
        <v>0</v>
      </c>
      <c r="BN220" s="396">
        <v>0</v>
      </c>
      <c r="BO220" s="402">
        <v>0</v>
      </c>
      <c r="BP220" s="402">
        <v>0</v>
      </c>
      <c r="BQ220" s="402">
        <v>0</v>
      </c>
      <c r="BR220" s="403">
        <v>0</v>
      </c>
      <c r="BS220" s="403">
        <v>0</v>
      </c>
      <c r="BT220" s="402">
        <v>0</v>
      </c>
      <c r="BU220" s="402">
        <v>0</v>
      </c>
      <c r="BV220" s="402">
        <v>0</v>
      </c>
      <c r="BW220" s="403">
        <v>0</v>
      </c>
    </row>
    <row r="221" spans="1:75" ht="339.75" customHeight="1">
      <c r="A221" s="29" t="s">
        <v>739</v>
      </c>
      <c r="B221" s="22" t="s">
        <v>718</v>
      </c>
      <c r="C221" s="117">
        <v>401000043</v>
      </c>
      <c r="D221" s="118" t="s">
        <v>733</v>
      </c>
      <c r="E221" s="20" t="s">
        <v>595</v>
      </c>
      <c r="F221" s="207"/>
      <c r="G221" s="207"/>
      <c r="H221" s="205">
        <v>3</v>
      </c>
      <c r="I221" s="207"/>
      <c r="J221" s="205">
        <v>16</v>
      </c>
      <c r="K221" s="205">
        <v>1</v>
      </c>
      <c r="L221" s="205">
        <v>26</v>
      </c>
      <c r="M221" s="205"/>
      <c r="N221" s="205"/>
      <c r="O221" s="205"/>
      <c r="P221" s="196" t="s">
        <v>731</v>
      </c>
      <c r="Q221" s="21" t="s">
        <v>92</v>
      </c>
      <c r="R221" s="205"/>
      <c r="S221" s="205"/>
      <c r="T221" s="205">
        <v>3</v>
      </c>
      <c r="U221" s="205"/>
      <c r="V221" s="205">
        <v>9</v>
      </c>
      <c r="W221" s="205">
        <v>1</v>
      </c>
      <c r="X221" s="205"/>
      <c r="Y221" s="248"/>
      <c r="Z221" s="205"/>
      <c r="AA221" s="205"/>
      <c r="AB221" s="196" t="s">
        <v>110</v>
      </c>
      <c r="AC221" s="59" t="s">
        <v>734</v>
      </c>
      <c r="AD221" s="196"/>
      <c r="AE221" s="196"/>
      <c r="AF221" s="196"/>
      <c r="AG221" s="196"/>
      <c r="AH221" s="196"/>
      <c r="AI221" s="196"/>
      <c r="AJ221" s="196"/>
      <c r="AK221" s="196"/>
      <c r="AL221" s="196"/>
      <c r="AM221" s="270" t="s">
        <v>735</v>
      </c>
      <c r="AN221" s="196" t="s">
        <v>736</v>
      </c>
      <c r="AO221" s="199" t="s">
        <v>53</v>
      </c>
      <c r="AP221" s="199" t="s">
        <v>54</v>
      </c>
      <c r="AQ221" s="199" t="s">
        <v>740</v>
      </c>
      <c r="AR221" s="116" t="s">
        <v>738</v>
      </c>
      <c r="AS221" s="31" t="s">
        <v>55</v>
      </c>
      <c r="AT221" s="396">
        <v>0</v>
      </c>
      <c r="AU221" s="396">
        <v>0</v>
      </c>
      <c r="AV221" s="402">
        <v>0</v>
      </c>
      <c r="AW221" s="402">
        <v>0</v>
      </c>
      <c r="AX221" s="402">
        <v>0</v>
      </c>
      <c r="AY221" s="402">
        <v>0</v>
      </c>
      <c r="AZ221" s="402">
        <v>0</v>
      </c>
      <c r="BA221" s="402">
        <v>0</v>
      </c>
      <c r="BB221" s="403">
        <v>0</v>
      </c>
      <c r="BC221" s="403">
        <v>0</v>
      </c>
      <c r="BD221" s="396">
        <v>9900</v>
      </c>
      <c r="BE221" s="402">
        <v>0</v>
      </c>
      <c r="BF221" s="402">
        <v>0</v>
      </c>
      <c r="BG221" s="405">
        <v>0</v>
      </c>
      <c r="BH221" s="403">
        <v>9900</v>
      </c>
      <c r="BI221" s="403">
        <v>9900</v>
      </c>
      <c r="BJ221" s="402">
        <v>0</v>
      </c>
      <c r="BK221" s="402">
        <v>0</v>
      </c>
      <c r="BL221" s="402">
        <v>0</v>
      </c>
      <c r="BM221" s="403">
        <v>9900</v>
      </c>
      <c r="BN221" s="396">
        <v>9900</v>
      </c>
      <c r="BO221" s="402">
        <v>0</v>
      </c>
      <c r="BP221" s="402">
        <v>0</v>
      </c>
      <c r="BQ221" s="402">
        <v>0</v>
      </c>
      <c r="BR221" s="403">
        <v>9900</v>
      </c>
      <c r="BS221" s="403">
        <v>9900</v>
      </c>
      <c r="BT221" s="402">
        <v>0</v>
      </c>
      <c r="BU221" s="402">
        <v>0</v>
      </c>
      <c r="BV221" s="402">
        <v>0</v>
      </c>
      <c r="BW221" s="403">
        <v>9900</v>
      </c>
    </row>
    <row r="222" spans="1:75" ht="101.25" customHeight="1">
      <c r="A222" s="29">
        <v>605</v>
      </c>
      <c r="B222" s="22" t="s">
        <v>718</v>
      </c>
      <c r="C222" s="110">
        <v>402000001</v>
      </c>
      <c r="D222" s="27" t="s">
        <v>48</v>
      </c>
      <c r="E222" s="20" t="s">
        <v>741</v>
      </c>
      <c r="F222" s="207"/>
      <c r="G222" s="207"/>
      <c r="H222" s="205">
        <v>6</v>
      </c>
      <c r="I222" s="207"/>
      <c r="J222" s="205">
        <v>23</v>
      </c>
      <c r="K222" s="205">
        <v>3</v>
      </c>
      <c r="L222" s="205"/>
      <c r="M222" s="205"/>
      <c r="N222" s="205"/>
      <c r="O222" s="205"/>
      <c r="P222" s="196" t="s">
        <v>103</v>
      </c>
      <c r="Q222" s="21" t="s">
        <v>742</v>
      </c>
      <c r="R222" s="205"/>
      <c r="S222" s="205"/>
      <c r="T222" s="205"/>
      <c r="U222" s="205"/>
      <c r="V222" s="205">
        <v>11</v>
      </c>
      <c r="W222" s="205">
        <v>1</v>
      </c>
      <c r="X222" s="249" t="s">
        <v>67</v>
      </c>
      <c r="Y222" s="250"/>
      <c r="Z222" s="205"/>
      <c r="AA222" s="205"/>
      <c r="AB222" s="196" t="s">
        <v>105</v>
      </c>
      <c r="AC222" s="119" t="s">
        <v>743</v>
      </c>
      <c r="AD222" s="270"/>
      <c r="AE222" s="270"/>
      <c r="AF222" s="270"/>
      <c r="AG222" s="270"/>
      <c r="AH222" s="270"/>
      <c r="AI222" s="270"/>
      <c r="AJ222" s="270"/>
      <c r="AK222" s="270"/>
      <c r="AL222" s="270"/>
      <c r="AM222" s="198" t="s">
        <v>744</v>
      </c>
      <c r="AN222" s="196" t="s">
        <v>226</v>
      </c>
      <c r="AO222" s="199" t="s">
        <v>53</v>
      </c>
      <c r="AP222" s="199">
        <v>13</v>
      </c>
      <c r="AQ222" s="199">
        <v>7410010010</v>
      </c>
      <c r="AR222" s="116" t="s">
        <v>57</v>
      </c>
      <c r="AS222" s="31">
        <v>122</v>
      </c>
      <c r="AT222" s="396">
        <v>559205</v>
      </c>
      <c r="AU222" s="396">
        <v>559205</v>
      </c>
      <c r="AV222" s="402">
        <v>0</v>
      </c>
      <c r="AW222" s="402">
        <v>0</v>
      </c>
      <c r="AX222" s="402">
        <v>0</v>
      </c>
      <c r="AY222" s="402">
        <v>0</v>
      </c>
      <c r="AZ222" s="402">
        <v>0</v>
      </c>
      <c r="BA222" s="402">
        <v>0</v>
      </c>
      <c r="BB222" s="403">
        <v>559205</v>
      </c>
      <c r="BC222" s="403">
        <v>559205</v>
      </c>
      <c r="BD222" s="396">
        <v>956677.65</v>
      </c>
      <c r="BE222" s="402">
        <v>0</v>
      </c>
      <c r="BF222" s="402">
        <v>0</v>
      </c>
      <c r="BG222" s="405">
        <v>0</v>
      </c>
      <c r="BH222" s="403">
        <v>956677.65</v>
      </c>
      <c r="BI222" s="403">
        <v>753087.82</v>
      </c>
      <c r="BJ222" s="402">
        <v>0</v>
      </c>
      <c r="BK222" s="402">
        <v>0</v>
      </c>
      <c r="BL222" s="402">
        <v>0</v>
      </c>
      <c r="BM222" s="403">
        <v>753087.82</v>
      </c>
      <c r="BN222" s="396">
        <v>752497.5</v>
      </c>
      <c r="BO222" s="402">
        <v>0</v>
      </c>
      <c r="BP222" s="402">
        <v>0</v>
      </c>
      <c r="BQ222" s="402">
        <v>0</v>
      </c>
      <c r="BR222" s="403">
        <v>752497.5</v>
      </c>
      <c r="BS222" s="403">
        <v>752497.5</v>
      </c>
      <c r="BT222" s="402">
        <v>0</v>
      </c>
      <c r="BU222" s="402">
        <v>0</v>
      </c>
      <c r="BV222" s="402">
        <v>0</v>
      </c>
      <c r="BW222" s="403">
        <v>752497.5</v>
      </c>
    </row>
    <row r="223" spans="1:75" ht="115.5" customHeight="1">
      <c r="A223" s="29">
        <v>605</v>
      </c>
      <c r="B223" s="22" t="s">
        <v>718</v>
      </c>
      <c r="C223" s="110">
        <v>402000001</v>
      </c>
      <c r="D223" s="27" t="s">
        <v>48</v>
      </c>
      <c r="E223" s="20" t="s">
        <v>741</v>
      </c>
      <c r="F223" s="207"/>
      <c r="G223" s="207"/>
      <c r="H223" s="205">
        <v>6</v>
      </c>
      <c r="I223" s="207"/>
      <c r="J223" s="205">
        <v>23</v>
      </c>
      <c r="K223" s="205">
        <v>3</v>
      </c>
      <c r="L223" s="205"/>
      <c r="M223" s="205"/>
      <c r="N223" s="205"/>
      <c r="O223" s="205"/>
      <c r="P223" s="196" t="s">
        <v>103</v>
      </c>
      <c r="Q223" s="21" t="s">
        <v>742</v>
      </c>
      <c r="R223" s="205"/>
      <c r="S223" s="205"/>
      <c r="T223" s="205"/>
      <c r="U223" s="205"/>
      <c r="V223" s="205">
        <v>11</v>
      </c>
      <c r="W223" s="205">
        <v>1</v>
      </c>
      <c r="X223" s="222" t="s">
        <v>67</v>
      </c>
      <c r="Y223" s="205"/>
      <c r="Z223" s="205"/>
      <c r="AA223" s="205"/>
      <c r="AB223" s="196" t="s">
        <v>105</v>
      </c>
      <c r="AC223" s="119" t="s">
        <v>743</v>
      </c>
      <c r="AD223" s="270"/>
      <c r="AE223" s="270"/>
      <c r="AF223" s="270"/>
      <c r="AG223" s="270"/>
      <c r="AH223" s="270"/>
      <c r="AI223" s="270"/>
      <c r="AJ223" s="270"/>
      <c r="AK223" s="270"/>
      <c r="AL223" s="270"/>
      <c r="AM223" s="198" t="s">
        <v>744</v>
      </c>
      <c r="AN223" s="196" t="s">
        <v>226</v>
      </c>
      <c r="AO223" s="199" t="s">
        <v>53</v>
      </c>
      <c r="AP223" s="199">
        <v>13</v>
      </c>
      <c r="AQ223" s="199">
        <v>7410010010</v>
      </c>
      <c r="AR223" s="116" t="s">
        <v>57</v>
      </c>
      <c r="AS223" s="31">
        <v>129</v>
      </c>
      <c r="AT223" s="396">
        <v>168225.24</v>
      </c>
      <c r="AU223" s="396">
        <v>168225.23</v>
      </c>
      <c r="AV223" s="402">
        <v>0</v>
      </c>
      <c r="AW223" s="402">
        <v>0</v>
      </c>
      <c r="AX223" s="402">
        <v>0</v>
      </c>
      <c r="AY223" s="402">
        <v>0</v>
      </c>
      <c r="AZ223" s="402">
        <v>0</v>
      </c>
      <c r="BA223" s="402">
        <v>0</v>
      </c>
      <c r="BB223" s="403">
        <v>168225.24</v>
      </c>
      <c r="BC223" s="403">
        <v>168225.23</v>
      </c>
      <c r="BD223" s="396">
        <v>219145.5</v>
      </c>
      <c r="BE223" s="402">
        <v>0</v>
      </c>
      <c r="BF223" s="402">
        <v>0</v>
      </c>
      <c r="BG223" s="405">
        <v>0</v>
      </c>
      <c r="BH223" s="403">
        <v>219145.5</v>
      </c>
      <c r="BI223" s="403">
        <v>224232.5</v>
      </c>
      <c r="BJ223" s="402">
        <v>0</v>
      </c>
      <c r="BK223" s="402">
        <v>0</v>
      </c>
      <c r="BL223" s="402">
        <v>0</v>
      </c>
      <c r="BM223" s="403">
        <v>224232.5</v>
      </c>
      <c r="BN223" s="396">
        <v>224232.5</v>
      </c>
      <c r="BO223" s="402">
        <v>0</v>
      </c>
      <c r="BP223" s="402">
        <v>0</v>
      </c>
      <c r="BQ223" s="402">
        <v>0</v>
      </c>
      <c r="BR223" s="403">
        <v>224232.5</v>
      </c>
      <c r="BS223" s="403">
        <v>224232.5</v>
      </c>
      <c r="BT223" s="402">
        <v>0</v>
      </c>
      <c r="BU223" s="402">
        <v>0</v>
      </c>
      <c r="BV223" s="402">
        <v>0</v>
      </c>
      <c r="BW223" s="403">
        <v>224232.5</v>
      </c>
    </row>
    <row r="224" spans="1:75" ht="81" customHeight="1">
      <c r="A224" s="29">
        <v>605</v>
      </c>
      <c r="B224" s="22" t="s">
        <v>718</v>
      </c>
      <c r="C224" s="110">
        <v>402000001</v>
      </c>
      <c r="D224" s="27" t="s">
        <v>48</v>
      </c>
      <c r="E224" s="20" t="s">
        <v>595</v>
      </c>
      <c r="F224" s="207"/>
      <c r="G224" s="207"/>
      <c r="H224" s="205">
        <v>3</v>
      </c>
      <c r="I224" s="207"/>
      <c r="J224" s="205">
        <v>16</v>
      </c>
      <c r="K224" s="205">
        <v>1</v>
      </c>
      <c r="L224" s="205">
        <v>15</v>
      </c>
      <c r="M224" s="205"/>
      <c r="N224" s="205"/>
      <c r="O224" s="205"/>
      <c r="P224" s="196" t="s">
        <v>109</v>
      </c>
      <c r="Q224" s="21" t="s">
        <v>92</v>
      </c>
      <c r="R224" s="205"/>
      <c r="S224" s="205"/>
      <c r="T224" s="205">
        <v>3</v>
      </c>
      <c r="U224" s="205"/>
      <c r="V224" s="205">
        <v>9</v>
      </c>
      <c r="W224" s="205">
        <v>1</v>
      </c>
      <c r="X224" s="205"/>
      <c r="Y224" s="205"/>
      <c r="Z224" s="205"/>
      <c r="AA224" s="205"/>
      <c r="AB224" s="196" t="s">
        <v>110</v>
      </c>
      <c r="AC224" s="59" t="s">
        <v>719</v>
      </c>
      <c r="AD224" s="270"/>
      <c r="AE224" s="270"/>
      <c r="AF224" s="270"/>
      <c r="AG224" s="270"/>
      <c r="AH224" s="270"/>
      <c r="AI224" s="270"/>
      <c r="AJ224" s="198"/>
      <c r="AK224" s="198"/>
      <c r="AL224" s="198"/>
      <c r="AM224" s="198" t="s">
        <v>720</v>
      </c>
      <c r="AN224" s="196" t="s">
        <v>228</v>
      </c>
      <c r="AO224" s="199" t="s">
        <v>53</v>
      </c>
      <c r="AP224" s="199">
        <v>13</v>
      </c>
      <c r="AQ224" s="199">
        <v>7410010010</v>
      </c>
      <c r="AR224" s="116" t="s">
        <v>57</v>
      </c>
      <c r="AS224" s="31">
        <v>244</v>
      </c>
      <c r="AT224" s="396">
        <v>2540633.7999999998</v>
      </c>
      <c r="AU224" s="396">
        <v>2512730.4500000002</v>
      </c>
      <c r="AV224" s="402">
        <v>0</v>
      </c>
      <c r="AW224" s="402">
        <v>0</v>
      </c>
      <c r="AX224" s="402">
        <v>0</v>
      </c>
      <c r="AY224" s="402">
        <v>0</v>
      </c>
      <c r="AZ224" s="402">
        <v>0</v>
      </c>
      <c r="BA224" s="402">
        <v>0</v>
      </c>
      <c r="BB224" s="403">
        <v>2540633.7999999998</v>
      </c>
      <c r="BC224" s="403">
        <v>2512730.4500000002</v>
      </c>
      <c r="BD224" s="396">
        <v>2814586.26</v>
      </c>
      <c r="BE224" s="402">
        <v>0</v>
      </c>
      <c r="BF224" s="402">
        <v>0</v>
      </c>
      <c r="BG224" s="405">
        <v>0</v>
      </c>
      <c r="BH224" s="403">
        <v>2814586.26</v>
      </c>
      <c r="BI224" s="403">
        <v>3379138.68</v>
      </c>
      <c r="BJ224" s="402">
        <v>0</v>
      </c>
      <c r="BK224" s="402">
        <v>0</v>
      </c>
      <c r="BL224" s="402">
        <v>0</v>
      </c>
      <c r="BM224" s="403">
        <v>3379138.68</v>
      </c>
      <c r="BN224" s="396">
        <v>3380927</v>
      </c>
      <c r="BO224" s="402">
        <v>0</v>
      </c>
      <c r="BP224" s="402">
        <v>0</v>
      </c>
      <c r="BQ224" s="402">
        <v>0</v>
      </c>
      <c r="BR224" s="403">
        <v>3380927</v>
      </c>
      <c r="BS224" s="403">
        <v>3380927</v>
      </c>
      <c r="BT224" s="402">
        <v>0</v>
      </c>
      <c r="BU224" s="402">
        <v>0</v>
      </c>
      <c r="BV224" s="402">
        <v>0</v>
      </c>
      <c r="BW224" s="403">
        <v>3380927</v>
      </c>
    </row>
    <row r="225" spans="1:75" ht="90.75" customHeight="1">
      <c r="A225" s="29">
        <v>605</v>
      </c>
      <c r="B225" s="22" t="s">
        <v>718</v>
      </c>
      <c r="C225" s="110">
        <v>402000025</v>
      </c>
      <c r="D225" s="27" t="s">
        <v>201</v>
      </c>
      <c r="E225" s="20" t="s">
        <v>745</v>
      </c>
      <c r="F225" s="217"/>
      <c r="G225" s="217"/>
      <c r="H225" s="205">
        <v>1</v>
      </c>
      <c r="I225" s="207"/>
      <c r="J225" s="205">
        <v>2</v>
      </c>
      <c r="K225" s="205"/>
      <c r="L225" s="205">
        <v>2</v>
      </c>
      <c r="M225" s="205"/>
      <c r="N225" s="205">
        <v>3</v>
      </c>
      <c r="O225" s="218"/>
      <c r="P225" s="196" t="s">
        <v>202</v>
      </c>
      <c r="Q225" s="21" t="s">
        <v>92</v>
      </c>
      <c r="R225" s="218"/>
      <c r="S225" s="218"/>
      <c r="T225" s="205">
        <v>3</v>
      </c>
      <c r="U225" s="218"/>
      <c r="V225" s="205">
        <v>12</v>
      </c>
      <c r="W225" s="205">
        <v>1</v>
      </c>
      <c r="X225" s="205">
        <v>15</v>
      </c>
      <c r="Y225" s="218"/>
      <c r="Z225" s="218"/>
      <c r="AA225" s="218"/>
      <c r="AB225" s="196" t="s">
        <v>110</v>
      </c>
      <c r="AC225" s="59" t="s">
        <v>719</v>
      </c>
      <c r="AD225" s="270"/>
      <c r="AE225" s="270"/>
      <c r="AF225" s="270"/>
      <c r="AG225" s="270"/>
      <c r="AH225" s="270"/>
      <c r="AI225" s="270"/>
      <c r="AJ225" s="198"/>
      <c r="AK225" s="198"/>
      <c r="AL225" s="198"/>
      <c r="AM225" s="198" t="s">
        <v>720</v>
      </c>
      <c r="AN225" s="196" t="s">
        <v>228</v>
      </c>
      <c r="AO225" s="199" t="s">
        <v>53</v>
      </c>
      <c r="AP225" s="199">
        <v>13</v>
      </c>
      <c r="AQ225" s="199">
        <v>7410010010</v>
      </c>
      <c r="AR225" s="116" t="s">
        <v>57</v>
      </c>
      <c r="AS225" s="31">
        <v>244</v>
      </c>
      <c r="AT225" s="396">
        <v>23915</v>
      </c>
      <c r="AU225" s="396">
        <v>23915</v>
      </c>
      <c r="AV225" s="402">
        <v>0</v>
      </c>
      <c r="AW225" s="402">
        <v>0</v>
      </c>
      <c r="AX225" s="402">
        <v>0</v>
      </c>
      <c r="AY225" s="402">
        <v>0</v>
      </c>
      <c r="AZ225" s="402">
        <v>0</v>
      </c>
      <c r="BA225" s="402">
        <v>0</v>
      </c>
      <c r="BB225" s="403">
        <v>23915</v>
      </c>
      <c r="BC225" s="403">
        <v>23915</v>
      </c>
      <c r="BD225" s="396">
        <v>18550</v>
      </c>
      <c r="BE225" s="402">
        <v>0</v>
      </c>
      <c r="BF225" s="402">
        <v>0</v>
      </c>
      <c r="BG225" s="405">
        <v>0</v>
      </c>
      <c r="BH225" s="403">
        <v>18550</v>
      </c>
      <c r="BI225" s="403">
        <v>0</v>
      </c>
      <c r="BJ225" s="402">
        <v>0</v>
      </c>
      <c r="BK225" s="402">
        <v>0</v>
      </c>
      <c r="BL225" s="402">
        <v>0</v>
      </c>
      <c r="BM225" s="403">
        <v>0</v>
      </c>
      <c r="BN225" s="396">
        <v>0</v>
      </c>
      <c r="BO225" s="402">
        <v>0</v>
      </c>
      <c r="BP225" s="402">
        <v>0</v>
      </c>
      <c r="BQ225" s="402">
        <v>0</v>
      </c>
      <c r="BR225" s="403">
        <v>0</v>
      </c>
      <c r="BS225" s="403">
        <v>0</v>
      </c>
      <c r="BT225" s="402">
        <v>0</v>
      </c>
      <c r="BU225" s="402">
        <v>0</v>
      </c>
      <c r="BV225" s="402">
        <v>0</v>
      </c>
      <c r="BW225" s="403">
        <v>0</v>
      </c>
    </row>
    <row r="226" spans="1:75" ht="81.75" customHeight="1">
      <c r="A226" s="29">
        <v>605</v>
      </c>
      <c r="B226" s="22" t="s">
        <v>718</v>
      </c>
      <c r="C226" s="110">
        <v>402000001</v>
      </c>
      <c r="D226" s="27" t="s">
        <v>48</v>
      </c>
      <c r="E226" s="20" t="s">
        <v>595</v>
      </c>
      <c r="F226" s="207"/>
      <c r="G226" s="207"/>
      <c r="H226" s="205">
        <v>3</v>
      </c>
      <c r="I226" s="207"/>
      <c r="J226" s="205">
        <v>16</v>
      </c>
      <c r="K226" s="205">
        <v>1</v>
      </c>
      <c r="L226" s="205">
        <v>15</v>
      </c>
      <c r="M226" s="205"/>
      <c r="N226" s="205"/>
      <c r="O226" s="205"/>
      <c r="P226" s="196" t="s">
        <v>109</v>
      </c>
      <c r="Q226" s="21" t="s">
        <v>92</v>
      </c>
      <c r="R226" s="205"/>
      <c r="S226" s="205"/>
      <c r="T226" s="205">
        <v>3</v>
      </c>
      <c r="U226" s="205"/>
      <c r="V226" s="205">
        <v>9</v>
      </c>
      <c r="W226" s="205">
        <v>1</v>
      </c>
      <c r="X226" s="205"/>
      <c r="Y226" s="205"/>
      <c r="Z226" s="205"/>
      <c r="AA226" s="205"/>
      <c r="AB226" s="196" t="s">
        <v>110</v>
      </c>
      <c r="AC226" s="59" t="s">
        <v>719</v>
      </c>
      <c r="AD226" s="270"/>
      <c r="AE226" s="270"/>
      <c r="AF226" s="270"/>
      <c r="AG226" s="270"/>
      <c r="AH226" s="270"/>
      <c r="AI226" s="270"/>
      <c r="AJ226" s="198"/>
      <c r="AK226" s="198"/>
      <c r="AL226" s="198"/>
      <c r="AM226" s="198" t="s">
        <v>720</v>
      </c>
      <c r="AN226" s="196" t="s">
        <v>228</v>
      </c>
      <c r="AO226" s="199" t="s">
        <v>53</v>
      </c>
      <c r="AP226" s="199">
        <v>13</v>
      </c>
      <c r="AQ226" s="199">
        <v>7410010010</v>
      </c>
      <c r="AR226" s="116" t="s">
        <v>57</v>
      </c>
      <c r="AS226" s="31" t="s">
        <v>285</v>
      </c>
      <c r="AT226" s="396">
        <v>0</v>
      </c>
      <c r="AU226" s="396">
        <v>0</v>
      </c>
      <c r="AV226" s="402">
        <v>0</v>
      </c>
      <c r="AW226" s="402">
        <v>0</v>
      </c>
      <c r="AX226" s="402">
        <v>0</v>
      </c>
      <c r="AY226" s="402">
        <v>0</v>
      </c>
      <c r="AZ226" s="402">
        <v>0</v>
      </c>
      <c r="BA226" s="402">
        <v>0</v>
      </c>
      <c r="BB226" s="403">
        <v>0</v>
      </c>
      <c r="BC226" s="403">
        <v>0</v>
      </c>
      <c r="BD226" s="396">
        <v>370634</v>
      </c>
      <c r="BE226" s="402">
        <v>0</v>
      </c>
      <c r="BF226" s="402">
        <v>0</v>
      </c>
      <c r="BG226" s="405">
        <v>0</v>
      </c>
      <c r="BH226" s="403">
        <v>370634</v>
      </c>
      <c r="BI226" s="403">
        <v>376193</v>
      </c>
      <c r="BJ226" s="402">
        <v>0</v>
      </c>
      <c r="BK226" s="402">
        <v>0</v>
      </c>
      <c r="BL226" s="402">
        <v>0</v>
      </c>
      <c r="BM226" s="403">
        <v>376193</v>
      </c>
      <c r="BN226" s="396">
        <v>384845</v>
      </c>
      <c r="BO226" s="402">
        <v>0</v>
      </c>
      <c r="BP226" s="402">
        <v>0</v>
      </c>
      <c r="BQ226" s="402">
        <v>0</v>
      </c>
      <c r="BR226" s="403">
        <v>384845</v>
      </c>
      <c r="BS226" s="403">
        <v>384845</v>
      </c>
      <c r="BT226" s="402">
        <v>0</v>
      </c>
      <c r="BU226" s="402">
        <v>0</v>
      </c>
      <c r="BV226" s="402">
        <v>0</v>
      </c>
      <c r="BW226" s="403">
        <v>384845</v>
      </c>
    </row>
    <row r="227" spans="1:75" ht="84" customHeight="1">
      <c r="A227" s="29">
        <v>605</v>
      </c>
      <c r="B227" s="22" t="s">
        <v>718</v>
      </c>
      <c r="C227" s="110">
        <v>402000001</v>
      </c>
      <c r="D227" s="27" t="s">
        <v>48</v>
      </c>
      <c r="E227" s="20" t="s">
        <v>595</v>
      </c>
      <c r="F227" s="207"/>
      <c r="G227" s="207"/>
      <c r="H227" s="205">
        <v>3</v>
      </c>
      <c r="I227" s="207"/>
      <c r="J227" s="205">
        <v>16</v>
      </c>
      <c r="K227" s="205">
        <v>1</v>
      </c>
      <c r="L227" s="205">
        <v>15</v>
      </c>
      <c r="M227" s="205"/>
      <c r="N227" s="205"/>
      <c r="O227" s="205"/>
      <c r="P227" s="196" t="s">
        <v>109</v>
      </c>
      <c r="Q227" s="21" t="s">
        <v>92</v>
      </c>
      <c r="R227" s="205"/>
      <c r="S227" s="205"/>
      <c r="T227" s="205">
        <v>3</v>
      </c>
      <c r="U227" s="205"/>
      <c r="V227" s="205">
        <v>9</v>
      </c>
      <c r="W227" s="205">
        <v>1</v>
      </c>
      <c r="X227" s="205"/>
      <c r="Y227" s="205"/>
      <c r="Z227" s="205"/>
      <c r="AA227" s="205"/>
      <c r="AB227" s="196" t="s">
        <v>110</v>
      </c>
      <c r="AC227" s="59" t="s">
        <v>719</v>
      </c>
      <c r="AD227" s="270"/>
      <c r="AE227" s="270"/>
      <c r="AF227" s="270"/>
      <c r="AG227" s="270"/>
      <c r="AH227" s="270"/>
      <c r="AI227" s="270"/>
      <c r="AJ227" s="198"/>
      <c r="AK227" s="198"/>
      <c r="AL227" s="198"/>
      <c r="AM227" s="198" t="s">
        <v>720</v>
      </c>
      <c r="AN227" s="196" t="s">
        <v>228</v>
      </c>
      <c r="AO227" s="199" t="s">
        <v>53</v>
      </c>
      <c r="AP227" s="199">
        <v>13</v>
      </c>
      <c r="AQ227" s="199">
        <v>7410010010</v>
      </c>
      <c r="AR227" s="116" t="s">
        <v>57</v>
      </c>
      <c r="AS227" s="31">
        <v>244</v>
      </c>
      <c r="AT227" s="396">
        <v>21027.14</v>
      </c>
      <c r="AU227" s="396">
        <v>21027.14</v>
      </c>
      <c r="AV227" s="402">
        <v>0</v>
      </c>
      <c r="AW227" s="402">
        <v>0</v>
      </c>
      <c r="AX227" s="402">
        <v>0</v>
      </c>
      <c r="AY227" s="402">
        <v>0</v>
      </c>
      <c r="AZ227" s="402">
        <v>0</v>
      </c>
      <c r="BA227" s="402">
        <v>0</v>
      </c>
      <c r="BB227" s="403">
        <v>21027.14</v>
      </c>
      <c r="BC227" s="403">
        <v>21027.14</v>
      </c>
      <c r="BD227" s="396">
        <v>0</v>
      </c>
      <c r="BE227" s="402">
        <v>0</v>
      </c>
      <c r="BF227" s="402">
        <v>0</v>
      </c>
      <c r="BG227" s="405">
        <v>0</v>
      </c>
      <c r="BH227" s="403">
        <v>0</v>
      </c>
      <c r="BI227" s="403">
        <v>0</v>
      </c>
      <c r="BJ227" s="402">
        <v>0</v>
      </c>
      <c r="BK227" s="402">
        <v>0</v>
      </c>
      <c r="BL227" s="402">
        <v>0</v>
      </c>
      <c r="BM227" s="403">
        <v>0</v>
      </c>
      <c r="BN227" s="396">
        <v>0</v>
      </c>
      <c r="BO227" s="402">
        <v>0</v>
      </c>
      <c r="BP227" s="402">
        <v>0</v>
      </c>
      <c r="BQ227" s="402">
        <v>0</v>
      </c>
      <c r="BR227" s="403">
        <v>0</v>
      </c>
      <c r="BS227" s="403">
        <v>0</v>
      </c>
      <c r="BT227" s="402">
        <v>0</v>
      </c>
      <c r="BU227" s="402">
        <v>0</v>
      </c>
      <c r="BV227" s="402">
        <v>0</v>
      </c>
      <c r="BW227" s="403">
        <v>0</v>
      </c>
    </row>
    <row r="228" spans="1:75" ht="85.5" customHeight="1">
      <c r="A228" s="29">
        <v>605</v>
      </c>
      <c r="B228" s="22" t="s">
        <v>718</v>
      </c>
      <c r="C228" s="110">
        <v>402000001</v>
      </c>
      <c r="D228" s="27" t="s">
        <v>48</v>
      </c>
      <c r="E228" s="20" t="s">
        <v>595</v>
      </c>
      <c r="F228" s="207"/>
      <c r="G228" s="207"/>
      <c r="H228" s="205">
        <v>3</v>
      </c>
      <c r="I228" s="207"/>
      <c r="J228" s="205">
        <v>16</v>
      </c>
      <c r="K228" s="205">
        <v>1</v>
      </c>
      <c r="L228" s="205">
        <v>15</v>
      </c>
      <c r="M228" s="205"/>
      <c r="N228" s="205"/>
      <c r="O228" s="205"/>
      <c r="P228" s="196" t="s">
        <v>109</v>
      </c>
      <c r="Q228" s="21" t="s">
        <v>92</v>
      </c>
      <c r="R228" s="205"/>
      <c r="S228" s="205"/>
      <c r="T228" s="205">
        <v>3</v>
      </c>
      <c r="U228" s="205"/>
      <c r="V228" s="205">
        <v>9</v>
      </c>
      <c r="W228" s="205">
        <v>1</v>
      </c>
      <c r="X228" s="205"/>
      <c r="Y228" s="205"/>
      <c r="Z228" s="205"/>
      <c r="AA228" s="205"/>
      <c r="AB228" s="196" t="s">
        <v>110</v>
      </c>
      <c r="AC228" s="59" t="s">
        <v>719</v>
      </c>
      <c r="AD228" s="270"/>
      <c r="AE228" s="270"/>
      <c r="AF228" s="270"/>
      <c r="AG228" s="270"/>
      <c r="AH228" s="270"/>
      <c r="AI228" s="270"/>
      <c r="AJ228" s="198"/>
      <c r="AK228" s="198"/>
      <c r="AL228" s="198"/>
      <c r="AM228" s="198" t="s">
        <v>720</v>
      </c>
      <c r="AN228" s="196" t="s">
        <v>228</v>
      </c>
      <c r="AO228" s="199" t="s">
        <v>53</v>
      </c>
      <c r="AP228" s="199">
        <v>13</v>
      </c>
      <c r="AQ228" s="199">
        <v>7410010010</v>
      </c>
      <c r="AR228" s="116" t="s">
        <v>57</v>
      </c>
      <c r="AS228" s="31">
        <v>852</v>
      </c>
      <c r="AT228" s="396">
        <v>8524.5</v>
      </c>
      <c r="AU228" s="396">
        <v>8524.5</v>
      </c>
      <c r="AV228" s="402">
        <v>0</v>
      </c>
      <c r="AW228" s="402">
        <v>0</v>
      </c>
      <c r="AX228" s="402">
        <v>0</v>
      </c>
      <c r="AY228" s="402">
        <v>0</v>
      </c>
      <c r="AZ228" s="402">
        <v>0</v>
      </c>
      <c r="BA228" s="402">
        <v>0</v>
      </c>
      <c r="BB228" s="403">
        <v>8524.5</v>
      </c>
      <c r="BC228" s="403">
        <v>8524.5</v>
      </c>
      <c r="BD228" s="396">
        <v>11553</v>
      </c>
      <c r="BE228" s="402">
        <v>0</v>
      </c>
      <c r="BF228" s="402">
        <v>0</v>
      </c>
      <c r="BG228" s="405">
        <v>0</v>
      </c>
      <c r="BH228" s="403">
        <v>11553</v>
      </c>
      <c r="BI228" s="403">
        <v>12921</v>
      </c>
      <c r="BJ228" s="402">
        <v>0</v>
      </c>
      <c r="BK228" s="402">
        <v>0</v>
      </c>
      <c r="BL228" s="402">
        <v>0</v>
      </c>
      <c r="BM228" s="403">
        <v>12921</v>
      </c>
      <c r="BN228" s="396">
        <v>12921</v>
      </c>
      <c r="BO228" s="402">
        <v>0</v>
      </c>
      <c r="BP228" s="402">
        <v>0</v>
      </c>
      <c r="BQ228" s="402">
        <v>0</v>
      </c>
      <c r="BR228" s="403">
        <v>12921</v>
      </c>
      <c r="BS228" s="403">
        <v>12921</v>
      </c>
      <c r="BT228" s="402">
        <v>0</v>
      </c>
      <c r="BU228" s="402">
        <v>0</v>
      </c>
      <c r="BV228" s="402">
        <v>0</v>
      </c>
      <c r="BW228" s="403">
        <v>12921</v>
      </c>
    </row>
    <row r="229" spans="1:75" ht="274.5" customHeight="1">
      <c r="A229" s="98">
        <v>605</v>
      </c>
      <c r="B229" s="60" t="s">
        <v>718</v>
      </c>
      <c r="C229" s="109">
        <v>402000001</v>
      </c>
      <c r="D229" s="96" t="s">
        <v>746</v>
      </c>
      <c r="E229" s="120" t="s">
        <v>3188</v>
      </c>
      <c r="F229" s="219"/>
      <c r="G229" s="219"/>
      <c r="H229" s="220" t="s">
        <v>3263</v>
      </c>
      <c r="I229" s="219"/>
      <c r="J229" s="220" t="s">
        <v>3264</v>
      </c>
      <c r="K229" s="220" t="s">
        <v>3265</v>
      </c>
      <c r="L229" s="220" t="s">
        <v>3266</v>
      </c>
      <c r="M229" s="221"/>
      <c r="N229" s="221"/>
      <c r="O229" s="221"/>
      <c r="P229" s="216" t="s">
        <v>3267</v>
      </c>
      <c r="Q229" s="121" t="s">
        <v>3189</v>
      </c>
      <c r="R229" s="221"/>
      <c r="S229" s="221"/>
      <c r="T229" s="220" t="s">
        <v>3296</v>
      </c>
      <c r="U229" s="221"/>
      <c r="V229" s="220" t="s">
        <v>3297</v>
      </c>
      <c r="W229" s="220" t="s">
        <v>3298</v>
      </c>
      <c r="X229" s="221"/>
      <c r="Y229" s="221"/>
      <c r="Z229" s="221"/>
      <c r="AA229" s="221"/>
      <c r="AB229" s="251" t="s">
        <v>3299</v>
      </c>
      <c r="AC229" s="122" t="s">
        <v>3194</v>
      </c>
      <c r="AD229" s="253"/>
      <c r="AE229" s="253"/>
      <c r="AF229" s="253"/>
      <c r="AG229" s="253"/>
      <c r="AH229" s="253"/>
      <c r="AI229" s="253"/>
      <c r="AJ229" s="253" t="s">
        <v>3315</v>
      </c>
      <c r="AK229" s="253"/>
      <c r="AL229" s="253"/>
      <c r="AM229" s="253"/>
      <c r="AN229" s="276" t="s">
        <v>3316</v>
      </c>
      <c r="AO229" s="356" t="s">
        <v>53</v>
      </c>
      <c r="AP229" s="356">
        <v>13</v>
      </c>
      <c r="AQ229" s="356" t="s">
        <v>747</v>
      </c>
      <c r="AR229" s="100" t="s">
        <v>748</v>
      </c>
      <c r="AS229" s="99">
        <v>129</v>
      </c>
      <c r="AT229" s="406">
        <v>7239695.3200000003</v>
      </c>
      <c r="AU229" s="407">
        <v>7239694.6299999999</v>
      </c>
      <c r="AV229" s="402">
        <v>0</v>
      </c>
      <c r="AW229" s="402">
        <v>0</v>
      </c>
      <c r="AX229" s="402">
        <v>0</v>
      </c>
      <c r="AY229" s="402">
        <v>0</v>
      </c>
      <c r="AZ229" s="402">
        <v>0</v>
      </c>
      <c r="BA229" s="402">
        <v>0</v>
      </c>
      <c r="BB229" s="407">
        <v>7239695.3200000003</v>
      </c>
      <c r="BC229" s="407">
        <v>7239694.6299999999</v>
      </c>
      <c r="BD229" s="396">
        <v>9425961.5999999996</v>
      </c>
      <c r="BE229" s="402">
        <v>0</v>
      </c>
      <c r="BF229" s="402">
        <v>0</v>
      </c>
      <c r="BG229" s="405">
        <v>0</v>
      </c>
      <c r="BH229" s="407">
        <v>9425961.5999999996</v>
      </c>
      <c r="BI229" s="403">
        <v>9662134.8800000008</v>
      </c>
      <c r="BJ229" s="402">
        <v>0</v>
      </c>
      <c r="BK229" s="402">
        <v>0</v>
      </c>
      <c r="BL229" s="402">
        <v>0</v>
      </c>
      <c r="BM229" s="407">
        <v>9662134.8800000008</v>
      </c>
      <c r="BN229" s="396">
        <v>9662134.8800000008</v>
      </c>
      <c r="BO229" s="402">
        <v>0</v>
      </c>
      <c r="BP229" s="402">
        <v>0</v>
      </c>
      <c r="BQ229" s="402">
        <v>0</v>
      </c>
      <c r="BR229" s="407">
        <v>9662134.8800000008</v>
      </c>
      <c r="BS229" s="403">
        <v>9662134.8800000008</v>
      </c>
      <c r="BT229" s="402">
        <v>0</v>
      </c>
      <c r="BU229" s="402">
        <v>0</v>
      </c>
      <c r="BV229" s="402">
        <v>0</v>
      </c>
      <c r="BW229" s="407">
        <v>9662134.8800000008</v>
      </c>
    </row>
    <row r="230" spans="1:75" ht="172.5" customHeight="1">
      <c r="A230" s="29">
        <v>605</v>
      </c>
      <c r="B230" s="22" t="s">
        <v>718</v>
      </c>
      <c r="C230" s="110">
        <v>402000001</v>
      </c>
      <c r="D230" s="24" t="s">
        <v>48</v>
      </c>
      <c r="E230" s="20" t="s">
        <v>741</v>
      </c>
      <c r="F230" s="207"/>
      <c r="G230" s="207"/>
      <c r="H230" s="205">
        <v>7</v>
      </c>
      <c r="I230" s="207"/>
      <c r="J230" s="205">
        <v>26</v>
      </c>
      <c r="K230" s="205"/>
      <c r="L230" s="205"/>
      <c r="M230" s="205"/>
      <c r="N230" s="205"/>
      <c r="O230" s="205"/>
      <c r="P230" s="196" t="s">
        <v>103</v>
      </c>
      <c r="Q230" s="21" t="s">
        <v>742</v>
      </c>
      <c r="R230" s="205"/>
      <c r="S230" s="205"/>
      <c r="T230" s="205"/>
      <c r="U230" s="252"/>
      <c r="V230" s="252">
        <v>13</v>
      </c>
      <c r="W230" s="249" t="s">
        <v>67</v>
      </c>
      <c r="X230" s="205"/>
      <c r="Y230" s="205"/>
      <c r="Z230" s="205"/>
      <c r="AA230" s="205"/>
      <c r="AB230" s="196" t="s">
        <v>105</v>
      </c>
      <c r="AC230" s="119" t="s">
        <v>3195</v>
      </c>
      <c r="AD230" s="270"/>
      <c r="AE230" s="270"/>
      <c r="AF230" s="270"/>
      <c r="AG230" s="270"/>
      <c r="AH230" s="270"/>
      <c r="AI230" s="270"/>
      <c r="AJ230" s="270"/>
      <c r="AK230" s="270"/>
      <c r="AL230" s="270"/>
      <c r="AM230" s="198" t="s">
        <v>3317</v>
      </c>
      <c r="AN230" s="196" t="s">
        <v>3318</v>
      </c>
      <c r="AO230" s="199" t="s">
        <v>53</v>
      </c>
      <c r="AP230" s="199" t="s">
        <v>54</v>
      </c>
      <c r="AQ230" s="199" t="s">
        <v>749</v>
      </c>
      <c r="AR230" s="116" t="s">
        <v>68</v>
      </c>
      <c r="AS230" s="31" t="s">
        <v>59</v>
      </c>
      <c r="AT230" s="403">
        <v>35611.839999999997</v>
      </c>
      <c r="AU230" s="403">
        <v>35611.839999999997</v>
      </c>
      <c r="AV230" s="402">
        <v>0</v>
      </c>
      <c r="AW230" s="402">
        <v>0</v>
      </c>
      <c r="AX230" s="402">
        <v>0</v>
      </c>
      <c r="AY230" s="402">
        <v>0</v>
      </c>
      <c r="AZ230" s="402">
        <v>0</v>
      </c>
      <c r="BA230" s="402">
        <v>0</v>
      </c>
      <c r="BB230" s="403">
        <v>35611.839999999997</v>
      </c>
      <c r="BC230" s="403">
        <v>35611.839999999997</v>
      </c>
      <c r="BD230" s="396">
        <v>104389.32</v>
      </c>
      <c r="BE230" s="402">
        <v>0</v>
      </c>
      <c r="BF230" s="402">
        <v>0</v>
      </c>
      <c r="BG230" s="405">
        <v>0</v>
      </c>
      <c r="BH230" s="403">
        <v>104389.32</v>
      </c>
      <c r="BI230" s="403">
        <v>0</v>
      </c>
      <c r="BJ230" s="402">
        <v>0</v>
      </c>
      <c r="BK230" s="402">
        <v>0</v>
      </c>
      <c r="BL230" s="402">
        <v>0</v>
      </c>
      <c r="BM230" s="403">
        <v>0</v>
      </c>
      <c r="BN230" s="396">
        <v>0</v>
      </c>
      <c r="BO230" s="402">
        <v>0</v>
      </c>
      <c r="BP230" s="402">
        <v>0</v>
      </c>
      <c r="BQ230" s="402">
        <v>0</v>
      </c>
      <c r="BR230" s="403">
        <v>0</v>
      </c>
      <c r="BS230" s="403">
        <v>0</v>
      </c>
      <c r="BT230" s="402">
        <v>0</v>
      </c>
      <c r="BU230" s="402">
        <v>0</v>
      </c>
      <c r="BV230" s="402">
        <v>0</v>
      </c>
      <c r="BW230" s="403">
        <v>0</v>
      </c>
    </row>
    <row r="231" spans="1:75" ht="81.75" customHeight="1">
      <c r="A231" s="29">
        <v>605</v>
      </c>
      <c r="B231" s="22" t="s">
        <v>750</v>
      </c>
      <c r="C231" s="110">
        <v>402000001</v>
      </c>
      <c r="D231" s="24" t="s">
        <v>48</v>
      </c>
      <c r="E231" s="20" t="s">
        <v>314</v>
      </c>
      <c r="F231" s="204"/>
      <c r="G231" s="204"/>
      <c r="H231" s="222">
        <v>3</v>
      </c>
      <c r="I231" s="204"/>
      <c r="J231" s="222">
        <v>17</v>
      </c>
      <c r="K231" s="195">
        <v>1</v>
      </c>
      <c r="L231" s="195">
        <v>3</v>
      </c>
      <c r="M231" s="205"/>
      <c r="N231" s="205"/>
      <c r="O231" s="205"/>
      <c r="P231" s="196" t="s">
        <v>109</v>
      </c>
      <c r="Q231" s="21" t="s">
        <v>405</v>
      </c>
      <c r="R231" s="195"/>
      <c r="S231" s="195"/>
      <c r="T231" s="195" t="s">
        <v>47</v>
      </c>
      <c r="U231" s="195"/>
      <c r="V231" s="195" t="s">
        <v>76</v>
      </c>
      <c r="W231" s="195" t="s">
        <v>45</v>
      </c>
      <c r="X231" s="195"/>
      <c r="Y231" s="195"/>
      <c r="Z231" s="195"/>
      <c r="AA231" s="195"/>
      <c r="AB231" s="196" t="s">
        <v>110</v>
      </c>
      <c r="AC231" s="21" t="s">
        <v>336</v>
      </c>
      <c r="AD231" s="197"/>
      <c r="AE231" s="197"/>
      <c r="AF231" s="197"/>
      <c r="AG231" s="197"/>
      <c r="AH231" s="198"/>
      <c r="AI231" s="197"/>
      <c r="AJ231" s="197"/>
      <c r="AK231" s="197"/>
      <c r="AL231" s="197"/>
      <c r="AM231" s="198" t="s">
        <v>339</v>
      </c>
      <c r="AN231" s="196" t="s">
        <v>329</v>
      </c>
      <c r="AO231" s="199" t="s">
        <v>53</v>
      </c>
      <c r="AP231" s="199" t="s">
        <v>54</v>
      </c>
      <c r="AQ231" s="199" t="s">
        <v>751</v>
      </c>
      <c r="AR231" s="116" t="s">
        <v>81</v>
      </c>
      <c r="AS231" s="99" t="s">
        <v>82</v>
      </c>
      <c r="AT231" s="403">
        <v>65000</v>
      </c>
      <c r="AU231" s="403">
        <v>65000</v>
      </c>
      <c r="AV231" s="402">
        <v>0</v>
      </c>
      <c r="AW231" s="402">
        <v>0</v>
      </c>
      <c r="AX231" s="402">
        <v>0</v>
      </c>
      <c r="AY231" s="402">
        <v>0</v>
      </c>
      <c r="AZ231" s="402">
        <v>0</v>
      </c>
      <c r="BA231" s="402">
        <v>0</v>
      </c>
      <c r="BB231" s="403">
        <v>65000</v>
      </c>
      <c r="BC231" s="403">
        <v>65000</v>
      </c>
      <c r="BD231" s="396">
        <v>29000</v>
      </c>
      <c r="BE231" s="402">
        <v>0</v>
      </c>
      <c r="BF231" s="402">
        <v>0</v>
      </c>
      <c r="BG231" s="405">
        <v>0</v>
      </c>
      <c r="BH231" s="403">
        <v>29000</v>
      </c>
      <c r="BI231" s="403">
        <v>0</v>
      </c>
      <c r="BJ231" s="402">
        <v>0</v>
      </c>
      <c r="BK231" s="402">
        <v>0</v>
      </c>
      <c r="BL231" s="402">
        <v>0</v>
      </c>
      <c r="BM231" s="403">
        <v>0</v>
      </c>
      <c r="BN231" s="396">
        <v>0</v>
      </c>
      <c r="BO231" s="402">
        <v>0</v>
      </c>
      <c r="BP231" s="402">
        <v>0</v>
      </c>
      <c r="BQ231" s="402">
        <v>0</v>
      </c>
      <c r="BR231" s="403">
        <v>0</v>
      </c>
      <c r="BS231" s="403">
        <v>0</v>
      </c>
      <c r="BT231" s="402">
        <v>0</v>
      </c>
      <c r="BU231" s="402">
        <v>0</v>
      </c>
      <c r="BV231" s="402">
        <v>0</v>
      </c>
      <c r="BW231" s="403">
        <v>0</v>
      </c>
    </row>
    <row r="232" spans="1:75" ht="281.25" customHeight="1">
      <c r="A232" s="93">
        <v>605</v>
      </c>
      <c r="B232" s="114" t="s">
        <v>718</v>
      </c>
      <c r="C232" s="109">
        <v>402000002</v>
      </c>
      <c r="D232" s="96" t="s">
        <v>51</v>
      </c>
      <c r="E232" s="123" t="s">
        <v>3190</v>
      </c>
      <c r="F232" s="219"/>
      <c r="G232" s="219"/>
      <c r="H232" s="220" t="s">
        <v>3268</v>
      </c>
      <c r="I232" s="219"/>
      <c r="J232" s="223" t="s">
        <v>3269</v>
      </c>
      <c r="K232" s="220" t="s">
        <v>3270</v>
      </c>
      <c r="L232" s="220" t="s">
        <v>3271</v>
      </c>
      <c r="M232" s="221"/>
      <c r="N232" s="221"/>
      <c r="O232" s="221"/>
      <c r="P232" s="216" t="s">
        <v>3272</v>
      </c>
      <c r="Q232" s="122" t="s">
        <v>3191</v>
      </c>
      <c r="R232" s="221"/>
      <c r="S232" s="221"/>
      <c r="T232" s="220" t="s">
        <v>3300</v>
      </c>
      <c r="U232" s="221"/>
      <c r="V232" s="220" t="s">
        <v>3301</v>
      </c>
      <c r="W232" s="220" t="s">
        <v>3302</v>
      </c>
      <c r="X232" s="221"/>
      <c r="Y232" s="221"/>
      <c r="Z232" s="221"/>
      <c r="AA232" s="221"/>
      <c r="AB232" s="253" t="s">
        <v>3303</v>
      </c>
      <c r="AC232" s="122" t="s">
        <v>3196</v>
      </c>
      <c r="AD232" s="253"/>
      <c r="AE232" s="253"/>
      <c r="AF232" s="253"/>
      <c r="AG232" s="253"/>
      <c r="AH232" s="253"/>
      <c r="AI232" s="253"/>
      <c r="AJ232" s="253" t="s">
        <v>3319</v>
      </c>
      <c r="AK232" s="253"/>
      <c r="AL232" s="253"/>
      <c r="AM232" s="253"/>
      <c r="AN232" s="253" t="s">
        <v>3320</v>
      </c>
      <c r="AO232" s="356" t="s">
        <v>53</v>
      </c>
      <c r="AP232" s="356" t="s">
        <v>54</v>
      </c>
      <c r="AQ232" s="356">
        <v>7410010020</v>
      </c>
      <c r="AR232" s="100" t="s">
        <v>748</v>
      </c>
      <c r="AS232" s="31">
        <v>121</v>
      </c>
      <c r="AT232" s="407">
        <v>24384477.68</v>
      </c>
      <c r="AU232" s="407">
        <v>24384477.68</v>
      </c>
      <c r="AV232" s="402">
        <v>0</v>
      </c>
      <c r="AW232" s="402">
        <v>0</v>
      </c>
      <c r="AX232" s="402">
        <v>0</v>
      </c>
      <c r="AY232" s="402">
        <v>0</v>
      </c>
      <c r="AZ232" s="402">
        <v>0</v>
      </c>
      <c r="BA232" s="402">
        <v>0</v>
      </c>
      <c r="BB232" s="407">
        <v>24384477.68</v>
      </c>
      <c r="BC232" s="407">
        <v>24384477.68</v>
      </c>
      <c r="BD232" s="396">
        <v>31211799.710000001</v>
      </c>
      <c r="BE232" s="402">
        <v>0</v>
      </c>
      <c r="BF232" s="402">
        <v>0</v>
      </c>
      <c r="BG232" s="405">
        <v>0</v>
      </c>
      <c r="BH232" s="407">
        <v>31211799.710000001</v>
      </c>
      <c r="BI232" s="403">
        <v>31993825.710000001</v>
      </c>
      <c r="BJ232" s="402">
        <v>0</v>
      </c>
      <c r="BK232" s="402">
        <v>0</v>
      </c>
      <c r="BL232" s="402">
        <v>0</v>
      </c>
      <c r="BM232" s="407">
        <v>31993825.710000001</v>
      </c>
      <c r="BN232" s="396">
        <v>31993825.710000001</v>
      </c>
      <c r="BO232" s="402">
        <v>0</v>
      </c>
      <c r="BP232" s="402">
        <v>0</v>
      </c>
      <c r="BQ232" s="402">
        <v>0</v>
      </c>
      <c r="BR232" s="407">
        <v>31993825.710000001</v>
      </c>
      <c r="BS232" s="403">
        <v>31993825.710000001</v>
      </c>
      <c r="BT232" s="402">
        <v>0</v>
      </c>
      <c r="BU232" s="402">
        <v>0</v>
      </c>
      <c r="BV232" s="402">
        <v>0</v>
      </c>
      <c r="BW232" s="407">
        <v>31993825.710000001</v>
      </c>
    </row>
    <row r="233" spans="1:75" ht="186" customHeight="1">
      <c r="A233" s="29">
        <v>605</v>
      </c>
      <c r="B233" s="22" t="s">
        <v>718</v>
      </c>
      <c r="C233" s="110">
        <v>402000001</v>
      </c>
      <c r="D233" s="24" t="s">
        <v>48</v>
      </c>
      <c r="E233" s="20" t="s">
        <v>741</v>
      </c>
      <c r="F233" s="207"/>
      <c r="G233" s="207"/>
      <c r="H233" s="205">
        <v>7</v>
      </c>
      <c r="I233" s="207"/>
      <c r="J233" s="205">
        <v>26</v>
      </c>
      <c r="K233" s="205"/>
      <c r="L233" s="205"/>
      <c r="M233" s="205"/>
      <c r="N233" s="205"/>
      <c r="O233" s="205"/>
      <c r="P233" s="196" t="s">
        <v>103</v>
      </c>
      <c r="Q233" s="21" t="s">
        <v>742</v>
      </c>
      <c r="R233" s="205"/>
      <c r="S233" s="205"/>
      <c r="T233" s="205"/>
      <c r="U233" s="252"/>
      <c r="V233" s="252">
        <v>13</v>
      </c>
      <c r="W233" s="249" t="s">
        <v>67</v>
      </c>
      <c r="X233" s="205"/>
      <c r="Y233" s="205"/>
      <c r="Z233" s="205"/>
      <c r="AA233" s="205"/>
      <c r="AB233" s="196" t="s">
        <v>105</v>
      </c>
      <c r="AC233" s="119" t="s">
        <v>3197</v>
      </c>
      <c r="AD233" s="270"/>
      <c r="AE233" s="270"/>
      <c r="AF233" s="270"/>
      <c r="AG233" s="270"/>
      <c r="AH233" s="270"/>
      <c r="AI233" s="270"/>
      <c r="AJ233" s="270"/>
      <c r="AK233" s="270"/>
      <c r="AL233" s="270"/>
      <c r="AM233" s="198" t="s">
        <v>3317</v>
      </c>
      <c r="AN233" s="196" t="s">
        <v>3321</v>
      </c>
      <c r="AO233" s="199" t="s">
        <v>53</v>
      </c>
      <c r="AP233" s="199">
        <v>13</v>
      </c>
      <c r="AQ233" s="199" t="s">
        <v>749</v>
      </c>
      <c r="AR233" s="116" t="s">
        <v>68</v>
      </c>
      <c r="AS233" s="124" t="s">
        <v>62</v>
      </c>
      <c r="AT233" s="403">
        <v>117920</v>
      </c>
      <c r="AU233" s="403">
        <v>117920</v>
      </c>
      <c r="AV233" s="402">
        <v>0</v>
      </c>
      <c r="AW233" s="402">
        <v>0</v>
      </c>
      <c r="AX233" s="402">
        <v>0</v>
      </c>
      <c r="AY233" s="402">
        <v>0</v>
      </c>
      <c r="AZ233" s="402">
        <v>0</v>
      </c>
      <c r="BA233" s="402">
        <v>0</v>
      </c>
      <c r="BB233" s="403">
        <v>117920</v>
      </c>
      <c r="BC233" s="403">
        <v>117920</v>
      </c>
      <c r="BD233" s="396">
        <v>345660</v>
      </c>
      <c r="BE233" s="402">
        <v>0</v>
      </c>
      <c r="BF233" s="402">
        <v>0</v>
      </c>
      <c r="BG233" s="405">
        <v>0</v>
      </c>
      <c r="BH233" s="403">
        <v>345660</v>
      </c>
      <c r="BI233" s="403">
        <v>0</v>
      </c>
      <c r="BJ233" s="402">
        <v>0</v>
      </c>
      <c r="BK233" s="402">
        <v>0</v>
      </c>
      <c r="BL233" s="402">
        <v>0</v>
      </c>
      <c r="BM233" s="403">
        <v>0</v>
      </c>
      <c r="BN233" s="396">
        <v>0</v>
      </c>
      <c r="BO233" s="402">
        <v>0</v>
      </c>
      <c r="BP233" s="402">
        <v>0</v>
      </c>
      <c r="BQ233" s="402">
        <v>0</v>
      </c>
      <c r="BR233" s="403">
        <v>0</v>
      </c>
      <c r="BS233" s="403">
        <v>0</v>
      </c>
      <c r="BT233" s="402">
        <v>0</v>
      </c>
      <c r="BU233" s="402">
        <v>0</v>
      </c>
      <c r="BV233" s="402">
        <v>0</v>
      </c>
      <c r="BW233" s="403">
        <v>0</v>
      </c>
    </row>
    <row r="234" spans="1:75" ht="78.75" customHeight="1">
      <c r="A234" s="29">
        <v>605</v>
      </c>
      <c r="B234" s="22" t="s">
        <v>718</v>
      </c>
      <c r="C234" s="110">
        <v>403010014</v>
      </c>
      <c r="D234" s="27" t="s">
        <v>125</v>
      </c>
      <c r="E234" s="20" t="s">
        <v>595</v>
      </c>
      <c r="F234" s="207"/>
      <c r="G234" s="207"/>
      <c r="H234" s="205">
        <v>3</v>
      </c>
      <c r="I234" s="207"/>
      <c r="J234" s="205">
        <v>16</v>
      </c>
      <c r="K234" s="205">
        <v>1</v>
      </c>
      <c r="L234" s="205">
        <v>9</v>
      </c>
      <c r="M234" s="205"/>
      <c r="N234" s="205"/>
      <c r="O234" s="205"/>
      <c r="P234" s="196" t="s">
        <v>109</v>
      </c>
      <c r="Q234" s="21" t="s">
        <v>92</v>
      </c>
      <c r="R234" s="205"/>
      <c r="S234" s="205"/>
      <c r="T234" s="205">
        <v>3</v>
      </c>
      <c r="U234" s="205"/>
      <c r="V234" s="205">
        <v>9</v>
      </c>
      <c r="W234" s="205">
        <v>1</v>
      </c>
      <c r="X234" s="205"/>
      <c r="Y234" s="205"/>
      <c r="Z234" s="205"/>
      <c r="AA234" s="205"/>
      <c r="AB234" s="196" t="s">
        <v>110</v>
      </c>
      <c r="AC234" s="21" t="s">
        <v>752</v>
      </c>
      <c r="AD234" s="270"/>
      <c r="AE234" s="270"/>
      <c r="AF234" s="270"/>
      <c r="AG234" s="270"/>
      <c r="AH234" s="270"/>
      <c r="AI234" s="270"/>
      <c r="AJ234" s="270"/>
      <c r="AK234" s="270"/>
      <c r="AL234" s="270"/>
      <c r="AM234" s="270" t="s">
        <v>753</v>
      </c>
      <c r="AN234" s="196" t="s">
        <v>754</v>
      </c>
      <c r="AO234" s="355" t="s">
        <v>53</v>
      </c>
      <c r="AP234" s="355" t="s">
        <v>54</v>
      </c>
      <c r="AQ234" s="199" t="s">
        <v>755</v>
      </c>
      <c r="AR234" s="116" t="s">
        <v>756</v>
      </c>
      <c r="AS234" s="31">
        <v>244</v>
      </c>
      <c r="AT234" s="403">
        <v>0</v>
      </c>
      <c r="AU234" s="403">
        <v>0</v>
      </c>
      <c r="AV234" s="402">
        <v>0</v>
      </c>
      <c r="AW234" s="402">
        <v>0</v>
      </c>
      <c r="AX234" s="402">
        <v>0</v>
      </c>
      <c r="AY234" s="402">
        <v>0</v>
      </c>
      <c r="AZ234" s="402">
        <v>0</v>
      </c>
      <c r="BA234" s="402">
        <v>0</v>
      </c>
      <c r="BB234" s="403">
        <v>0</v>
      </c>
      <c r="BC234" s="403">
        <v>0</v>
      </c>
      <c r="BD234" s="396">
        <v>7650</v>
      </c>
      <c r="BE234" s="402">
        <v>0</v>
      </c>
      <c r="BF234" s="402">
        <v>0</v>
      </c>
      <c r="BG234" s="405">
        <v>0</v>
      </c>
      <c r="BH234" s="403">
        <v>7650</v>
      </c>
      <c r="BI234" s="403">
        <v>7650</v>
      </c>
      <c r="BJ234" s="402">
        <v>0</v>
      </c>
      <c r="BK234" s="402">
        <v>0</v>
      </c>
      <c r="BL234" s="402">
        <v>0</v>
      </c>
      <c r="BM234" s="403">
        <v>7650</v>
      </c>
      <c r="BN234" s="396">
        <v>7650</v>
      </c>
      <c r="BO234" s="402">
        <v>0</v>
      </c>
      <c r="BP234" s="402">
        <v>0</v>
      </c>
      <c r="BQ234" s="402">
        <v>0</v>
      </c>
      <c r="BR234" s="403">
        <v>7650</v>
      </c>
      <c r="BS234" s="403">
        <v>7650</v>
      </c>
      <c r="BT234" s="402">
        <v>0</v>
      </c>
      <c r="BU234" s="402">
        <v>0</v>
      </c>
      <c r="BV234" s="402">
        <v>0</v>
      </c>
      <c r="BW234" s="403">
        <v>7650</v>
      </c>
    </row>
    <row r="235" spans="1:75" ht="114.75" customHeight="1">
      <c r="A235" s="29" t="s">
        <v>739</v>
      </c>
      <c r="B235" s="22" t="s">
        <v>718</v>
      </c>
      <c r="C235" s="110">
        <v>401000052</v>
      </c>
      <c r="D235" s="27" t="s">
        <v>74</v>
      </c>
      <c r="E235" s="20" t="s">
        <v>314</v>
      </c>
      <c r="F235" s="204"/>
      <c r="G235" s="204"/>
      <c r="H235" s="195">
        <v>3</v>
      </c>
      <c r="I235" s="204"/>
      <c r="J235" s="195">
        <v>16</v>
      </c>
      <c r="K235" s="195">
        <v>1</v>
      </c>
      <c r="L235" s="195">
        <v>33</v>
      </c>
      <c r="M235" s="205"/>
      <c r="N235" s="205"/>
      <c r="O235" s="205"/>
      <c r="P235" s="196" t="s">
        <v>109</v>
      </c>
      <c r="Q235" s="21" t="s">
        <v>315</v>
      </c>
      <c r="R235" s="195"/>
      <c r="S235" s="195"/>
      <c r="T235" s="195"/>
      <c r="U235" s="195"/>
      <c r="V235" s="195" t="s">
        <v>316</v>
      </c>
      <c r="W235" s="205"/>
      <c r="X235" s="205"/>
      <c r="Y235" s="205"/>
      <c r="Z235" s="205"/>
      <c r="AA235" s="205"/>
      <c r="AB235" s="196" t="s">
        <v>317</v>
      </c>
      <c r="AC235" s="21" t="s">
        <v>318</v>
      </c>
      <c r="AD235" s="197"/>
      <c r="AE235" s="197"/>
      <c r="AF235" s="197"/>
      <c r="AG235" s="197"/>
      <c r="AH235" s="197"/>
      <c r="AI235" s="197"/>
      <c r="AJ235" s="197" t="s">
        <v>45</v>
      </c>
      <c r="AK235" s="197"/>
      <c r="AL235" s="197"/>
      <c r="AM235" s="198"/>
      <c r="AN235" s="196" t="s">
        <v>319</v>
      </c>
      <c r="AO235" s="199" t="s">
        <v>69</v>
      </c>
      <c r="AP235" s="199" t="s">
        <v>46</v>
      </c>
      <c r="AQ235" s="199" t="s">
        <v>320</v>
      </c>
      <c r="AR235" s="116" t="s">
        <v>321</v>
      </c>
      <c r="AS235" s="31" t="s">
        <v>322</v>
      </c>
      <c r="AT235" s="403">
        <v>0</v>
      </c>
      <c r="AU235" s="403">
        <v>0</v>
      </c>
      <c r="AV235" s="402">
        <v>0</v>
      </c>
      <c r="AW235" s="402">
        <v>0</v>
      </c>
      <c r="AX235" s="402">
        <v>0</v>
      </c>
      <c r="AY235" s="402">
        <v>0</v>
      </c>
      <c r="AZ235" s="402">
        <v>0</v>
      </c>
      <c r="BA235" s="402">
        <v>0</v>
      </c>
      <c r="BB235" s="403">
        <v>0</v>
      </c>
      <c r="BC235" s="403">
        <v>0</v>
      </c>
      <c r="BD235" s="396">
        <v>3150000</v>
      </c>
      <c r="BE235" s="402">
        <v>0</v>
      </c>
      <c r="BF235" s="402">
        <v>0</v>
      </c>
      <c r="BG235" s="405">
        <v>0</v>
      </c>
      <c r="BH235" s="403">
        <v>3150000</v>
      </c>
      <c r="BI235" s="403">
        <v>1410000</v>
      </c>
      <c r="BJ235" s="402">
        <v>0</v>
      </c>
      <c r="BK235" s="402">
        <v>0</v>
      </c>
      <c r="BL235" s="402">
        <v>0</v>
      </c>
      <c r="BM235" s="403">
        <v>1410000</v>
      </c>
      <c r="BN235" s="396">
        <v>1410000</v>
      </c>
      <c r="BO235" s="402">
        <v>0</v>
      </c>
      <c r="BP235" s="402">
        <v>0</v>
      </c>
      <c r="BQ235" s="402">
        <v>0</v>
      </c>
      <c r="BR235" s="403">
        <v>1410000</v>
      </c>
      <c r="BS235" s="403">
        <v>1410000</v>
      </c>
      <c r="BT235" s="402">
        <v>0</v>
      </c>
      <c r="BU235" s="402">
        <v>0</v>
      </c>
      <c r="BV235" s="402">
        <v>0</v>
      </c>
      <c r="BW235" s="403">
        <v>1410000</v>
      </c>
    </row>
    <row r="236" spans="1:75" ht="216" customHeight="1">
      <c r="A236" s="29" t="s">
        <v>739</v>
      </c>
      <c r="B236" s="22" t="s">
        <v>718</v>
      </c>
      <c r="C236" s="110">
        <v>401000052</v>
      </c>
      <c r="D236" s="27" t="s">
        <v>74</v>
      </c>
      <c r="E236" s="20" t="s">
        <v>314</v>
      </c>
      <c r="F236" s="204"/>
      <c r="G236" s="204"/>
      <c r="H236" s="195">
        <v>3</v>
      </c>
      <c r="I236" s="204"/>
      <c r="J236" s="195">
        <v>16</v>
      </c>
      <c r="K236" s="195">
        <v>1</v>
      </c>
      <c r="L236" s="195">
        <v>33</v>
      </c>
      <c r="M236" s="205"/>
      <c r="N236" s="205"/>
      <c r="O236" s="205"/>
      <c r="P236" s="196" t="s">
        <v>109</v>
      </c>
      <c r="Q236" s="21" t="s">
        <v>315</v>
      </c>
      <c r="R236" s="195"/>
      <c r="S236" s="195"/>
      <c r="T236" s="195"/>
      <c r="U236" s="195"/>
      <c r="V236" s="195" t="s">
        <v>316</v>
      </c>
      <c r="W236" s="195"/>
      <c r="X236" s="195"/>
      <c r="Y236" s="195"/>
      <c r="Z236" s="195"/>
      <c r="AA236" s="195"/>
      <c r="AB236" s="196" t="s">
        <v>317</v>
      </c>
      <c r="AC236" s="21" t="s">
        <v>3198</v>
      </c>
      <c r="AD236" s="197"/>
      <c r="AE236" s="197"/>
      <c r="AF236" s="197"/>
      <c r="AG236" s="197"/>
      <c r="AH236" s="197"/>
      <c r="AI236" s="197"/>
      <c r="AJ236" s="198" t="s">
        <v>3322</v>
      </c>
      <c r="AK236" s="197"/>
      <c r="AL236" s="197"/>
      <c r="AM236" s="198"/>
      <c r="AN236" s="196" t="s">
        <v>3323</v>
      </c>
      <c r="AO236" s="199" t="s">
        <v>69</v>
      </c>
      <c r="AP236" s="199" t="s">
        <v>46</v>
      </c>
      <c r="AQ236" s="199">
        <v>1210160130</v>
      </c>
      <c r="AR236" s="116" t="s">
        <v>325</v>
      </c>
      <c r="AS236" s="31" t="s">
        <v>326</v>
      </c>
      <c r="AT236" s="403">
        <v>0</v>
      </c>
      <c r="AU236" s="403">
        <v>0</v>
      </c>
      <c r="AV236" s="402">
        <v>0</v>
      </c>
      <c r="AW236" s="402">
        <v>0</v>
      </c>
      <c r="AX236" s="402">
        <v>0</v>
      </c>
      <c r="AY236" s="402">
        <v>0</v>
      </c>
      <c r="AZ236" s="402">
        <v>0</v>
      </c>
      <c r="BA236" s="402">
        <v>0</v>
      </c>
      <c r="BB236" s="403">
        <v>0</v>
      </c>
      <c r="BC236" s="403">
        <v>0</v>
      </c>
      <c r="BD236" s="396">
        <v>1150000</v>
      </c>
      <c r="BE236" s="402">
        <v>0</v>
      </c>
      <c r="BF236" s="402">
        <v>0</v>
      </c>
      <c r="BG236" s="405">
        <v>0</v>
      </c>
      <c r="BH236" s="403">
        <v>1150000</v>
      </c>
      <c r="BI236" s="403">
        <v>2100000</v>
      </c>
      <c r="BJ236" s="402">
        <v>0</v>
      </c>
      <c r="BK236" s="402">
        <v>0</v>
      </c>
      <c r="BL236" s="402">
        <v>0</v>
      </c>
      <c r="BM236" s="403">
        <v>2100000</v>
      </c>
      <c r="BN236" s="396">
        <v>2100000</v>
      </c>
      <c r="BO236" s="402">
        <v>0</v>
      </c>
      <c r="BP236" s="402">
        <v>0</v>
      </c>
      <c r="BQ236" s="402">
        <v>0</v>
      </c>
      <c r="BR236" s="403">
        <v>2100000</v>
      </c>
      <c r="BS236" s="403">
        <v>2100000</v>
      </c>
      <c r="BT236" s="402">
        <v>0</v>
      </c>
      <c r="BU236" s="402">
        <v>0</v>
      </c>
      <c r="BV236" s="402">
        <v>0</v>
      </c>
      <c r="BW236" s="403">
        <v>2100000</v>
      </c>
    </row>
    <row r="237" spans="1:75" ht="72.75" customHeight="1">
      <c r="A237" s="29" t="s">
        <v>739</v>
      </c>
      <c r="B237" s="22" t="s">
        <v>718</v>
      </c>
      <c r="C237" s="110">
        <v>401000052</v>
      </c>
      <c r="D237" s="27" t="s">
        <v>74</v>
      </c>
      <c r="E237" s="20" t="s">
        <v>314</v>
      </c>
      <c r="F237" s="204"/>
      <c r="G237" s="204"/>
      <c r="H237" s="195">
        <v>3</v>
      </c>
      <c r="I237" s="204"/>
      <c r="J237" s="195">
        <v>16</v>
      </c>
      <c r="K237" s="195">
        <v>1</v>
      </c>
      <c r="L237" s="195">
        <v>33</v>
      </c>
      <c r="M237" s="205"/>
      <c r="N237" s="205"/>
      <c r="O237" s="205"/>
      <c r="P237" s="196" t="s">
        <v>109</v>
      </c>
      <c r="Q237" s="21" t="s">
        <v>315</v>
      </c>
      <c r="R237" s="195"/>
      <c r="S237" s="195"/>
      <c r="T237" s="195"/>
      <c r="U237" s="195"/>
      <c r="V237" s="195" t="s">
        <v>316</v>
      </c>
      <c r="W237" s="195"/>
      <c r="X237" s="195"/>
      <c r="Y237" s="195"/>
      <c r="Z237" s="195"/>
      <c r="AA237" s="195"/>
      <c r="AB237" s="196" t="s">
        <v>317</v>
      </c>
      <c r="AC237" s="21" t="s">
        <v>327</v>
      </c>
      <c r="AD237" s="197"/>
      <c r="AE237" s="197"/>
      <c r="AF237" s="197"/>
      <c r="AG237" s="197"/>
      <c r="AH237" s="198"/>
      <c r="AI237" s="197"/>
      <c r="AJ237" s="198"/>
      <c r="AK237" s="197"/>
      <c r="AL237" s="197"/>
      <c r="AM237" s="198" t="s">
        <v>328</v>
      </c>
      <c r="AN237" s="196" t="s">
        <v>340</v>
      </c>
      <c r="AO237" s="199" t="s">
        <v>69</v>
      </c>
      <c r="AP237" s="199" t="s">
        <v>46</v>
      </c>
      <c r="AQ237" s="199" t="s">
        <v>757</v>
      </c>
      <c r="AR237" s="116" t="s">
        <v>330</v>
      </c>
      <c r="AS237" s="31" t="s">
        <v>331</v>
      </c>
      <c r="AT237" s="403">
        <v>0</v>
      </c>
      <c r="AU237" s="403">
        <v>0</v>
      </c>
      <c r="AV237" s="402">
        <v>0</v>
      </c>
      <c r="AW237" s="402">
        <v>0</v>
      </c>
      <c r="AX237" s="402">
        <v>0</v>
      </c>
      <c r="AY237" s="402">
        <v>0</v>
      </c>
      <c r="AZ237" s="402">
        <v>0</v>
      </c>
      <c r="BA237" s="402">
        <v>0</v>
      </c>
      <c r="BB237" s="403">
        <v>0</v>
      </c>
      <c r="BC237" s="403">
        <v>0</v>
      </c>
      <c r="BD237" s="396">
        <v>2934549</v>
      </c>
      <c r="BE237" s="402">
        <v>0</v>
      </c>
      <c r="BF237" s="402">
        <v>0</v>
      </c>
      <c r="BG237" s="405">
        <v>0</v>
      </c>
      <c r="BH237" s="403">
        <v>2934549</v>
      </c>
      <c r="BI237" s="403">
        <v>1080000</v>
      </c>
      <c r="BJ237" s="402">
        <v>0</v>
      </c>
      <c r="BK237" s="402">
        <v>0</v>
      </c>
      <c r="BL237" s="402">
        <v>0</v>
      </c>
      <c r="BM237" s="403">
        <v>1080000</v>
      </c>
      <c r="BN237" s="396">
        <v>1080000</v>
      </c>
      <c r="BO237" s="402">
        <v>0</v>
      </c>
      <c r="BP237" s="402">
        <v>0</v>
      </c>
      <c r="BQ237" s="402">
        <v>0</v>
      </c>
      <c r="BR237" s="403">
        <v>1080000</v>
      </c>
      <c r="BS237" s="403">
        <v>1080000</v>
      </c>
      <c r="BT237" s="402">
        <v>0</v>
      </c>
      <c r="BU237" s="402">
        <v>0</v>
      </c>
      <c r="BV237" s="402">
        <v>0</v>
      </c>
      <c r="BW237" s="403">
        <v>1080000</v>
      </c>
    </row>
    <row r="238" spans="1:75" ht="70.5" customHeight="1">
      <c r="A238" s="29" t="s">
        <v>739</v>
      </c>
      <c r="B238" s="22" t="s">
        <v>718</v>
      </c>
      <c r="C238" s="110">
        <v>401000052</v>
      </c>
      <c r="D238" s="27" t="s">
        <v>74</v>
      </c>
      <c r="E238" s="20" t="s">
        <v>314</v>
      </c>
      <c r="F238" s="204"/>
      <c r="G238" s="204"/>
      <c r="H238" s="195">
        <v>3</v>
      </c>
      <c r="I238" s="204"/>
      <c r="J238" s="195">
        <v>16</v>
      </c>
      <c r="K238" s="195">
        <v>1</v>
      </c>
      <c r="L238" s="195">
        <v>33</v>
      </c>
      <c r="M238" s="205"/>
      <c r="N238" s="205"/>
      <c r="O238" s="205"/>
      <c r="P238" s="196" t="s">
        <v>109</v>
      </c>
      <c r="Q238" s="21" t="s">
        <v>315</v>
      </c>
      <c r="R238" s="195"/>
      <c r="S238" s="195"/>
      <c r="T238" s="195"/>
      <c r="U238" s="195"/>
      <c r="V238" s="195" t="s">
        <v>316</v>
      </c>
      <c r="W238" s="195"/>
      <c r="X238" s="195"/>
      <c r="Y238" s="195"/>
      <c r="Z238" s="195"/>
      <c r="AA238" s="195"/>
      <c r="AB238" s="196" t="s">
        <v>317</v>
      </c>
      <c r="AC238" s="21" t="s">
        <v>327</v>
      </c>
      <c r="AD238" s="197"/>
      <c r="AE238" s="197"/>
      <c r="AF238" s="197"/>
      <c r="AG238" s="197"/>
      <c r="AH238" s="198"/>
      <c r="AI238" s="197"/>
      <c r="AJ238" s="198"/>
      <c r="AK238" s="197"/>
      <c r="AL238" s="197"/>
      <c r="AM238" s="198" t="s">
        <v>328</v>
      </c>
      <c r="AN238" s="196" t="s">
        <v>340</v>
      </c>
      <c r="AO238" s="199" t="s">
        <v>69</v>
      </c>
      <c r="AP238" s="199" t="s">
        <v>46</v>
      </c>
      <c r="AQ238" s="199">
        <v>1210220480</v>
      </c>
      <c r="AR238" s="116" t="s">
        <v>330</v>
      </c>
      <c r="AS238" s="31" t="s">
        <v>55</v>
      </c>
      <c r="AT238" s="403">
        <v>0</v>
      </c>
      <c r="AU238" s="403">
        <v>0</v>
      </c>
      <c r="AV238" s="402">
        <v>0</v>
      </c>
      <c r="AW238" s="402">
        <v>0</v>
      </c>
      <c r="AX238" s="402">
        <v>0</v>
      </c>
      <c r="AY238" s="402">
        <v>0</v>
      </c>
      <c r="AZ238" s="402">
        <v>0</v>
      </c>
      <c r="BA238" s="402">
        <v>0</v>
      </c>
      <c r="BB238" s="403">
        <v>0</v>
      </c>
      <c r="BC238" s="403">
        <v>0</v>
      </c>
      <c r="BD238" s="396">
        <v>0</v>
      </c>
      <c r="BE238" s="402">
        <v>0</v>
      </c>
      <c r="BF238" s="402">
        <v>0</v>
      </c>
      <c r="BG238" s="405">
        <v>0</v>
      </c>
      <c r="BH238" s="403">
        <v>0</v>
      </c>
      <c r="BI238" s="403">
        <v>70000</v>
      </c>
      <c r="BJ238" s="402">
        <v>0</v>
      </c>
      <c r="BK238" s="402">
        <v>0</v>
      </c>
      <c r="BL238" s="402">
        <v>0</v>
      </c>
      <c r="BM238" s="403">
        <v>70000</v>
      </c>
      <c r="BN238" s="396">
        <v>70000</v>
      </c>
      <c r="BO238" s="402">
        <v>0</v>
      </c>
      <c r="BP238" s="402">
        <v>0</v>
      </c>
      <c r="BQ238" s="402">
        <v>0</v>
      </c>
      <c r="BR238" s="403">
        <v>70000</v>
      </c>
      <c r="BS238" s="403">
        <v>70000</v>
      </c>
      <c r="BT238" s="402">
        <v>0</v>
      </c>
      <c r="BU238" s="402">
        <v>0</v>
      </c>
      <c r="BV238" s="402">
        <v>0</v>
      </c>
      <c r="BW238" s="403">
        <v>70000</v>
      </c>
    </row>
    <row r="239" spans="1:75" ht="74.25" customHeight="1">
      <c r="A239" s="29" t="s">
        <v>739</v>
      </c>
      <c r="B239" s="22" t="s">
        <v>718</v>
      </c>
      <c r="C239" s="110">
        <v>401000052</v>
      </c>
      <c r="D239" s="27" t="s">
        <v>74</v>
      </c>
      <c r="E239" s="20" t="s">
        <v>314</v>
      </c>
      <c r="F239" s="204"/>
      <c r="G239" s="204"/>
      <c r="H239" s="195">
        <v>3</v>
      </c>
      <c r="I239" s="204"/>
      <c r="J239" s="195">
        <v>16</v>
      </c>
      <c r="K239" s="195">
        <v>1</v>
      </c>
      <c r="L239" s="195">
        <v>33</v>
      </c>
      <c r="M239" s="205"/>
      <c r="N239" s="205"/>
      <c r="O239" s="205"/>
      <c r="P239" s="196" t="s">
        <v>109</v>
      </c>
      <c r="Q239" s="21" t="s">
        <v>315</v>
      </c>
      <c r="R239" s="195"/>
      <c r="S239" s="195"/>
      <c r="T239" s="195"/>
      <c r="U239" s="195"/>
      <c r="V239" s="195" t="s">
        <v>316</v>
      </c>
      <c r="W239" s="195"/>
      <c r="X239" s="195"/>
      <c r="Y239" s="195"/>
      <c r="Z239" s="195"/>
      <c r="AA239" s="195"/>
      <c r="AB239" s="196" t="s">
        <v>317</v>
      </c>
      <c r="AC239" s="21" t="s">
        <v>327</v>
      </c>
      <c r="AD239" s="197"/>
      <c r="AE239" s="197"/>
      <c r="AF239" s="197"/>
      <c r="AG239" s="197"/>
      <c r="AH239" s="198"/>
      <c r="AI239" s="197"/>
      <c r="AJ239" s="198"/>
      <c r="AK239" s="197"/>
      <c r="AL239" s="197"/>
      <c r="AM239" s="198" t="s">
        <v>328</v>
      </c>
      <c r="AN239" s="196" t="s">
        <v>340</v>
      </c>
      <c r="AO239" s="199" t="s">
        <v>69</v>
      </c>
      <c r="AP239" s="199" t="s">
        <v>46</v>
      </c>
      <c r="AQ239" s="199" t="s">
        <v>758</v>
      </c>
      <c r="AR239" s="116" t="s">
        <v>330</v>
      </c>
      <c r="AS239" s="31" t="s">
        <v>55</v>
      </c>
      <c r="AT239" s="403">
        <v>0</v>
      </c>
      <c r="AU239" s="403">
        <v>0</v>
      </c>
      <c r="AV239" s="402">
        <v>0</v>
      </c>
      <c r="AW239" s="402">
        <v>0</v>
      </c>
      <c r="AX239" s="402">
        <v>0</v>
      </c>
      <c r="AY239" s="402">
        <v>0</v>
      </c>
      <c r="AZ239" s="402">
        <v>0</v>
      </c>
      <c r="BA239" s="402">
        <v>0</v>
      </c>
      <c r="BB239" s="403">
        <v>0</v>
      </c>
      <c r="BC239" s="403">
        <v>0</v>
      </c>
      <c r="BD239" s="403">
        <v>18800</v>
      </c>
      <c r="BE239" s="402">
        <v>0</v>
      </c>
      <c r="BF239" s="402">
        <v>0</v>
      </c>
      <c r="BG239" s="405">
        <v>0</v>
      </c>
      <c r="BH239" s="403">
        <v>18800</v>
      </c>
      <c r="BI239" s="403">
        <v>407000</v>
      </c>
      <c r="BJ239" s="402">
        <v>0</v>
      </c>
      <c r="BK239" s="402">
        <v>0</v>
      </c>
      <c r="BL239" s="402">
        <v>0</v>
      </c>
      <c r="BM239" s="403">
        <v>407000</v>
      </c>
      <c r="BN239" s="403">
        <v>407000</v>
      </c>
      <c r="BO239" s="402">
        <v>0</v>
      </c>
      <c r="BP239" s="402">
        <v>0</v>
      </c>
      <c r="BQ239" s="402">
        <v>0</v>
      </c>
      <c r="BR239" s="403">
        <v>407000</v>
      </c>
      <c r="BS239" s="403">
        <v>407000</v>
      </c>
      <c r="BT239" s="402">
        <v>0</v>
      </c>
      <c r="BU239" s="402">
        <v>0</v>
      </c>
      <c r="BV239" s="402">
        <v>0</v>
      </c>
      <c r="BW239" s="403">
        <v>407000</v>
      </c>
    </row>
    <row r="240" spans="1:75" ht="72.75" customHeight="1">
      <c r="A240" s="29" t="s">
        <v>739</v>
      </c>
      <c r="B240" s="22" t="s">
        <v>718</v>
      </c>
      <c r="C240" s="110">
        <v>401000052</v>
      </c>
      <c r="D240" s="108" t="s">
        <v>74</v>
      </c>
      <c r="E240" s="20" t="s">
        <v>314</v>
      </c>
      <c r="F240" s="204"/>
      <c r="G240" s="204"/>
      <c r="H240" s="195">
        <v>3</v>
      </c>
      <c r="I240" s="204"/>
      <c r="J240" s="195">
        <v>16</v>
      </c>
      <c r="K240" s="195">
        <v>1</v>
      </c>
      <c r="L240" s="195">
        <v>33</v>
      </c>
      <c r="M240" s="205"/>
      <c r="N240" s="205"/>
      <c r="O240" s="205"/>
      <c r="P240" s="196" t="s">
        <v>109</v>
      </c>
      <c r="Q240" s="21" t="s">
        <v>335</v>
      </c>
      <c r="R240" s="195"/>
      <c r="S240" s="195"/>
      <c r="T240" s="195" t="s">
        <v>47</v>
      </c>
      <c r="U240" s="195"/>
      <c r="V240" s="195">
        <v>9</v>
      </c>
      <c r="W240" s="195" t="s">
        <v>45</v>
      </c>
      <c r="X240" s="195"/>
      <c r="Y240" s="195"/>
      <c r="Z240" s="195"/>
      <c r="AA240" s="195"/>
      <c r="AB240" s="196" t="s">
        <v>110</v>
      </c>
      <c r="AC240" s="21" t="s">
        <v>336</v>
      </c>
      <c r="AD240" s="197"/>
      <c r="AE240" s="197"/>
      <c r="AF240" s="197"/>
      <c r="AG240" s="197"/>
      <c r="AH240" s="197"/>
      <c r="AI240" s="197"/>
      <c r="AJ240" s="197"/>
      <c r="AK240" s="197"/>
      <c r="AL240" s="197"/>
      <c r="AM240" s="198" t="s">
        <v>759</v>
      </c>
      <c r="AN240" s="196" t="s">
        <v>329</v>
      </c>
      <c r="AO240" s="199" t="s">
        <v>69</v>
      </c>
      <c r="AP240" s="199" t="s">
        <v>46</v>
      </c>
      <c r="AQ240" s="199">
        <v>1220120650</v>
      </c>
      <c r="AR240" s="116" t="s">
        <v>333</v>
      </c>
      <c r="AS240" s="31" t="s">
        <v>55</v>
      </c>
      <c r="AT240" s="403">
        <v>0</v>
      </c>
      <c r="AU240" s="403">
        <v>0</v>
      </c>
      <c r="AV240" s="402">
        <v>0</v>
      </c>
      <c r="AW240" s="402">
        <v>0</v>
      </c>
      <c r="AX240" s="402">
        <v>0</v>
      </c>
      <c r="AY240" s="402">
        <v>0</v>
      </c>
      <c r="AZ240" s="402">
        <v>0</v>
      </c>
      <c r="BA240" s="402">
        <v>0</v>
      </c>
      <c r="BB240" s="403">
        <v>0</v>
      </c>
      <c r="BC240" s="403">
        <v>0</v>
      </c>
      <c r="BD240" s="403">
        <v>40000</v>
      </c>
      <c r="BE240" s="402">
        <v>0</v>
      </c>
      <c r="BF240" s="402">
        <v>0</v>
      </c>
      <c r="BG240" s="405">
        <v>0</v>
      </c>
      <c r="BH240" s="403">
        <v>40000</v>
      </c>
      <c r="BI240" s="403">
        <v>72000</v>
      </c>
      <c r="BJ240" s="402">
        <v>0</v>
      </c>
      <c r="BK240" s="402">
        <v>0</v>
      </c>
      <c r="BL240" s="402">
        <v>0</v>
      </c>
      <c r="BM240" s="403">
        <v>72000</v>
      </c>
      <c r="BN240" s="403">
        <v>72000</v>
      </c>
      <c r="BO240" s="402">
        <v>0</v>
      </c>
      <c r="BP240" s="402">
        <v>0</v>
      </c>
      <c r="BQ240" s="402">
        <v>0</v>
      </c>
      <c r="BR240" s="403">
        <v>72000</v>
      </c>
      <c r="BS240" s="403">
        <v>72000</v>
      </c>
      <c r="BT240" s="402">
        <v>0</v>
      </c>
      <c r="BU240" s="402">
        <v>0</v>
      </c>
      <c r="BV240" s="402">
        <v>0</v>
      </c>
      <c r="BW240" s="403">
        <v>72000</v>
      </c>
    </row>
    <row r="241" spans="1:75" ht="72" customHeight="1">
      <c r="A241" s="29" t="s">
        <v>739</v>
      </c>
      <c r="B241" s="22" t="s">
        <v>718</v>
      </c>
      <c r="C241" s="110">
        <v>403010007</v>
      </c>
      <c r="D241" s="27" t="s">
        <v>88</v>
      </c>
      <c r="E241" s="20" t="s">
        <v>314</v>
      </c>
      <c r="F241" s="204"/>
      <c r="G241" s="204"/>
      <c r="H241" s="195">
        <v>3</v>
      </c>
      <c r="I241" s="204"/>
      <c r="J241" s="195" t="s">
        <v>334</v>
      </c>
      <c r="K241" s="195">
        <v>1</v>
      </c>
      <c r="L241" s="195">
        <v>9</v>
      </c>
      <c r="M241" s="205"/>
      <c r="N241" s="205"/>
      <c r="O241" s="205"/>
      <c r="P241" s="196" t="s">
        <v>109</v>
      </c>
      <c r="Q241" s="21" t="s">
        <v>335</v>
      </c>
      <c r="R241" s="195"/>
      <c r="S241" s="195"/>
      <c r="T241" s="195" t="s">
        <v>47</v>
      </c>
      <c r="U241" s="195"/>
      <c r="V241" s="195" t="s">
        <v>76</v>
      </c>
      <c r="W241" s="195" t="s">
        <v>45</v>
      </c>
      <c r="X241" s="195"/>
      <c r="Y241" s="195"/>
      <c r="Z241" s="195"/>
      <c r="AA241" s="195"/>
      <c r="AB241" s="196" t="s">
        <v>110</v>
      </c>
      <c r="AC241" s="21" t="s">
        <v>336</v>
      </c>
      <c r="AD241" s="197"/>
      <c r="AE241" s="197"/>
      <c r="AF241" s="197"/>
      <c r="AG241" s="197"/>
      <c r="AH241" s="197"/>
      <c r="AI241" s="197"/>
      <c r="AJ241" s="197"/>
      <c r="AK241" s="197"/>
      <c r="AL241" s="197"/>
      <c r="AM241" s="198" t="s">
        <v>759</v>
      </c>
      <c r="AN241" s="196" t="s">
        <v>329</v>
      </c>
      <c r="AO241" s="199" t="s">
        <v>69</v>
      </c>
      <c r="AP241" s="199" t="s">
        <v>46</v>
      </c>
      <c r="AQ241" s="199">
        <v>1220220640</v>
      </c>
      <c r="AR241" s="116" t="s">
        <v>338</v>
      </c>
      <c r="AS241" s="31" t="s">
        <v>55</v>
      </c>
      <c r="AT241" s="403">
        <v>0</v>
      </c>
      <c r="AU241" s="403">
        <v>0</v>
      </c>
      <c r="AV241" s="402">
        <v>0</v>
      </c>
      <c r="AW241" s="402">
        <v>0</v>
      </c>
      <c r="AX241" s="402">
        <v>0</v>
      </c>
      <c r="AY241" s="402">
        <v>0</v>
      </c>
      <c r="AZ241" s="402">
        <v>0</v>
      </c>
      <c r="BA241" s="402">
        <v>0</v>
      </c>
      <c r="BB241" s="403">
        <v>0</v>
      </c>
      <c r="BC241" s="403">
        <v>0</v>
      </c>
      <c r="BD241" s="403">
        <v>678355</v>
      </c>
      <c r="BE241" s="402">
        <v>0</v>
      </c>
      <c r="BF241" s="402">
        <v>0</v>
      </c>
      <c r="BG241" s="405">
        <v>0</v>
      </c>
      <c r="BH241" s="403">
        <v>678355</v>
      </c>
      <c r="BI241" s="403">
        <v>328500</v>
      </c>
      <c r="BJ241" s="402">
        <v>0</v>
      </c>
      <c r="BK241" s="402">
        <v>0</v>
      </c>
      <c r="BL241" s="402">
        <v>0</v>
      </c>
      <c r="BM241" s="403">
        <v>328500</v>
      </c>
      <c r="BN241" s="403">
        <v>328500</v>
      </c>
      <c r="BO241" s="402">
        <v>0</v>
      </c>
      <c r="BP241" s="402">
        <v>0</v>
      </c>
      <c r="BQ241" s="402">
        <v>0</v>
      </c>
      <c r="BR241" s="403">
        <v>328500</v>
      </c>
      <c r="BS241" s="403">
        <v>328500</v>
      </c>
      <c r="BT241" s="402">
        <v>0</v>
      </c>
      <c r="BU241" s="402">
        <v>0</v>
      </c>
      <c r="BV241" s="402">
        <v>0</v>
      </c>
      <c r="BW241" s="403">
        <v>328500</v>
      </c>
    </row>
    <row r="242" spans="1:75" ht="75.75" customHeight="1">
      <c r="A242" s="29" t="s">
        <v>739</v>
      </c>
      <c r="B242" s="22" t="s">
        <v>718</v>
      </c>
      <c r="C242" s="110">
        <v>403010007</v>
      </c>
      <c r="D242" s="27" t="s">
        <v>88</v>
      </c>
      <c r="E242" s="20" t="s">
        <v>314</v>
      </c>
      <c r="F242" s="204"/>
      <c r="G242" s="204"/>
      <c r="H242" s="195">
        <v>3</v>
      </c>
      <c r="I242" s="204"/>
      <c r="J242" s="195" t="s">
        <v>334</v>
      </c>
      <c r="K242" s="195">
        <v>1</v>
      </c>
      <c r="L242" s="195">
        <v>9</v>
      </c>
      <c r="M242" s="205"/>
      <c r="N242" s="205"/>
      <c r="O242" s="205"/>
      <c r="P242" s="196" t="s">
        <v>109</v>
      </c>
      <c r="Q242" s="21" t="s">
        <v>335</v>
      </c>
      <c r="R242" s="195"/>
      <c r="S242" s="195"/>
      <c r="T242" s="195" t="s">
        <v>47</v>
      </c>
      <c r="U242" s="195"/>
      <c r="V242" s="195" t="s">
        <v>76</v>
      </c>
      <c r="W242" s="195" t="s">
        <v>45</v>
      </c>
      <c r="X242" s="195"/>
      <c r="Y242" s="195"/>
      <c r="Z242" s="195"/>
      <c r="AA242" s="195"/>
      <c r="AB242" s="196" t="s">
        <v>110</v>
      </c>
      <c r="AC242" s="21" t="s">
        <v>336</v>
      </c>
      <c r="AD242" s="197"/>
      <c r="AE242" s="197"/>
      <c r="AF242" s="197"/>
      <c r="AG242" s="197"/>
      <c r="AH242" s="197"/>
      <c r="AI242" s="197"/>
      <c r="AJ242" s="197"/>
      <c r="AK242" s="197"/>
      <c r="AL242" s="197"/>
      <c r="AM242" s="198" t="s">
        <v>759</v>
      </c>
      <c r="AN242" s="196" t="s">
        <v>329</v>
      </c>
      <c r="AO242" s="199" t="s">
        <v>69</v>
      </c>
      <c r="AP242" s="199" t="s">
        <v>46</v>
      </c>
      <c r="AQ242" s="199" t="s">
        <v>760</v>
      </c>
      <c r="AR242" s="116" t="s">
        <v>761</v>
      </c>
      <c r="AS242" s="31" t="s">
        <v>55</v>
      </c>
      <c r="AT242" s="403">
        <v>0</v>
      </c>
      <c r="AU242" s="403">
        <v>0</v>
      </c>
      <c r="AV242" s="402">
        <v>0</v>
      </c>
      <c r="AW242" s="402">
        <v>0</v>
      </c>
      <c r="AX242" s="402">
        <v>0</v>
      </c>
      <c r="AY242" s="402">
        <v>0</v>
      </c>
      <c r="AZ242" s="402">
        <v>0</v>
      </c>
      <c r="BA242" s="402">
        <v>0</v>
      </c>
      <c r="BB242" s="403">
        <v>0</v>
      </c>
      <c r="BC242" s="403">
        <v>0</v>
      </c>
      <c r="BD242" s="403">
        <v>0</v>
      </c>
      <c r="BE242" s="402">
        <v>0</v>
      </c>
      <c r="BF242" s="402">
        <v>0</v>
      </c>
      <c r="BG242" s="405">
        <v>0</v>
      </c>
      <c r="BH242" s="403">
        <v>0</v>
      </c>
      <c r="BI242" s="403">
        <v>180000</v>
      </c>
      <c r="BJ242" s="402">
        <v>0</v>
      </c>
      <c r="BK242" s="402">
        <v>0</v>
      </c>
      <c r="BL242" s="402">
        <v>0</v>
      </c>
      <c r="BM242" s="403">
        <v>180000</v>
      </c>
      <c r="BN242" s="403">
        <v>180000</v>
      </c>
      <c r="BO242" s="402">
        <v>0</v>
      </c>
      <c r="BP242" s="402">
        <v>0</v>
      </c>
      <c r="BQ242" s="402">
        <v>0</v>
      </c>
      <c r="BR242" s="403">
        <v>180000</v>
      </c>
      <c r="BS242" s="403">
        <v>180000</v>
      </c>
      <c r="BT242" s="402">
        <v>0</v>
      </c>
      <c r="BU242" s="402">
        <v>0</v>
      </c>
      <c r="BV242" s="402">
        <v>0</v>
      </c>
      <c r="BW242" s="403">
        <v>180000</v>
      </c>
    </row>
    <row r="243" spans="1:75" ht="75" customHeight="1">
      <c r="A243" s="29" t="s">
        <v>739</v>
      </c>
      <c r="B243" s="22" t="s">
        <v>718</v>
      </c>
      <c r="C243" s="110">
        <v>403010007</v>
      </c>
      <c r="D243" s="27" t="s">
        <v>88</v>
      </c>
      <c r="E243" s="20" t="s">
        <v>314</v>
      </c>
      <c r="F243" s="204"/>
      <c r="G243" s="204"/>
      <c r="H243" s="195">
        <v>3</v>
      </c>
      <c r="I243" s="204"/>
      <c r="J243" s="195" t="s">
        <v>334</v>
      </c>
      <c r="K243" s="195">
        <v>1</v>
      </c>
      <c r="L243" s="195">
        <v>9</v>
      </c>
      <c r="M243" s="205"/>
      <c r="N243" s="205"/>
      <c r="O243" s="205"/>
      <c r="P243" s="196" t="s">
        <v>109</v>
      </c>
      <c r="Q243" s="21" t="s">
        <v>335</v>
      </c>
      <c r="R243" s="195"/>
      <c r="S243" s="195"/>
      <c r="T243" s="195" t="s">
        <v>47</v>
      </c>
      <c r="U243" s="195"/>
      <c r="V243" s="195" t="s">
        <v>76</v>
      </c>
      <c r="W243" s="195" t="s">
        <v>45</v>
      </c>
      <c r="X243" s="195"/>
      <c r="Y243" s="195"/>
      <c r="Z243" s="195"/>
      <c r="AA243" s="195"/>
      <c r="AB243" s="196" t="s">
        <v>110</v>
      </c>
      <c r="AC243" s="21" t="s">
        <v>336</v>
      </c>
      <c r="AD243" s="197"/>
      <c r="AE243" s="197"/>
      <c r="AF243" s="197"/>
      <c r="AG243" s="197"/>
      <c r="AH243" s="197"/>
      <c r="AI243" s="197"/>
      <c r="AJ243" s="197"/>
      <c r="AK243" s="197"/>
      <c r="AL243" s="197"/>
      <c r="AM243" s="198" t="s">
        <v>759</v>
      </c>
      <c r="AN243" s="196" t="s">
        <v>329</v>
      </c>
      <c r="AO243" s="199" t="s">
        <v>69</v>
      </c>
      <c r="AP243" s="199" t="s">
        <v>46</v>
      </c>
      <c r="AQ243" s="199">
        <v>1220220640</v>
      </c>
      <c r="AR243" s="116" t="s">
        <v>762</v>
      </c>
      <c r="AS243" s="31" t="s">
        <v>326</v>
      </c>
      <c r="AT243" s="403">
        <v>0</v>
      </c>
      <c r="AU243" s="403">
        <v>0</v>
      </c>
      <c r="AV243" s="402">
        <v>0</v>
      </c>
      <c r="AW243" s="402">
        <v>0</v>
      </c>
      <c r="AX243" s="402">
        <v>0</v>
      </c>
      <c r="AY243" s="402">
        <v>0</v>
      </c>
      <c r="AZ243" s="402">
        <v>0</v>
      </c>
      <c r="BA243" s="402">
        <v>0</v>
      </c>
      <c r="BB243" s="403">
        <v>0</v>
      </c>
      <c r="BC243" s="403">
        <v>0</v>
      </c>
      <c r="BD243" s="403">
        <v>100000</v>
      </c>
      <c r="BE243" s="402">
        <v>0</v>
      </c>
      <c r="BF243" s="402">
        <v>0</v>
      </c>
      <c r="BG243" s="405">
        <v>0</v>
      </c>
      <c r="BH243" s="403">
        <v>100000</v>
      </c>
      <c r="BI243" s="403">
        <v>0</v>
      </c>
      <c r="BJ243" s="402">
        <v>0</v>
      </c>
      <c r="BK243" s="402">
        <v>0</v>
      </c>
      <c r="BL243" s="402">
        <v>0</v>
      </c>
      <c r="BM243" s="403">
        <v>0</v>
      </c>
      <c r="BN243" s="403">
        <v>0</v>
      </c>
      <c r="BO243" s="402">
        <v>0</v>
      </c>
      <c r="BP243" s="402">
        <v>0</v>
      </c>
      <c r="BQ243" s="402">
        <v>0</v>
      </c>
      <c r="BR243" s="403">
        <v>0</v>
      </c>
      <c r="BS243" s="403">
        <v>0</v>
      </c>
      <c r="BT243" s="402">
        <v>0</v>
      </c>
      <c r="BU243" s="402">
        <v>0</v>
      </c>
      <c r="BV243" s="402">
        <v>0</v>
      </c>
      <c r="BW243" s="403">
        <v>0</v>
      </c>
    </row>
    <row r="244" spans="1:75" ht="237.75" customHeight="1">
      <c r="A244" s="29" t="s">
        <v>739</v>
      </c>
      <c r="B244" s="22" t="s">
        <v>718</v>
      </c>
      <c r="C244" s="109">
        <v>402000002</v>
      </c>
      <c r="D244" s="27" t="s">
        <v>51</v>
      </c>
      <c r="E244" s="20" t="s">
        <v>763</v>
      </c>
      <c r="F244" s="207"/>
      <c r="G244" s="207"/>
      <c r="H244" s="205"/>
      <c r="I244" s="207"/>
      <c r="J244" s="205"/>
      <c r="K244" s="205"/>
      <c r="L244" s="205"/>
      <c r="M244" s="205"/>
      <c r="N244" s="205"/>
      <c r="O244" s="205"/>
      <c r="P244" s="196">
        <v>44355</v>
      </c>
      <c r="Q244" s="21" t="s">
        <v>764</v>
      </c>
      <c r="R244" s="205"/>
      <c r="S244" s="205"/>
      <c r="T244" s="205"/>
      <c r="U244" s="252"/>
      <c r="V244" s="252"/>
      <c r="W244" s="249" t="s">
        <v>223</v>
      </c>
      <c r="X244" s="205"/>
      <c r="Y244" s="205"/>
      <c r="Z244" s="205"/>
      <c r="AA244" s="205"/>
      <c r="AB244" s="196">
        <v>44419</v>
      </c>
      <c r="AC244" s="119" t="s">
        <v>765</v>
      </c>
      <c r="AD244" s="270"/>
      <c r="AE244" s="270"/>
      <c r="AF244" s="270"/>
      <c r="AG244" s="270"/>
      <c r="AH244" s="270"/>
      <c r="AI244" s="270"/>
      <c r="AJ244" s="270">
        <v>1</v>
      </c>
      <c r="AK244" s="270"/>
      <c r="AL244" s="270"/>
      <c r="AM244" s="198"/>
      <c r="AN244" s="196">
        <v>44449</v>
      </c>
      <c r="AO244" s="199" t="s">
        <v>53</v>
      </c>
      <c r="AP244" s="199" t="s">
        <v>54</v>
      </c>
      <c r="AQ244" s="199" t="s">
        <v>215</v>
      </c>
      <c r="AR244" s="116" t="s">
        <v>250</v>
      </c>
      <c r="AS244" s="31" t="s">
        <v>62</v>
      </c>
      <c r="AT244" s="403">
        <v>0</v>
      </c>
      <c r="AU244" s="403">
        <v>0</v>
      </c>
      <c r="AV244" s="402">
        <v>0</v>
      </c>
      <c r="AW244" s="402">
        <v>0</v>
      </c>
      <c r="AX244" s="402">
        <v>0</v>
      </c>
      <c r="AY244" s="402">
        <v>0</v>
      </c>
      <c r="AZ244" s="402">
        <v>0</v>
      </c>
      <c r="BA244" s="402">
        <v>0</v>
      </c>
      <c r="BB244" s="403">
        <v>0</v>
      </c>
      <c r="BC244" s="403">
        <v>0</v>
      </c>
      <c r="BD244" s="403">
        <v>375794.26</v>
      </c>
      <c r="BE244" s="403">
        <v>375794.26</v>
      </c>
      <c r="BF244" s="402">
        <v>0</v>
      </c>
      <c r="BG244" s="405">
        <v>0</v>
      </c>
      <c r="BH244" s="403">
        <v>0</v>
      </c>
      <c r="BI244" s="403">
        <v>0</v>
      </c>
      <c r="BJ244" s="402">
        <v>0</v>
      </c>
      <c r="BK244" s="402">
        <v>0</v>
      </c>
      <c r="BL244" s="402">
        <v>0</v>
      </c>
      <c r="BM244" s="403">
        <v>0</v>
      </c>
      <c r="BN244" s="403">
        <v>0</v>
      </c>
      <c r="BO244" s="402">
        <v>0</v>
      </c>
      <c r="BP244" s="402">
        <v>0</v>
      </c>
      <c r="BQ244" s="402">
        <v>0</v>
      </c>
      <c r="BR244" s="403">
        <v>0</v>
      </c>
      <c r="BS244" s="403">
        <v>0</v>
      </c>
      <c r="BT244" s="402">
        <v>0</v>
      </c>
      <c r="BU244" s="402">
        <v>0</v>
      </c>
      <c r="BV244" s="402">
        <v>0</v>
      </c>
      <c r="BW244" s="403">
        <v>0</v>
      </c>
    </row>
    <row r="245" spans="1:75" ht="249.75" customHeight="1">
      <c r="A245" s="29" t="s">
        <v>739</v>
      </c>
      <c r="B245" s="22" t="s">
        <v>718</v>
      </c>
      <c r="C245" s="109">
        <v>402000001</v>
      </c>
      <c r="D245" s="96" t="s">
        <v>746</v>
      </c>
      <c r="E245" s="20" t="s">
        <v>763</v>
      </c>
      <c r="F245" s="219"/>
      <c r="G245" s="219"/>
      <c r="H245" s="220"/>
      <c r="I245" s="219"/>
      <c r="J245" s="220"/>
      <c r="K245" s="220"/>
      <c r="L245" s="220"/>
      <c r="M245" s="221"/>
      <c r="N245" s="221"/>
      <c r="O245" s="221"/>
      <c r="P245" s="196">
        <v>44355</v>
      </c>
      <c r="Q245" s="21" t="s">
        <v>764</v>
      </c>
      <c r="R245" s="221"/>
      <c r="S245" s="221"/>
      <c r="T245" s="220"/>
      <c r="U245" s="221"/>
      <c r="V245" s="220"/>
      <c r="W245" s="249" t="s">
        <v>223</v>
      </c>
      <c r="X245" s="221"/>
      <c r="Y245" s="221"/>
      <c r="Z245" s="221"/>
      <c r="AA245" s="221"/>
      <c r="AB245" s="196">
        <v>44419</v>
      </c>
      <c r="AC245" s="119" t="s">
        <v>765</v>
      </c>
      <c r="AD245" s="270"/>
      <c r="AE245" s="270"/>
      <c r="AF245" s="270"/>
      <c r="AG245" s="270"/>
      <c r="AH245" s="270"/>
      <c r="AI245" s="270"/>
      <c r="AJ245" s="270">
        <v>1</v>
      </c>
      <c r="AK245" s="270"/>
      <c r="AL245" s="270"/>
      <c r="AM245" s="198"/>
      <c r="AN245" s="196">
        <v>44449</v>
      </c>
      <c r="AO245" s="199" t="s">
        <v>53</v>
      </c>
      <c r="AP245" s="199" t="s">
        <v>54</v>
      </c>
      <c r="AQ245" s="199" t="s">
        <v>215</v>
      </c>
      <c r="AR245" s="116" t="s">
        <v>250</v>
      </c>
      <c r="AS245" s="31" t="s">
        <v>59</v>
      </c>
      <c r="AT245" s="403">
        <v>0</v>
      </c>
      <c r="AU245" s="403">
        <v>0</v>
      </c>
      <c r="AV245" s="402">
        <v>0</v>
      </c>
      <c r="AW245" s="402">
        <v>0</v>
      </c>
      <c r="AX245" s="402">
        <v>0</v>
      </c>
      <c r="AY245" s="402">
        <v>0</v>
      </c>
      <c r="AZ245" s="402">
        <v>0</v>
      </c>
      <c r="BA245" s="402">
        <v>0</v>
      </c>
      <c r="BB245" s="403">
        <v>0</v>
      </c>
      <c r="BC245" s="403">
        <v>0</v>
      </c>
      <c r="BD245" s="403">
        <v>113489.87</v>
      </c>
      <c r="BE245" s="403">
        <v>113489.87</v>
      </c>
      <c r="BF245" s="402">
        <v>0</v>
      </c>
      <c r="BG245" s="405">
        <v>0</v>
      </c>
      <c r="BH245" s="403">
        <v>0</v>
      </c>
      <c r="BI245" s="403">
        <v>0</v>
      </c>
      <c r="BJ245" s="402">
        <v>0</v>
      </c>
      <c r="BK245" s="402">
        <v>0</v>
      </c>
      <c r="BL245" s="402">
        <v>0</v>
      </c>
      <c r="BM245" s="403">
        <v>0</v>
      </c>
      <c r="BN245" s="403">
        <v>0</v>
      </c>
      <c r="BO245" s="402">
        <v>0</v>
      </c>
      <c r="BP245" s="402">
        <v>0</v>
      </c>
      <c r="BQ245" s="402">
        <v>0</v>
      </c>
      <c r="BR245" s="403">
        <v>0</v>
      </c>
      <c r="BS245" s="403">
        <v>0</v>
      </c>
      <c r="BT245" s="402">
        <v>0</v>
      </c>
      <c r="BU245" s="402">
        <v>0</v>
      </c>
      <c r="BV245" s="402">
        <v>0</v>
      </c>
      <c r="BW245" s="403">
        <v>0</v>
      </c>
    </row>
    <row r="246" spans="1:75" s="106" customFormat="1" ht="15.75">
      <c r="A246" s="450" t="s">
        <v>3328</v>
      </c>
      <c r="B246" s="451"/>
      <c r="C246" s="452"/>
      <c r="D246" s="452"/>
      <c r="E246" s="452"/>
      <c r="F246" s="452"/>
      <c r="G246" s="452"/>
      <c r="H246" s="452"/>
      <c r="I246" s="452"/>
      <c r="J246" s="452"/>
      <c r="K246" s="452"/>
      <c r="L246" s="452"/>
      <c r="M246" s="452"/>
      <c r="N246" s="452"/>
      <c r="O246" s="452"/>
      <c r="P246" s="452"/>
      <c r="Q246" s="452"/>
      <c r="R246" s="452"/>
      <c r="S246" s="452"/>
      <c r="T246" s="452"/>
      <c r="U246" s="452"/>
      <c r="V246" s="452"/>
      <c r="W246" s="452"/>
      <c r="X246" s="452"/>
      <c r="Y246" s="452"/>
      <c r="Z246" s="452"/>
      <c r="AA246" s="452"/>
      <c r="AB246" s="452"/>
      <c r="AC246" s="452"/>
      <c r="AD246" s="452"/>
      <c r="AE246" s="452"/>
      <c r="AF246" s="452"/>
      <c r="AG246" s="452"/>
      <c r="AH246" s="452"/>
      <c r="AI246" s="452"/>
      <c r="AJ246" s="452"/>
      <c r="AK246" s="452"/>
      <c r="AL246" s="452"/>
      <c r="AM246" s="452"/>
      <c r="AN246" s="452"/>
      <c r="AO246" s="452"/>
      <c r="AP246" s="452"/>
      <c r="AQ246" s="452"/>
      <c r="AR246" s="452"/>
      <c r="AS246" s="453"/>
      <c r="AT246" s="174">
        <v>40372442.32</v>
      </c>
      <c r="AU246" s="174">
        <v>40344538.269999996</v>
      </c>
      <c r="AV246" s="174">
        <v>0</v>
      </c>
      <c r="AW246" s="174">
        <v>0</v>
      </c>
      <c r="AX246" s="174">
        <v>0</v>
      </c>
      <c r="AY246" s="174">
        <v>0</v>
      </c>
      <c r="AZ246" s="174">
        <v>0</v>
      </c>
      <c r="BA246" s="174">
        <v>0</v>
      </c>
      <c r="BB246" s="174">
        <v>40372442.32</v>
      </c>
      <c r="BC246" s="174">
        <v>40344538.269999996</v>
      </c>
      <c r="BD246" s="174">
        <v>160528130.16999999</v>
      </c>
      <c r="BE246" s="174">
        <v>489284.13</v>
      </c>
      <c r="BF246" s="174">
        <v>0</v>
      </c>
      <c r="BG246" s="174">
        <v>0</v>
      </c>
      <c r="BH246" s="174">
        <v>160038846.03999999</v>
      </c>
      <c r="BI246" s="174">
        <v>156692093.59</v>
      </c>
      <c r="BJ246" s="174">
        <v>0</v>
      </c>
      <c r="BK246" s="174">
        <v>0</v>
      </c>
      <c r="BL246" s="174">
        <v>0</v>
      </c>
      <c r="BM246" s="174">
        <v>156692093.59</v>
      </c>
      <c r="BN246" s="174">
        <v>156796883.59</v>
      </c>
      <c r="BO246" s="174">
        <v>0</v>
      </c>
      <c r="BP246" s="174">
        <v>0</v>
      </c>
      <c r="BQ246" s="174">
        <v>0</v>
      </c>
      <c r="BR246" s="174">
        <v>156796883.59</v>
      </c>
      <c r="BS246" s="174">
        <v>156796883.59</v>
      </c>
      <c r="BT246" s="174">
        <v>0</v>
      </c>
      <c r="BU246" s="174">
        <v>0</v>
      </c>
      <c r="BV246" s="174">
        <v>0</v>
      </c>
      <c r="BW246" s="174">
        <v>156796883.59</v>
      </c>
    </row>
    <row r="247" spans="1:75" s="63" customFormat="1" ht="82.5" customHeight="1">
      <c r="A247" s="163" t="s">
        <v>770</v>
      </c>
      <c r="B247" s="156" t="s">
        <v>771</v>
      </c>
      <c r="C247" s="164">
        <v>401000001</v>
      </c>
      <c r="D247" s="165" t="s">
        <v>44</v>
      </c>
      <c r="E247" s="159" t="s">
        <v>595</v>
      </c>
      <c r="F247" s="208"/>
      <c r="G247" s="208"/>
      <c r="H247" s="209">
        <v>3</v>
      </c>
      <c r="I247" s="208"/>
      <c r="J247" s="209">
        <v>17</v>
      </c>
      <c r="K247" s="209">
        <v>1</v>
      </c>
      <c r="L247" s="209">
        <v>3</v>
      </c>
      <c r="M247" s="209"/>
      <c r="N247" s="209"/>
      <c r="O247" s="209"/>
      <c r="P247" s="211" t="s">
        <v>109</v>
      </c>
      <c r="Q247" s="160" t="s">
        <v>772</v>
      </c>
      <c r="R247" s="209"/>
      <c r="S247" s="209"/>
      <c r="T247" s="209">
        <v>3</v>
      </c>
      <c r="U247" s="209"/>
      <c r="V247" s="209">
        <v>9</v>
      </c>
      <c r="W247" s="209">
        <v>1</v>
      </c>
      <c r="X247" s="209"/>
      <c r="Y247" s="209"/>
      <c r="Z247" s="209"/>
      <c r="AA247" s="209"/>
      <c r="AB247" s="211" t="s">
        <v>110</v>
      </c>
      <c r="AC247" s="160" t="s">
        <v>773</v>
      </c>
      <c r="AD247" s="211"/>
      <c r="AE247" s="211"/>
      <c r="AF247" s="211"/>
      <c r="AG247" s="211"/>
      <c r="AH247" s="211"/>
      <c r="AI247" s="211"/>
      <c r="AJ247" s="211"/>
      <c r="AK247" s="211"/>
      <c r="AL247" s="211"/>
      <c r="AM247" s="211" t="s">
        <v>774</v>
      </c>
      <c r="AN247" s="211" t="s">
        <v>775</v>
      </c>
      <c r="AO247" s="357" t="s">
        <v>86</v>
      </c>
      <c r="AP247" s="357" t="s">
        <v>129</v>
      </c>
      <c r="AQ247" s="358" t="s">
        <v>704</v>
      </c>
      <c r="AR247" s="161" t="s">
        <v>346</v>
      </c>
      <c r="AS247" s="166" t="s">
        <v>55</v>
      </c>
      <c r="AT247" s="183">
        <v>0</v>
      </c>
      <c r="AU247" s="179">
        <v>0</v>
      </c>
      <c r="AV247" s="179">
        <v>0</v>
      </c>
      <c r="AW247" s="179">
        <v>0</v>
      </c>
      <c r="AX247" s="179">
        <v>0</v>
      </c>
      <c r="AY247" s="179">
        <v>0</v>
      </c>
      <c r="AZ247" s="179">
        <v>0</v>
      </c>
      <c r="BA247" s="179">
        <v>0</v>
      </c>
      <c r="BB247" s="179">
        <v>0</v>
      </c>
      <c r="BC247" s="179">
        <v>0</v>
      </c>
      <c r="BD247" s="179">
        <v>249883</v>
      </c>
      <c r="BE247" s="179">
        <v>0</v>
      </c>
      <c r="BF247" s="179">
        <v>0</v>
      </c>
      <c r="BG247" s="179">
        <v>0</v>
      </c>
      <c r="BH247" s="184">
        <v>249883</v>
      </c>
      <c r="BI247" s="179">
        <v>0</v>
      </c>
      <c r="BJ247" s="179">
        <v>0</v>
      </c>
      <c r="BK247" s="179">
        <v>0</v>
      </c>
      <c r="BL247" s="179">
        <v>0</v>
      </c>
      <c r="BM247" s="179">
        <v>0</v>
      </c>
      <c r="BN247" s="179">
        <v>0</v>
      </c>
      <c r="BO247" s="179">
        <v>0</v>
      </c>
      <c r="BP247" s="179">
        <v>0</v>
      </c>
      <c r="BQ247" s="179">
        <v>0</v>
      </c>
      <c r="BR247" s="179">
        <v>0</v>
      </c>
      <c r="BS247" s="179">
        <v>0</v>
      </c>
      <c r="BT247" s="179">
        <v>0</v>
      </c>
      <c r="BU247" s="179">
        <v>0</v>
      </c>
      <c r="BV247" s="179">
        <v>0</v>
      </c>
      <c r="BW247" s="179">
        <v>0</v>
      </c>
    </row>
    <row r="248" spans="1:75" s="63" customFormat="1" ht="183.75" customHeight="1">
      <c r="A248" s="62">
        <v>606</v>
      </c>
      <c r="B248" s="22" t="s">
        <v>771</v>
      </c>
      <c r="C248" s="23">
        <v>401000021</v>
      </c>
      <c r="D248" s="24" t="s">
        <v>776</v>
      </c>
      <c r="E248" s="20" t="s">
        <v>777</v>
      </c>
      <c r="F248" s="204"/>
      <c r="G248" s="204"/>
      <c r="H248" s="195">
        <v>1</v>
      </c>
      <c r="I248" s="204"/>
      <c r="J248" s="195">
        <v>9</v>
      </c>
      <c r="K248" s="195">
        <v>1</v>
      </c>
      <c r="L248" s="195" t="s">
        <v>778</v>
      </c>
      <c r="M248" s="195"/>
      <c r="N248" s="195"/>
      <c r="O248" s="195"/>
      <c r="P248" s="196" t="s">
        <v>779</v>
      </c>
      <c r="Q248" s="21" t="s">
        <v>780</v>
      </c>
      <c r="R248" s="195"/>
      <c r="S248" s="195"/>
      <c r="T248" s="195"/>
      <c r="U248" s="195"/>
      <c r="V248" s="195">
        <v>11</v>
      </c>
      <c r="W248" s="195">
        <v>1</v>
      </c>
      <c r="X248" s="195"/>
      <c r="Y248" s="195"/>
      <c r="Z248" s="195"/>
      <c r="AA248" s="195"/>
      <c r="AB248" s="196" t="s">
        <v>779</v>
      </c>
      <c r="AC248" s="21" t="s">
        <v>773</v>
      </c>
      <c r="AD248" s="196"/>
      <c r="AE248" s="196"/>
      <c r="AF248" s="196"/>
      <c r="AG248" s="196"/>
      <c r="AH248" s="196"/>
      <c r="AI248" s="196"/>
      <c r="AJ248" s="196"/>
      <c r="AK248" s="196"/>
      <c r="AL248" s="196"/>
      <c r="AM248" s="196" t="s">
        <v>781</v>
      </c>
      <c r="AN248" s="196" t="s">
        <v>775</v>
      </c>
      <c r="AO248" s="354" t="s">
        <v>86</v>
      </c>
      <c r="AP248" s="354" t="s">
        <v>53</v>
      </c>
      <c r="AQ248" s="354" t="s">
        <v>782</v>
      </c>
      <c r="AR248" s="26" t="s">
        <v>357</v>
      </c>
      <c r="AS248" s="25">
        <v>611</v>
      </c>
      <c r="AT248" s="185">
        <v>899510907.66999996</v>
      </c>
      <c r="AU248" s="178">
        <v>899510907.66999996</v>
      </c>
      <c r="AV248" s="178">
        <v>0</v>
      </c>
      <c r="AW248" s="178">
        <v>0</v>
      </c>
      <c r="AX248" s="178">
        <v>0</v>
      </c>
      <c r="AY248" s="178">
        <v>0</v>
      </c>
      <c r="AZ248" s="178">
        <v>0</v>
      </c>
      <c r="BA248" s="178">
        <v>0</v>
      </c>
      <c r="BB248" s="178">
        <v>899510907.66999996</v>
      </c>
      <c r="BC248" s="178">
        <v>899510907.66999996</v>
      </c>
      <c r="BD248" s="178">
        <v>1072028665.2700001</v>
      </c>
      <c r="BE248" s="178">
        <v>0</v>
      </c>
      <c r="BF248" s="178">
        <v>0</v>
      </c>
      <c r="BG248" s="178">
        <v>0</v>
      </c>
      <c r="BH248" s="186">
        <v>1072028665.2700001</v>
      </c>
      <c r="BI248" s="178">
        <v>963809539.75999999</v>
      </c>
      <c r="BJ248" s="178">
        <v>0</v>
      </c>
      <c r="BK248" s="178">
        <v>0</v>
      </c>
      <c r="BL248" s="178">
        <v>0</v>
      </c>
      <c r="BM248" s="186">
        <v>963809539.75999999</v>
      </c>
      <c r="BN248" s="178">
        <v>966740782.22000003</v>
      </c>
      <c r="BO248" s="178">
        <v>0</v>
      </c>
      <c r="BP248" s="178">
        <v>0</v>
      </c>
      <c r="BQ248" s="178">
        <v>0</v>
      </c>
      <c r="BR248" s="186">
        <v>966740782.22000003</v>
      </c>
      <c r="BS248" s="178">
        <v>966740782.22000003</v>
      </c>
      <c r="BT248" s="178">
        <v>0</v>
      </c>
      <c r="BU248" s="178">
        <v>0</v>
      </c>
      <c r="BV248" s="178">
        <v>0</v>
      </c>
      <c r="BW248" s="186">
        <v>966740782.22000003</v>
      </c>
    </row>
    <row r="249" spans="1:75" s="63" customFormat="1" ht="185.25" customHeight="1">
      <c r="A249" s="62">
        <v>606</v>
      </c>
      <c r="B249" s="22" t="s">
        <v>771</v>
      </c>
      <c r="C249" s="23">
        <v>401000021</v>
      </c>
      <c r="D249" s="24" t="s">
        <v>776</v>
      </c>
      <c r="E249" s="20" t="s">
        <v>777</v>
      </c>
      <c r="F249" s="204"/>
      <c r="G249" s="204"/>
      <c r="H249" s="195">
        <v>1</v>
      </c>
      <c r="I249" s="204"/>
      <c r="J249" s="195">
        <v>9</v>
      </c>
      <c r="K249" s="195">
        <v>1</v>
      </c>
      <c r="L249" s="195">
        <v>7</v>
      </c>
      <c r="M249" s="195"/>
      <c r="N249" s="195"/>
      <c r="O249" s="195"/>
      <c r="P249" s="196" t="s">
        <v>779</v>
      </c>
      <c r="Q249" s="21" t="s">
        <v>780</v>
      </c>
      <c r="R249" s="195"/>
      <c r="S249" s="195"/>
      <c r="T249" s="195"/>
      <c r="U249" s="195"/>
      <c r="V249" s="195">
        <v>11</v>
      </c>
      <c r="W249" s="195">
        <v>1</v>
      </c>
      <c r="X249" s="195"/>
      <c r="Y249" s="195"/>
      <c r="Z249" s="195"/>
      <c r="AA249" s="195"/>
      <c r="AB249" s="196" t="s">
        <v>779</v>
      </c>
      <c r="AC249" s="21" t="s">
        <v>773</v>
      </c>
      <c r="AD249" s="196"/>
      <c r="AE249" s="196"/>
      <c r="AF249" s="196"/>
      <c r="AG249" s="196"/>
      <c r="AH249" s="196"/>
      <c r="AI249" s="196"/>
      <c r="AJ249" s="196"/>
      <c r="AK249" s="196"/>
      <c r="AL249" s="196"/>
      <c r="AM249" s="196" t="s">
        <v>783</v>
      </c>
      <c r="AN249" s="196" t="s">
        <v>775</v>
      </c>
      <c r="AO249" s="354" t="s">
        <v>86</v>
      </c>
      <c r="AP249" s="354" t="s">
        <v>53</v>
      </c>
      <c r="AQ249" s="354" t="s">
        <v>782</v>
      </c>
      <c r="AR249" s="26" t="s">
        <v>357</v>
      </c>
      <c r="AS249" s="25" t="s">
        <v>784</v>
      </c>
      <c r="AT249" s="185">
        <v>3241600</v>
      </c>
      <c r="AU249" s="178">
        <v>3241600</v>
      </c>
      <c r="AV249" s="178">
        <v>0</v>
      </c>
      <c r="AW249" s="178">
        <v>0</v>
      </c>
      <c r="AX249" s="178">
        <v>0</v>
      </c>
      <c r="AY249" s="178">
        <v>0</v>
      </c>
      <c r="AZ249" s="178">
        <v>0</v>
      </c>
      <c r="BA249" s="178">
        <v>0</v>
      </c>
      <c r="BB249" s="178">
        <v>3241600</v>
      </c>
      <c r="BC249" s="178">
        <v>3241600</v>
      </c>
      <c r="BD249" s="178">
        <v>6155273.4399999995</v>
      </c>
      <c r="BE249" s="178">
        <v>0</v>
      </c>
      <c r="BF249" s="178">
        <v>0</v>
      </c>
      <c r="BG249" s="178">
        <v>0</v>
      </c>
      <c r="BH249" s="186">
        <v>6155273.4399999995</v>
      </c>
      <c r="BI249" s="178">
        <v>3311600</v>
      </c>
      <c r="BJ249" s="178">
        <v>0</v>
      </c>
      <c r="BK249" s="178">
        <v>0</v>
      </c>
      <c r="BL249" s="178">
        <v>0</v>
      </c>
      <c r="BM249" s="186">
        <v>3311600</v>
      </c>
      <c r="BN249" s="178">
        <v>3311600</v>
      </c>
      <c r="BO249" s="178">
        <v>0</v>
      </c>
      <c r="BP249" s="178">
        <v>0</v>
      </c>
      <c r="BQ249" s="178">
        <v>0</v>
      </c>
      <c r="BR249" s="186">
        <v>3311600</v>
      </c>
      <c r="BS249" s="178">
        <v>3311600</v>
      </c>
      <c r="BT249" s="178">
        <v>0</v>
      </c>
      <c r="BU249" s="178">
        <v>0</v>
      </c>
      <c r="BV249" s="178">
        <v>0</v>
      </c>
      <c r="BW249" s="186">
        <v>3311600</v>
      </c>
    </row>
    <row r="250" spans="1:75" s="63" customFormat="1" ht="184.5" customHeight="1">
      <c r="A250" s="62">
        <v>606</v>
      </c>
      <c r="B250" s="22" t="s">
        <v>771</v>
      </c>
      <c r="C250" s="23">
        <v>401000021</v>
      </c>
      <c r="D250" s="24" t="s">
        <v>776</v>
      </c>
      <c r="E250" s="20" t="s">
        <v>777</v>
      </c>
      <c r="F250" s="204"/>
      <c r="G250" s="204"/>
      <c r="H250" s="195">
        <v>1</v>
      </c>
      <c r="I250" s="204"/>
      <c r="J250" s="195">
        <v>9</v>
      </c>
      <c r="K250" s="195">
        <v>1</v>
      </c>
      <c r="L250" s="195" t="s">
        <v>778</v>
      </c>
      <c r="M250" s="195"/>
      <c r="N250" s="195"/>
      <c r="O250" s="195"/>
      <c r="P250" s="196" t="s">
        <v>779</v>
      </c>
      <c r="Q250" s="21" t="s">
        <v>780</v>
      </c>
      <c r="R250" s="195"/>
      <c r="S250" s="195"/>
      <c r="T250" s="195"/>
      <c r="U250" s="195"/>
      <c r="V250" s="195">
        <v>11</v>
      </c>
      <c r="W250" s="195">
        <v>1</v>
      </c>
      <c r="X250" s="195"/>
      <c r="Y250" s="195"/>
      <c r="Z250" s="195"/>
      <c r="AA250" s="195"/>
      <c r="AB250" s="196" t="s">
        <v>779</v>
      </c>
      <c r="AC250" s="21" t="s">
        <v>773</v>
      </c>
      <c r="AD250" s="196"/>
      <c r="AE250" s="196"/>
      <c r="AF250" s="196"/>
      <c r="AG250" s="196"/>
      <c r="AH250" s="196"/>
      <c r="AI250" s="196"/>
      <c r="AJ250" s="196"/>
      <c r="AK250" s="196"/>
      <c r="AL250" s="196"/>
      <c r="AM250" s="196" t="s">
        <v>781</v>
      </c>
      <c r="AN250" s="196" t="s">
        <v>775</v>
      </c>
      <c r="AO250" s="354" t="s">
        <v>86</v>
      </c>
      <c r="AP250" s="354" t="s">
        <v>53</v>
      </c>
      <c r="AQ250" s="354" t="s">
        <v>782</v>
      </c>
      <c r="AR250" s="26" t="s">
        <v>357</v>
      </c>
      <c r="AS250" s="25">
        <v>621</v>
      </c>
      <c r="AT250" s="185">
        <v>34988194.359999999</v>
      </c>
      <c r="AU250" s="178">
        <v>34988194.359999999</v>
      </c>
      <c r="AV250" s="178">
        <v>0</v>
      </c>
      <c r="AW250" s="178">
        <v>0</v>
      </c>
      <c r="AX250" s="178">
        <v>0</v>
      </c>
      <c r="AY250" s="178">
        <v>0</v>
      </c>
      <c r="AZ250" s="178">
        <v>0</v>
      </c>
      <c r="BA250" s="178">
        <v>0</v>
      </c>
      <c r="BB250" s="186">
        <v>34988194.359999999</v>
      </c>
      <c r="BC250" s="186">
        <v>34988194.359999999</v>
      </c>
      <c r="BD250" s="178">
        <v>35301275.639999993</v>
      </c>
      <c r="BE250" s="178">
        <v>0</v>
      </c>
      <c r="BF250" s="178">
        <v>0</v>
      </c>
      <c r="BG250" s="178">
        <v>0</v>
      </c>
      <c r="BH250" s="186">
        <v>35301275.639999993</v>
      </c>
      <c r="BI250" s="178">
        <v>32900073.840000004</v>
      </c>
      <c r="BJ250" s="178">
        <v>0</v>
      </c>
      <c r="BK250" s="178">
        <v>0</v>
      </c>
      <c r="BL250" s="178">
        <v>0</v>
      </c>
      <c r="BM250" s="186">
        <v>32900073.840000004</v>
      </c>
      <c r="BN250" s="178">
        <v>32991971.380000003</v>
      </c>
      <c r="BO250" s="178">
        <v>0</v>
      </c>
      <c r="BP250" s="178">
        <v>0</v>
      </c>
      <c r="BQ250" s="178">
        <v>0</v>
      </c>
      <c r="BR250" s="186">
        <v>32991971.380000003</v>
      </c>
      <c r="BS250" s="178">
        <v>32991971.380000003</v>
      </c>
      <c r="BT250" s="178">
        <v>0</v>
      </c>
      <c r="BU250" s="178">
        <v>0</v>
      </c>
      <c r="BV250" s="178">
        <v>0</v>
      </c>
      <c r="BW250" s="186">
        <v>32991971.380000003</v>
      </c>
    </row>
    <row r="251" spans="1:75" s="63" customFormat="1" ht="181.5" customHeight="1">
      <c r="A251" s="62">
        <v>606</v>
      </c>
      <c r="B251" s="22" t="s">
        <v>771</v>
      </c>
      <c r="C251" s="23">
        <v>401000021</v>
      </c>
      <c r="D251" s="24" t="s">
        <v>776</v>
      </c>
      <c r="E251" s="20" t="s">
        <v>777</v>
      </c>
      <c r="F251" s="204"/>
      <c r="G251" s="204"/>
      <c r="H251" s="195">
        <v>1</v>
      </c>
      <c r="I251" s="204"/>
      <c r="J251" s="195">
        <v>9</v>
      </c>
      <c r="K251" s="195">
        <v>1</v>
      </c>
      <c r="L251" s="195">
        <v>7</v>
      </c>
      <c r="M251" s="195"/>
      <c r="N251" s="195"/>
      <c r="O251" s="195"/>
      <c r="P251" s="196" t="s">
        <v>779</v>
      </c>
      <c r="Q251" s="21" t="s">
        <v>780</v>
      </c>
      <c r="R251" s="195"/>
      <c r="S251" s="195"/>
      <c r="T251" s="195"/>
      <c r="U251" s="195"/>
      <c r="V251" s="195">
        <v>11</v>
      </c>
      <c r="W251" s="195">
        <v>1</v>
      </c>
      <c r="X251" s="195"/>
      <c r="Y251" s="195"/>
      <c r="Z251" s="195"/>
      <c r="AA251" s="195"/>
      <c r="AB251" s="196" t="s">
        <v>779</v>
      </c>
      <c r="AC251" s="21" t="s">
        <v>773</v>
      </c>
      <c r="AD251" s="196"/>
      <c r="AE251" s="196"/>
      <c r="AF251" s="196"/>
      <c r="AG251" s="196"/>
      <c r="AH251" s="196"/>
      <c r="AI251" s="196"/>
      <c r="AJ251" s="196"/>
      <c r="AK251" s="196"/>
      <c r="AL251" s="196"/>
      <c r="AM251" s="196" t="s">
        <v>783</v>
      </c>
      <c r="AN251" s="196" t="s">
        <v>775</v>
      </c>
      <c r="AO251" s="354" t="s">
        <v>86</v>
      </c>
      <c r="AP251" s="354" t="s">
        <v>53</v>
      </c>
      <c r="AQ251" s="354" t="s">
        <v>782</v>
      </c>
      <c r="AR251" s="26" t="s">
        <v>357</v>
      </c>
      <c r="AS251" s="25" t="s">
        <v>785</v>
      </c>
      <c r="AT251" s="185">
        <v>120000</v>
      </c>
      <c r="AU251" s="178">
        <v>120000</v>
      </c>
      <c r="AV251" s="178">
        <v>0</v>
      </c>
      <c r="AW251" s="178">
        <v>0</v>
      </c>
      <c r="AX251" s="178">
        <v>0</v>
      </c>
      <c r="AY251" s="178">
        <v>0</v>
      </c>
      <c r="AZ251" s="178">
        <v>0</v>
      </c>
      <c r="BA251" s="178">
        <v>0</v>
      </c>
      <c r="BB251" s="178">
        <v>120000</v>
      </c>
      <c r="BC251" s="178">
        <v>120000</v>
      </c>
      <c r="BD251" s="178">
        <v>207744.7</v>
      </c>
      <c r="BE251" s="178">
        <v>0</v>
      </c>
      <c r="BF251" s="178">
        <v>0</v>
      </c>
      <c r="BG251" s="178">
        <v>0</v>
      </c>
      <c r="BH251" s="186">
        <v>207744.7</v>
      </c>
      <c r="BI251" s="178">
        <v>50000</v>
      </c>
      <c r="BJ251" s="178">
        <v>0</v>
      </c>
      <c r="BK251" s="178">
        <v>0</v>
      </c>
      <c r="BL251" s="178">
        <v>0</v>
      </c>
      <c r="BM251" s="186">
        <v>50000</v>
      </c>
      <c r="BN251" s="178">
        <v>50000</v>
      </c>
      <c r="BO251" s="178">
        <v>0</v>
      </c>
      <c r="BP251" s="178">
        <v>0</v>
      </c>
      <c r="BQ251" s="178">
        <v>0</v>
      </c>
      <c r="BR251" s="186">
        <v>50000</v>
      </c>
      <c r="BS251" s="178">
        <v>50000</v>
      </c>
      <c r="BT251" s="178">
        <v>0</v>
      </c>
      <c r="BU251" s="178">
        <v>0</v>
      </c>
      <c r="BV251" s="178">
        <v>0</v>
      </c>
      <c r="BW251" s="186">
        <v>50000</v>
      </c>
    </row>
    <row r="252" spans="1:75" s="63" customFormat="1" ht="180.75" customHeight="1">
      <c r="A252" s="62">
        <v>606</v>
      </c>
      <c r="B252" s="22" t="s">
        <v>771</v>
      </c>
      <c r="C252" s="23">
        <v>401000021</v>
      </c>
      <c r="D252" s="24" t="s">
        <v>776</v>
      </c>
      <c r="E252" s="20" t="s">
        <v>777</v>
      </c>
      <c r="F252" s="204"/>
      <c r="G252" s="204"/>
      <c r="H252" s="195">
        <v>1</v>
      </c>
      <c r="I252" s="204"/>
      <c r="J252" s="195">
        <v>9</v>
      </c>
      <c r="K252" s="195">
        <v>1</v>
      </c>
      <c r="L252" s="195" t="s">
        <v>786</v>
      </c>
      <c r="M252" s="195"/>
      <c r="N252" s="195"/>
      <c r="O252" s="195"/>
      <c r="P252" s="196" t="s">
        <v>779</v>
      </c>
      <c r="Q252" s="21" t="s">
        <v>780</v>
      </c>
      <c r="R252" s="195"/>
      <c r="S252" s="195"/>
      <c r="T252" s="195"/>
      <c r="U252" s="195"/>
      <c r="V252" s="195">
        <v>11</v>
      </c>
      <c r="W252" s="195">
        <v>1</v>
      </c>
      <c r="X252" s="195"/>
      <c r="Y252" s="195"/>
      <c r="Z252" s="195"/>
      <c r="AA252" s="195"/>
      <c r="AB252" s="196" t="s">
        <v>779</v>
      </c>
      <c r="AC252" s="21" t="s">
        <v>773</v>
      </c>
      <c r="AD252" s="196"/>
      <c r="AE252" s="196"/>
      <c r="AF252" s="196"/>
      <c r="AG252" s="196"/>
      <c r="AH252" s="196"/>
      <c r="AI252" s="196"/>
      <c r="AJ252" s="196"/>
      <c r="AK252" s="196"/>
      <c r="AL252" s="196"/>
      <c r="AM252" s="196" t="s">
        <v>783</v>
      </c>
      <c r="AN252" s="196" t="s">
        <v>775</v>
      </c>
      <c r="AO252" s="354" t="s">
        <v>86</v>
      </c>
      <c r="AP252" s="354" t="s">
        <v>53</v>
      </c>
      <c r="AQ252" s="354" t="s">
        <v>787</v>
      </c>
      <c r="AR252" s="26" t="s">
        <v>357</v>
      </c>
      <c r="AS252" s="25" t="s">
        <v>784</v>
      </c>
      <c r="AT252" s="185">
        <v>38175787.420000002</v>
      </c>
      <c r="AU252" s="178">
        <v>38175787.420000002</v>
      </c>
      <c r="AV252" s="178">
        <v>0</v>
      </c>
      <c r="AW252" s="178">
        <v>0</v>
      </c>
      <c r="AX252" s="178">
        <v>0</v>
      </c>
      <c r="AY252" s="178">
        <v>0</v>
      </c>
      <c r="AZ252" s="178">
        <v>0</v>
      </c>
      <c r="BA252" s="178">
        <v>0</v>
      </c>
      <c r="BB252" s="186">
        <v>38175787.420000002</v>
      </c>
      <c r="BC252" s="186">
        <v>38175787.420000002</v>
      </c>
      <c r="BD252" s="178">
        <v>14850850.73</v>
      </c>
      <c r="BE252" s="178">
        <v>0</v>
      </c>
      <c r="BF252" s="178">
        <v>0</v>
      </c>
      <c r="BG252" s="178">
        <v>0</v>
      </c>
      <c r="BH252" s="186">
        <v>14850850.73</v>
      </c>
      <c r="BI252" s="178">
        <v>0</v>
      </c>
      <c r="BJ252" s="178">
        <v>0</v>
      </c>
      <c r="BK252" s="178">
        <v>0</v>
      </c>
      <c r="BL252" s="178">
        <v>0</v>
      </c>
      <c r="BM252" s="178">
        <v>0</v>
      </c>
      <c r="BN252" s="178">
        <v>0</v>
      </c>
      <c r="BO252" s="178">
        <v>0</v>
      </c>
      <c r="BP252" s="178">
        <v>0</v>
      </c>
      <c r="BQ252" s="178">
        <v>0</v>
      </c>
      <c r="BR252" s="178">
        <v>0</v>
      </c>
      <c r="BS252" s="178">
        <v>0</v>
      </c>
      <c r="BT252" s="178">
        <v>0</v>
      </c>
      <c r="BU252" s="178">
        <v>0</v>
      </c>
      <c r="BV252" s="178">
        <v>0</v>
      </c>
      <c r="BW252" s="178">
        <v>0</v>
      </c>
    </row>
    <row r="253" spans="1:75" s="63" customFormat="1" ht="180" customHeight="1">
      <c r="A253" s="62">
        <v>606</v>
      </c>
      <c r="B253" s="22" t="s">
        <v>771</v>
      </c>
      <c r="C253" s="23">
        <v>401000021</v>
      </c>
      <c r="D253" s="24" t="s">
        <v>776</v>
      </c>
      <c r="E253" s="20" t="s">
        <v>777</v>
      </c>
      <c r="F253" s="204"/>
      <c r="G253" s="204"/>
      <c r="H253" s="195">
        <v>1</v>
      </c>
      <c r="I253" s="204"/>
      <c r="J253" s="195">
        <v>9</v>
      </c>
      <c r="K253" s="195">
        <v>1</v>
      </c>
      <c r="L253" s="195" t="s">
        <v>786</v>
      </c>
      <c r="M253" s="195"/>
      <c r="N253" s="195"/>
      <c r="O253" s="195"/>
      <c r="P253" s="196" t="s">
        <v>779</v>
      </c>
      <c r="Q253" s="21" t="s">
        <v>780</v>
      </c>
      <c r="R253" s="195"/>
      <c r="S253" s="195"/>
      <c r="T253" s="195"/>
      <c r="U253" s="195"/>
      <c r="V253" s="195">
        <v>11</v>
      </c>
      <c r="W253" s="195">
        <v>1</v>
      </c>
      <c r="X253" s="195"/>
      <c r="Y253" s="195"/>
      <c r="Z253" s="195"/>
      <c r="AA253" s="195"/>
      <c r="AB253" s="196" t="s">
        <v>779</v>
      </c>
      <c r="AC253" s="21" t="s">
        <v>773</v>
      </c>
      <c r="AD253" s="196"/>
      <c r="AE253" s="196"/>
      <c r="AF253" s="196"/>
      <c r="AG253" s="196"/>
      <c r="AH253" s="196"/>
      <c r="AI253" s="196"/>
      <c r="AJ253" s="196"/>
      <c r="AK253" s="196"/>
      <c r="AL253" s="196"/>
      <c r="AM253" s="196" t="s">
        <v>783</v>
      </c>
      <c r="AN253" s="196" t="s">
        <v>775</v>
      </c>
      <c r="AO253" s="354" t="s">
        <v>86</v>
      </c>
      <c r="AP253" s="354" t="s">
        <v>53</v>
      </c>
      <c r="AQ253" s="354" t="s">
        <v>787</v>
      </c>
      <c r="AR253" s="26" t="s">
        <v>357</v>
      </c>
      <c r="AS253" s="25" t="s">
        <v>785</v>
      </c>
      <c r="AT253" s="185">
        <v>155617.60000000001</v>
      </c>
      <c r="AU253" s="178">
        <v>155617.60000000001</v>
      </c>
      <c r="AV253" s="178">
        <v>0</v>
      </c>
      <c r="AW253" s="178">
        <v>0</v>
      </c>
      <c r="AX253" s="178">
        <v>0</v>
      </c>
      <c r="AY253" s="178">
        <v>0</v>
      </c>
      <c r="AZ253" s="178">
        <v>0</v>
      </c>
      <c r="BA253" s="178">
        <v>0</v>
      </c>
      <c r="BB253" s="186">
        <v>155617.60000000001</v>
      </c>
      <c r="BC253" s="186">
        <v>155617.60000000001</v>
      </c>
      <c r="BD253" s="178">
        <v>0</v>
      </c>
      <c r="BE253" s="178">
        <v>0</v>
      </c>
      <c r="BF253" s="178">
        <v>0</v>
      </c>
      <c r="BG253" s="178">
        <v>0</v>
      </c>
      <c r="BH253" s="178">
        <v>0</v>
      </c>
      <c r="BI253" s="178">
        <v>0</v>
      </c>
      <c r="BJ253" s="178">
        <v>0</v>
      </c>
      <c r="BK253" s="178">
        <v>0</v>
      </c>
      <c r="BL253" s="178">
        <v>0</v>
      </c>
      <c r="BM253" s="178">
        <v>0</v>
      </c>
      <c r="BN253" s="178">
        <v>0</v>
      </c>
      <c r="BO253" s="178">
        <v>0</v>
      </c>
      <c r="BP253" s="178">
        <v>0</v>
      </c>
      <c r="BQ253" s="178">
        <v>0</v>
      </c>
      <c r="BR253" s="178">
        <v>0</v>
      </c>
      <c r="BS253" s="178">
        <v>0</v>
      </c>
      <c r="BT253" s="178">
        <v>0</v>
      </c>
      <c r="BU253" s="178">
        <v>0</v>
      </c>
      <c r="BV253" s="178">
        <v>0</v>
      </c>
      <c r="BW253" s="178">
        <v>0</v>
      </c>
    </row>
    <row r="254" spans="1:75" s="63" customFormat="1" ht="180.75" customHeight="1">
      <c r="A254" s="62">
        <v>606</v>
      </c>
      <c r="B254" s="22" t="s">
        <v>771</v>
      </c>
      <c r="C254" s="23">
        <v>401000021</v>
      </c>
      <c r="D254" s="24" t="s">
        <v>776</v>
      </c>
      <c r="E254" s="20" t="s">
        <v>777</v>
      </c>
      <c r="F254" s="204"/>
      <c r="G254" s="204"/>
      <c r="H254" s="195">
        <v>1</v>
      </c>
      <c r="I254" s="204"/>
      <c r="J254" s="195">
        <v>9</v>
      </c>
      <c r="K254" s="195">
        <v>1</v>
      </c>
      <c r="L254" s="195">
        <v>7</v>
      </c>
      <c r="M254" s="195"/>
      <c r="N254" s="195"/>
      <c r="O254" s="195"/>
      <c r="P254" s="196" t="s">
        <v>779</v>
      </c>
      <c r="Q254" s="21" t="s">
        <v>780</v>
      </c>
      <c r="R254" s="195"/>
      <c r="S254" s="195"/>
      <c r="T254" s="195"/>
      <c r="U254" s="195"/>
      <c r="V254" s="195">
        <v>11</v>
      </c>
      <c r="W254" s="195">
        <v>1</v>
      </c>
      <c r="X254" s="195"/>
      <c r="Y254" s="195"/>
      <c r="Z254" s="195"/>
      <c r="AA254" s="195"/>
      <c r="AB254" s="196" t="s">
        <v>779</v>
      </c>
      <c r="AC254" s="21" t="s">
        <v>773</v>
      </c>
      <c r="AD254" s="196"/>
      <c r="AE254" s="196"/>
      <c r="AF254" s="196"/>
      <c r="AG254" s="196"/>
      <c r="AH254" s="196"/>
      <c r="AI254" s="196"/>
      <c r="AJ254" s="196"/>
      <c r="AK254" s="196"/>
      <c r="AL254" s="196"/>
      <c r="AM254" s="196" t="s">
        <v>788</v>
      </c>
      <c r="AN254" s="196" t="s">
        <v>775</v>
      </c>
      <c r="AO254" s="354" t="s">
        <v>86</v>
      </c>
      <c r="AP254" s="354" t="s">
        <v>53</v>
      </c>
      <c r="AQ254" s="354" t="s">
        <v>789</v>
      </c>
      <c r="AR254" s="26" t="s">
        <v>790</v>
      </c>
      <c r="AS254" s="25" t="s">
        <v>784</v>
      </c>
      <c r="AT254" s="185">
        <v>0</v>
      </c>
      <c r="AU254" s="178">
        <v>0</v>
      </c>
      <c r="AV254" s="178">
        <v>0</v>
      </c>
      <c r="AW254" s="178">
        <v>0</v>
      </c>
      <c r="AX254" s="178">
        <v>0</v>
      </c>
      <c r="AY254" s="178">
        <v>0</v>
      </c>
      <c r="AZ254" s="178">
        <v>0</v>
      </c>
      <c r="BA254" s="178">
        <v>0</v>
      </c>
      <c r="BB254" s="178">
        <v>0</v>
      </c>
      <c r="BC254" s="178">
        <v>0</v>
      </c>
      <c r="BD254" s="178">
        <v>0</v>
      </c>
      <c r="BE254" s="178">
        <v>0</v>
      </c>
      <c r="BF254" s="178">
        <v>0</v>
      </c>
      <c r="BG254" s="178">
        <v>0</v>
      </c>
      <c r="BH254" s="178">
        <v>0</v>
      </c>
      <c r="BI254" s="178">
        <v>46677540</v>
      </c>
      <c r="BJ254" s="178">
        <v>0</v>
      </c>
      <c r="BK254" s="178">
        <v>0</v>
      </c>
      <c r="BL254" s="178">
        <v>0</v>
      </c>
      <c r="BM254" s="178">
        <v>46677540</v>
      </c>
      <c r="BN254" s="178">
        <v>46677540</v>
      </c>
      <c r="BO254" s="178">
        <v>0</v>
      </c>
      <c r="BP254" s="178">
        <v>0</v>
      </c>
      <c r="BQ254" s="178">
        <v>0</v>
      </c>
      <c r="BR254" s="178">
        <v>46677540</v>
      </c>
      <c r="BS254" s="178">
        <v>46677540</v>
      </c>
      <c r="BT254" s="178">
        <v>0</v>
      </c>
      <c r="BU254" s="178">
        <v>0</v>
      </c>
      <c r="BV254" s="178">
        <v>0</v>
      </c>
      <c r="BW254" s="178">
        <v>46677540</v>
      </c>
    </row>
    <row r="255" spans="1:75" s="63" customFormat="1" ht="180.75" customHeight="1">
      <c r="A255" s="62">
        <v>606</v>
      </c>
      <c r="B255" s="22" t="s">
        <v>771</v>
      </c>
      <c r="C255" s="23">
        <v>401000021</v>
      </c>
      <c r="D255" s="24" t="s">
        <v>776</v>
      </c>
      <c r="E255" s="20" t="s">
        <v>777</v>
      </c>
      <c r="F255" s="204"/>
      <c r="G255" s="204"/>
      <c r="H255" s="195">
        <v>1</v>
      </c>
      <c r="I255" s="204"/>
      <c r="J255" s="195">
        <v>9</v>
      </c>
      <c r="K255" s="195">
        <v>1</v>
      </c>
      <c r="L255" s="195">
        <v>7</v>
      </c>
      <c r="M255" s="195"/>
      <c r="N255" s="195"/>
      <c r="O255" s="195"/>
      <c r="P255" s="196" t="s">
        <v>779</v>
      </c>
      <c r="Q255" s="21" t="s">
        <v>780</v>
      </c>
      <c r="R255" s="195"/>
      <c r="S255" s="195"/>
      <c r="T255" s="195"/>
      <c r="U255" s="195"/>
      <c r="V255" s="195">
        <v>11</v>
      </c>
      <c r="W255" s="195">
        <v>1</v>
      </c>
      <c r="X255" s="195"/>
      <c r="Y255" s="195"/>
      <c r="Z255" s="195"/>
      <c r="AA255" s="195"/>
      <c r="AB255" s="196" t="s">
        <v>779</v>
      </c>
      <c r="AC255" s="21" t="s">
        <v>773</v>
      </c>
      <c r="AD255" s="196"/>
      <c r="AE255" s="196"/>
      <c r="AF255" s="196"/>
      <c r="AG255" s="196"/>
      <c r="AH255" s="196"/>
      <c r="AI255" s="196"/>
      <c r="AJ255" s="196"/>
      <c r="AK255" s="196"/>
      <c r="AL255" s="196"/>
      <c r="AM255" s="196" t="s">
        <v>788</v>
      </c>
      <c r="AN255" s="196" t="s">
        <v>775</v>
      </c>
      <c r="AO255" s="354" t="s">
        <v>86</v>
      </c>
      <c r="AP255" s="354" t="s">
        <v>53</v>
      </c>
      <c r="AQ255" s="354" t="s">
        <v>789</v>
      </c>
      <c r="AR255" s="26" t="s">
        <v>790</v>
      </c>
      <c r="AS255" s="25" t="s">
        <v>785</v>
      </c>
      <c r="AT255" s="185">
        <v>0</v>
      </c>
      <c r="AU255" s="178">
        <v>0</v>
      </c>
      <c r="AV255" s="178">
        <v>0</v>
      </c>
      <c r="AW255" s="178">
        <v>0</v>
      </c>
      <c r="AX255" s="178">
        <v>0</v>
      </c>
      <c r="AY255" s="178">
        <v>0</v>
      </c>
      <c r="AZ255" s="178">
        <v>0</v>
      </c>
      <c r="BA255" s="178">
        <v>0</v>
      </c>
      <c r="BB255" s="178">
        <v>0</v>
      </c>
      <c r="BC255" s="178">
        <v>0</v>
      </c>
      <c r="BD255" s="178">
        <v>0</v>
      </c>
      <c r="BE255" s="178">
        <v>0</v>
      </c>
      <c r="BF255" s="178">
        <v>0</v>
      </c>
      <c r="BG255" s="178">
        <v>0</v>
      </c>
      <c r="BH255" s="186">
        <v>0</v>
      </c>
      <c r="BI255" s="178">
        <v>1248168</v>
      </c>
      <c r="BJ255" s="178">
        <v>0</v>
      </c>
      <c r="BK255" s="178">
        <v>0</v>
      </c>
      <c r="BL255" s="178">
        <v>0</v>
      </c>
      <c r="BM255" s="178">
        <v>1248168</v>
      </c>
      <c r="BN255" s="178">
        <v>1248168</v>
      </c>
      <c r="BO255" s="178">
        <v>0</v>
      </c>
      <c r="BP255" s="178">
        <v>0</v>
      </c>
      <c r="BQ255" s="178">
        <v>0</v>
      </c>
      <c r="BR255" s="178">
        <v>1248168</v>
      </c>
      <c r="BS255" s="178">
        <v>1248168</v>
      </c>
      <c r="BT255" s="178">
        <v>0</v>
      </c>
      <c r="BU255" s="178">
        <v>0</v>
      </c>
      <c r="BV255" s="178">
        <v>0</v>
      </c>
      <c r="BW255" s="178">
        <v>1248168</v>
      </c>
    </row>
    <row r="256" spans="1:75" s="63" customFormat="1" ht="179.25" customHeight="1">
      <c r="A256" s="62">
        <v>606</v>
      </c>
      <c r="B256" s="22" t="s">
        <v>771</v>
      </c>
      <c r="C256" s="23">
        <v>401000021</v>
      </c>
      <c r="D256" s="24" t="s">
        <v>776</v>
      </c>
      <c r="E256" s="20" t="s">
        <v>777</v>
      </c>
      <c r="F256" s="204"/>
      <c r="G256" s="204"/>
      <c r="H256" s="195">
        <v>1</v>
      </c>
      <c r="I256" s="204"/>
      <c r="J256" s="195">
        <v>9</v>
      </c>
      <c r="K256" s="195">
        <v>1</v>
      </c>
      <c r="L256" s="195">
        <v>5</v>
      </c>
      <c r="M256" s="195"/>
      <c r="N256" s="195"/>
      <c r="O256" s="195"/>
      <c r="P256" s="196" t="s">
        <v>779</v>
      </c>
      <c r="Q256" s="21" t="s">
        <v>791</v>
      </c>
      <c r="R256" s="195"/>
      <c r="S256" s="195"/>
      <c r="T256" s="195"/>
      <c r="U256" s="195"/>
      <c r="V256" s="195" t="s">
        <v>792</v>
      </c>
      <c r="W256" s="195" t="s">
        <v>126</v>
      </c>
      <c r="X256" s="195" t="s">
        <v>793</v>
      </c>
      <c r="Y256" s="195"/>
      <c r="Z256" s="195"/>
      <c r="AA256" s="195"/>
      <c r="AB256" s="196" t="s">
        <v>794</v>
      </c>
      <c r="AC256" s="21" t="s">
        <v>773</v>
      </c>
      <c r="AD256" s="196"/>
      <c r="AE256" s="196"/>
      <c r="AF256" s="196"/>
      <c r="AG256" s="196"/>
      <c r="AH256" s="196"/>
      <c r="AI256" s="196"/>
      <c r="AJ256" s="196"/>
      <c r="AK256" s="196"/>
      <c r="AL256" s="196"/>
      <c r="AM256" s="196" t="s">
        <v>783</v>
      </c>
      <c r="AN256" s="196" t="s">
        <v>775</v>
      </c>
      <c r="AO256" s="354" t="s">
        <v>86</v>
      </c>
      <c r="AP256" s="354" t="s">
        <v>53</v>
      </c>
      <c r="AQ256" s="354" t="s">
        <v>795</v>
      </c>
      <c r="AR256" s="26" t="s">
        <v>796</v>
      </c>
      <c r="AS256" s="25" t="s">
        <v>784</v>
      </c>
      <c r="AT256" s="185">
        <v>9342976.2599999998</v>
      </c>
      <c r="AU256" s="178">
        <v>9342976.2400000002</v>
      </c>
      <c r="AV256" s="186">
        <v>8343302.2199999997</v>
      </c>
      <c r="AW256" s="186">
        <v>8343302.2000000002</v>
      </c>
      <c r="AX256" s="186">
        <v>532525.23</v>
      </c>
      <c r="AY256" s="186">
        <v>532525.23</v>
      </c>
      <c r="AZ256" s="178">
        <v>0</v>
      </c>
      <c r="BA256" s="178">
        <v>0</v>
      </c>
      <c r="BB256" s="186">
        <v>467148.81</v>
      </c>
      <c r="BC256" s="186">
        <v>467148.81</v>
      </c>
      <c r="BD256" s="178">
        <v>0</v>
      </c>
      <c r="BE256" s="178">
        <v>0</v>
      </c>
      <c r="BF256" s="178">
        <v>0</v>
      </c>
      <c r="BG256" s="178">
        <v>0</v>
      </c>
      <c r="BH256" s="178">
        <v>0</v>
      </c>
      <c r="BI256" s="178">
        <v>0</v>
      </c>
      <c r="BJ256" s="178">
        <v>0</v>
      </c>
      <c r="BK256" s="178">
        <v>0</v>
      </c>
      <c r="BL256" s="178">
        <v>0</v>
      </c>
      <c r="BM256" s="178">
        <v>0</v>
      </c>
      <c r="BN256" s="178">
        <v>0</v>
      </c>
      <c r="BO256" s="178">
        <v>0</v>
      </c>
      <c r="BP256" s="178">
        <v>0</v>
      </c>
      <c r="BQ256" s="178">
        <v>0</v>
      </c>
      <c r="BR256" s="178">
        <v>0</v>
      </c>
      <c r="BS256" s="178">
        <v>0</v>
      </c>
      <c r="BT256" s="178">
        <v>0</v>
      </c>
      <c r="BU256" s="178">
        <v>0</v>
      </c>
      <c r="BV256" s="178">
        <v>0</v>
      </c>
      <c r="BW256" s="178">
        <v>0</v>
      </c>
    </row>
    <row r="257" spans="1:75" s="63" customFormat="1" ht="180.75" customHeight="1">
      <c r="A257" s="62">
        <v>606</v>
      </c>
      <c r="B257" s="22" t="s">
        <v>771</v>
      </c>
      <c r="C257" s="23">
        <v>401000021</v>
      </c>
      <c r="D257" s="24" t="s">
        <v>776</v>
      </c>
      <c r="E257" s="20" t="s">
        <v>777</v>
      </c>
      <c r="F257" s="204"/>
      <c r="G257" s="204"/>
      <c r="H257" s="195">
        <v>1</v>
      </c>
      <c r="I257" s="204"/>
      <c r="J257" s="195">
        <v>9</v>
      </c>
      <c r="K257" s="195">
        <v>1</v>
      </c>
      <c r="L257" s="195">
        <v>5</v>
      </c>
      <c r="M257" s="195"/>
      <c r="N257" s="195"/>
      <c r="O257" s="195"/>
      <c r="P257" s="196" t="s">
        <v>779</v>
      </c>
      <c r="Q257" s="21" t="s">
        <v>791</v>
      </c>
      <c r="R257" s="195"/>
      <c r="S257" s="195"/>
      <c r="T257" s="195"/>
      <c r="U257" s="195"/>
      <c r="V257" s="195" t="s">
        <v>792</v>
      </c>
      <c r="W257" s="195" t="s">
        <v>126</v>
      </c>
      <c r="X257" s="195" t="s">
        <v>793</v>
      </c>
      <c r="Y257" s="195"/>
      <c r="Z257" s="195"/>
      <c r="AA257" s="195"/>
      <c r="AB257" s="196" t="s">
        <v>794</v>
      </c>
      <c r="AC257" s="21" t="s">
        <v>773</v>
      </c>
      <c r="AD257" s="196"/>
      <c r="AE257" s="196"/>
      <c r="AF257" s="196"/>
      <c r="AG257" s="196"/>
      <c r="AH257" s="196"/>
      <c r="AI257" s="196"/>
      <c r="AJ257" s="196"/>
      <c r="AK257" s="196"/>
      <c r="AL257" s="196"/>
      <c r="AM257" s="196" t="s">
        <v>783</v>
      </c>
      <c r="AN257" s="196" t="s">
        <v>775</v>
      </c>
      <c r="AO257" s="354" t="s">
        <v>86</v>
      </c>
      <c r="AP257" s="354" t="s">
        <v>53</v>
      </c>
      <c r="AQ257" s="354" t="s">
        <v>795</v>
      </c>
      <c r="AR257" s="26" t="s">
        <v>796</v>
      </c>
      <c r="AS257" s="25" t="s">
        <v>785</v>
      </c>
      <c r="AT257" s="185">
        <v>1000000</v>
      </c>
      <c r="AU257" s="178">
        <v>1000000</v>
      </c>
      <c r="AV257" s="186">
        <v>893002.61</v>
      </c>
      <c r="AW257" s="186">
        <v>893002.61</v>
      </c>
      <c r="AX257" s="186">
        <v>56997.39</v>
      </c>
      <c r="AY257" s="186">
        <v>56997.39</v>
      </c>
      <c r="AZ257" s="178">
        <v>0</v>
      </c>
      <c r="BA257" s="178">
        <v>0</v>
      </c>
      <c r="BB257" s="186">
        <v>50000</v>
      </c>
      <c r="BC257" s="186">
        <v>50000</v>
      </c>
      <c r="BD257" s="178">
        <v>0</v>
      </c>
      <c r="BE257" s="178">
        <v>0</v>
      </c>
      <c r="BF257" s="178">
        <v>0</v>
      </c>
      <c r="BG257" s="178">
        <v>0</v>
      </c>
      <c r="BH257" s="178">
        <v>0</v>
      </c>
      <c r="BI257" s="178">
        <v>0</v>
      </c>
      <c r="BJ257" s="178">
        <v>0</v>
      </c>
      <c r="BK257" s="178">
        <v>0</v>
      </c>
      <c r="BL257" s="178">
        <v>0</v>
      </c>
      <c r="BM257" s="178">
        <v>0</v>
      </c>
      <c r="BN257" s="178">
        <v>0</v>
      </c>
      <c r="BO257" s="178">
        <v>0</v>
      </c>
      <c r="BP257" s="178">
        <v>0</v>
      </c>
      <c r="BQ257" s="178">
        <v>0</v>
      </c>
      <c r="BR257" s="178">
        <v>0</v>
      </c>
      <c r="BS257" s="178">
        <v>0</v>
      </c>
      <c r="BT257" s="178">
        <v>0</v>
      </c>
      <c r="BU257" s="178">
        <v>0</v>
      </c>
      <c r="BV257" s="178">
        <v>0</v>
      </c>
      <c r="BW257" s="178">
        <v>0</v>
      </c>
    </row>
    <row r="258" spans="1:75" s="63" customFormat="1" ht="180.75" customHeight="1">
      <c r="A258" s="62">
        <v>606</v>
      </c>
      <c r="B258" s="22" t="s">
        <v>771</v>
      </c>
      <c r="C258" s="23">
        <v>401000021</v>
      </c>
      <c r="D258" s="24" t="s">
        <v>776</v>
      </c>
      <c r="E258" s="20" t="s">
        <v>777</v>
      </c>
      <c r="F258" s="204"/>
      <c r="G258" s="204"/>
      <c r="H258" s="195">
        <v>1</v>
      </c>
      <c r="I258" s="204"/>
      <c r="J258" s="195">
        <v>9</v>
      </c>
      <c r="K258" s="195">
        <v>1</v>
      </c>
      <c r="L258" s="195" t="s">
        <v>797</v>
      </c>
      <c r="M258" s="195"/>
      <c r="N258" s="195"/>
      <c r="O258" s="195"/>
      <c r="P258" s="196" t="s">
        <v>779</v>
      </c>
      <c r="Q258" s="21" t="s">
        <v>780</v>
      </c>
      <c r="R258" s="195"/>
      <c r="S258" s="195"/>
      <c r="T258" s="195"/>
      <c r="U258" s="195"/>
      <c r="V258" s="195">
        <v>11</v>
      </c>
      <c r="W258" s="195">
        <v>1</v>
      </c>
      <c r="X258" s="195"/>
      <c r="Y258" s="195"/>
      <c r="Z258" s="195"/>
      <c r="AA258" s="195"/>
      <c r="AB258" s="196" t="s">
        <v>779</v>
      </c>
      <c r="AC258" s="21" t="s">
        <v>773</v>
      </c>
      <c r="AD258" s="196"/>
      <c r="AE258" s="196"/>
      <c r="AF258" s="196"/>
      <c r="AG258" s="196"/>
      <c r="AH258" s="196"/>
      <c r="AI258" s="196"/>
      <c r="AJ258" s="196"/>
      <c r="AK258" s="196"/>
      <c r="AL258" s="196"/>
      <c r="AM258" s="196" t="s">
        <v>783</v>
      </c>
      <c r="AN258" s="196" t="s">
        <v>775</v>
      </c>
      <c r="AO258" s="354" t="s">
        <v>86</v>
      </c>
      <c r="AP258" s="354" t="s">
        <v>53</v>
      </c>
      <c r="AQ258" s="354" t="s">
        <v>798</v>
      </c>
      <c r="AR258" s="26" t="s">
        <v>364</v>
      </c>
      <c r="AS258" s="25" t="s">
        <v>784</v>
      </c>
      <c r="AT258" s="185">
        <v>1805340.15</v>
      </c>
      <c r="AU258" s="178">
        <v>1805340.15</v>
      </c>
      <c r="AV258" s="178">
        <v>0</v>
      </c>
      <c r="AW258" s="178">
        <v>0</v>
      </c>
      <c r="AX258" s="178">
        <v>0</v>
      </c>
      <c r="AY258" s="178">
        <v>0</v>
      </c>
      <c r="AZ258" s="178">
        <v>0</v>
      </c>
      <c r="BA258" s="178">
        <v>0</v>
      </c>
      <c r="BB258" s="186">
        <v>1805340.15</v>
      </c>
      <c r="BC258" s="186">
        <v>1805340.15</v>
      </c>
      <c r="BD258" s="178">
        <v>0</v>
      </c>
      <c r="BE258" s="178">
        <v>0</v>
      </c>
      <c r="BF258" s="178">
        <v>0</v>
      </c>
      <c r="BG258" s="178">
        <v>0</v>
      </c>
      <c r="BH258" s="178">
        <v>0</v>
      </c>
      <c r="BI258" s="178">
        <v>0</v>
      </c>
      <c r="BJ258" s="178">
        <v>0</v>
      </c>
      <c r="BK258" s="178">
        <v>0</v>
      </c>
      <c r="BL258" s="178">
        <v>0</v>
      </c>
      <c r="BM258" s="178">
        <v>0</v>
      </c>
      <c r="BN258" s="178">
        <v>0</v>
      </c>
      <c r="BO258" s="178">
        <v>0</v>
      </c>
      <c r="BP258" s="178">
        <v>0</v>
      </c>
      <c r="BQ258" s="178">
        <v>0</v>
      </c>
      <c r="BR258" s="178">
        <v>0</v>
      </c>
      <c r="BS258" s="178">
        <v>0</v>
      </c>
      <c r="BT258" s="178">
        <v>0</v>
      </c>
      <c r="BU258" s="178">
        <v>0</v>
      </c>
      <c r="BV258" s="178">
        <v>0</v>
      </c>
      <c r="BW258" s="178">
        <v>0</v>
      </c>
    </row>
    <row r="259" spans="1:75" s="63" customFormat="1" ht="180" customHeight="1">
      <c r="A259" s="62">
        <v>606</v>
      </c>
      <c r="B259" s="22" t="s">
        <v>771</v>
      </c>
      <c r="C259" s="23">
        <v>401000021</v>
      </c>
      <c r="D259" s="24" t="s">
        <v>776</v>
      </c>
      <c r="E259" s="20" t="s">
        <v>799</v>
      </c>
      <c r="F259" s="204"/>
      <c r="G259" s="204"/>
      <c r="H259" s="195" t="s">
        <v>800</v>
      </c>
      <c r="I259" s="204"/>
      <c r="J259" s="195" t="s">
        <v>801</v>
      </c>
      <c r="K259" s="195" t="s">
        <v>126</v>
      </c>
      <c r="L259" s="195" t="s">
        <v>802</v>
      </c>
      <c r="M259" s="195"/>
      <c r="N259" s="195" t="s">
        <v>803</v>
      </c>
      <c r="O259" s="195"/>
      <c r="P259" s="196" t="s">
        <v>804</v>
      </c>
      <c r="Q259" s="21" t="s">
        <v>805</v>
      </c>
      <c r="R259" s="195"/>
      <c r="S259" s="195"/>
      <c r="T259" s="195"/>
      <c r="U259" s="195"/>
      <c r="V259" s="195" t="s">
        <v>806</v>
      </c>
      <c r="W259" s="195" t="s">
        <v>807</v>
      </c>
      <c r="X259" s="195"/>
      <c r="Y259" s="195"/>
      <c r="Z259" s="195"/>
      <c r="AA259" s="195"/>
      <c r="AB259" s="196" t="s">
        <v>808</v>
      </c>
      <c r="AC259" s="21" t="s">
        <v>809</v>
      </c>
      <c r="AD259" s="196"/>
      <c r="AE259" s="196"/>
      <c r="AF259" s="196"/>
      <c r="AG259" s="196"/>
      <c r="AH259" s="196"/>
      <c r="AI259" s="196"/>
      <c r="AJ259" s="196" t="s">
        <v>126</v>
      </c>
      <c r="AK259" s="196" t="s">
        <v>810</v>
      </c>
      <c r="AL259" s="196"/>
      <c r="AM259" s="196" t="s">
        <v>811</v>
      </c>
      <c r="AN259" s="196" t="s">
        <v>812</v>
      </c>
      <c r="AO259" s="354" t="s">
        <v>86</v>
      </c>
      <c r="AP259" s="354" t="s">
        <v>53</v>
      </c>
      <c r="AQ259" s="354" t="s">
        <v>813</v>
      </c>
      <c r="AR259" s="26" t="s">
        <v>814</v>
      </c>
      <c r="AS259" s="25" t="s">
        <v>784</v>
      </c>
      <c r="AT259" s="185">
        <v>4408347</v>
      </c>
      <c r="AU259" s="178">
        <v>4408347</v>
      </c>
      <c r="AV259" s="178">
        <v>0</v>
      </c>
      <c r="AW259" s="178">
        <v>0</v>
      </c>
      <c r="AX259" s="178">
        <v>0</v>
      </c>
      <c r="AY259" s="178">
        <v>0</v>
      </c>
      <c r="AZ259" s="178">
        <v>0</v>
      </c>
      <c r="BA259" s="178">
        <v>0</v>
      </c>
      <c r="BB259" s="186">
        <v>4408347</v>
      </c>
      <c r="BC259" s="186">
        <v>4408347</v>
      </c>
      <c r="BD259" s="178">
        <v>12414572.539999999</v>
      </c>
      <c r="BE259" s="178">
        <v>0</v>
      </c>
      <c r="BF259" s="178">
        <v>0</v>
      </c>
      <c r="BG259" s="178">
        <v>0</v>
      </c>
      <c r="BH259" s="186">
        <v>12414572.539999999</v>
      </c>
      <c r="BI259" s="178">
        <v>4402799.4000000004</v>
      </c>
      <c r="BJ259" s="178">
        <v>0</v>
      </c>
      <c r="BK259" s="178">
        <v>0</v>
      </c>
      <c r="BL259" s="178">
        <v>0</v>
      </c>
      <c r="BM259" s="186">
        <v>4402799.4000000004</v>
      </c>
      <c r="BN259" s="178">
        <v>4402799.4000000004</v>
      </c>
      <c r="BO259" s="178">
        <v>0</v>
      </c>
      <c r="BP259" s="178">
        <v>0</v>
      </c>
      <c r="BQ259" s="178">
        <v>0</v>
      </c>
      <c r="BR259" s="186">
        <v>4402799.4000000004</v>
      </c>
      <c r="BS259" s="178">
        <v>4402799.4000000004</v>
      </c>
      <c r="BT259" s="178">
        <v>0</v>
      </c>
      <c r="BU259" s="178">
        <v>0</v>
      </c>
      <c r="BV259" s="178">
        <v>0</v>
      </c>
      <c r="BW259" s="186">
        <v>4402799.4000000004</v>
      </c>
    </row>
    <row r="260" spans="1:75" s="63" customFormat="1" ht="180.75" customHeight="1">
      <c r="A260" s="62">
        <v>606</v>
      </c>
      <c r="B260" s="22" t="s">
        <v>771</v>
      </c>
      <c r="C260" s="23">
        <v>401000021</v>
      </c>
      <c r="D260" s="24" t="s">
        <v>776</v>
      </c>
      <c r="E260" s="20" t="s">
        <v>799</v>
      </c>
      <c r="F260" s="204"/>
      <c r="G260" s="204"/>
      <c r="H260" s="195" t="s">
        <v>815</v>
      </c>
      <c r="I260" s="204"/>
      <c r="J260" s="195" t="s">
        <v>816</v>
      </c>
      <c r="K260" s="195" t="s">
        <v>126</v>
      </c>
      <c r="L260" s="195" t="s">
        <v>802</v>
      </c>
      <c r="M260" s="195"/>
      <c r="N260" s="195" t="s">
        <v>817</v>
      </c>
      <c r="O260" s="195"/>
      <c r="P260" s="196" t="s">
        <v>818</v>
      </c>
      <c r="Q260" s="21" t="s">
        <v>819</v>
      </c>
      <c r="R260" s="195"/>
      <c r="S260" s="195"/>
      <c r="T260" s="195"/>
      <c r="U260" s="195"/>
      <c r="V260" s="195" t="s">
        <v>806</v>
      </c>
      <c r="W260" s="195" t="s">
        <v>807</v>
      </c>
      <c r="X260" s="195"/>
      <c r="Y260" s="195"/>
      <c r="Z260" s="195"/>
      <c r="AA260" s="195"/>
      <c r="AB260" s="196" t="s">
        <v>808</v>
      </c>
      <c r="AC260" s="21" t="s">
        <v>809</v>
      </c>
      <c r="AD260" s="196"/>
      <c r="AE260" s="196"/>
      <c r="AF260" s="196"/>
      <c r="AG260" s="196"/>
      <c r="AH260" s="196"/>
      <c r="AI260" s="196"/>
      <c r="AJ260" s="196" t="s">
        <v>126</v>
      </c>
      <c r="AK260" s="196" t="s">
        <v>810</v>
      </c>
      <c r="AL260" s="196"/>
      <c r="AM260" s="196" t="s">
        <v>811</v>
      </c>
      <c r="AN260" s="196" t="s">
        <v>812</v>
      </c>
      <c r="AO260" s="354" t="s">
        <v>86</v>
      </c>
      <c r="AP260" s="354" t="s">
        <v>53</v>
      </c>
      <c r="AQ260" s="354" t="s">
        <v>813</v>
      </c>
      <c r="AR260" s="26" t="s">
        <v>814</v>
      </c>
      <c r="AS260" s="25" t="s">
        <v>785</v>
      </c>
      <c r="AT260" s="185">
        <v>189669</v>
      </c>
      <c r="AU260" s="178">
        <v>189669</v>
      </c>
      <c r="AV260" s="178">
        <v>0</v>
      </c>
      <c r="AW260" s="178">
        <v>0</v>
      </c>
      <c r="AX260" s="178">
        <v>0</v>
      </c>
      <c r="AY260" s="178">
        <v>0</v>
      </c>
      <c r="AZ260" s="178">
        <v>0</v>
      </c>
      <c r="BA260" s="178">
        <v>0</v>
      </c>
      <c r="BB260" s="186">
        <v>189669</v>
      </c>
      <c r="BC260" s="186">
        <v>189669</v>
      </c>
      <c r="BD260" s="178">
        <v>164110</v>
      </c>
      <c r="BE260" s="178">
        <v>0</v>
      </c>
      <c r="BF260" s="178">
        <v>0</v>
      </c>
      <c r="BG260" s="178">
        <v>0</v>
      </c>
      <c r="BH260" s="186">
        <v>164110</v>
      </c>
      <c r="BI260" s="178">
        <v>116300</v>
      </c>
      <c r="BJ260" s="178">
        <v>0</v>
      </c>
      <c r="BK260" s="178">
        <v>0</v>
      </c>
      <c r="BL260" s="178">
        <v>0</v>
      </c>
      <c r="BM260" s="186">
        <v>116300</v>
      </c>
      <c r="BN260" s="178">
        <v>116300</v>
      </c>
      <c r="BO260" s="178">
        <v>0</v>
      </c>
      <c r="BP260" s="178">
        <v>0</v>
      </c>
      <c r="BQ260" s="178">
        <v>0</v>
      </c>
      <c r="BR260" s="186">
        <v>116300</v>
      </c>
      <c r="BS260" s="178">
        <v>116300</v>
      </c>
      <c r="BT260" s="178">
        <v>0</v>
      </c>
      <c r="BU260" s="178">
        <v>0</v>
      </c>
      <c r="BV260" s="178">
        <v>0</v>
      </c>
      <c r="BW260" s="186">
        <v>116300</v>
      </c>
    </row>
    <row r="261" spans="1:75" s="63" customFormat="1" ht="187.5" customHeight="1">
      <c r="A261" s="62">
        <v>606</v>
      </c>
      <c r="B261" s="22" t="s">
        <v>771</v>
      </c>
      <c r="C261" s="23">
        <v>401000021</v>
      </c>
      <c r="D261" s="24" t="s">
        <v>776</v>
      </c>
      <c r="E261" s="20" t="s">
        <v>820</v>
      </c>
      <c r="F261" s="204"/>
      <c r="G261" s="204"/>
      <c r="H261" s="195" t="s">
        <v>821</v>
      </c>
      <c r="I261" s="204"/>
      <c r="J261" s="195" t="s">
        <v>822</v>
      </c>
      <c r="K261" s="195" t="s">
        <v>126</v>
      </c>
      <c r="L261" s="195" t="s">
        <v>802</v>
      </c>
      <c r="M261" s="195"/>
      <c r="N261" s="195"/>
      <c r="O261" s="195"/>
      <c r="P261" s="196" t="s">
        <v>823</v>
      </c>
      <c r="Q261" s="21" t="s">
        <v>824</v>
      </c>
      <c r="R261" s="195"/>
      <c r="S261" s="195"/>
      <c r="T261" s="195" t="s">
        <v>825</v>
      </c>
      <c r="U261" s="195"/>
      <c r="V261" s="195" t="s">
        <v>826</v>
      </c>
      <c r="W261" s="195" t="s">
        <v>827</v>
      </c>
      <c r="X261" s="195" t="s">
        <v>828</v>
      </c>
      <c r="Y261" s="195"/>
      <c r="Z261" s="195"/>
      <c r="AA261" s="195"/>
      <c r="AB261" s="196" t="s">
        <v>829</v>
      </c>
      <c r="AC261" s="21" t="s">
        <v>773</v>
      </c>
      <c r="AD261" s="196"/>
      <c r="AE261" s="196"/>
      <c r="AF261" s="196"/>
      <c r="AG261" s="196"/>
      <c r="AH261" s="196"/>
      <c r="AI261" s="196"/>
      <c r="AJ261" s="196"/>
      <c r="AK261" s="196"/>
      <c r="AL261" s="196"/>
      <c r="AM261" s="196" t="s">
        <v>783</v>
      </c>
      <c r="AN261" s="196" t="s">
        <v>775</v>
      </c>
      <c r="AO261" s="354" t="s">
        <v>86</v>
      </c>
      <c r="AP261" s="354" t="s">
        <v>53</v>
      </c>
      <c r="AQ261" s="354" t="s">
        <v>830</v>
      </c>
      <c r="AR261" s="26" t="s">
        <v>831</v>
      </c>
      <c r="AS261" s="25" t="s">
        <v>784</v>
      </c>
      <c r="AT261" s="185">
        <v>3472277.39</v>
      </c>
      <c r="AU261" s="178">
        <v>3472277.39</v>
      </c>
      <c r="AV261" s="178">
        <v>0</v>
      </c>
      <c r="AW261" s="178">
        <v>0</v>
      </c>
      <c r="AX261" s="178">
        <v>0</v>
      </c>
      <c r="AY261" s="178">
        <v>0</v>
      </c>
      <c r="AZ261" s="178">
        <v>0</v>
      </c>
      <c r="BA261" s="178">
        <v>0</v>
      </c>
      <c r="BB261" s="186">
        <v>3472277.39</v>
      </c>
      <c r="BC261" s="186">
        <v>3472277.39</v>
      </c>
      <c r="BD261" s="178">
        <v>4867740</v>
      </c>
      <c r="BE261" s="178">
        <v>0</v>
      </c>
      <c r="BF261" s="178">
        <v>0</v>
      </c>
      <c r="BG261" s="178">
        <v>0</v>
      </c>
      <c r="BH261" s="186">
        <v>4867740</v>
      </c>
      <c r="BI261" s="178">
        <v>5077740</v>
      </c>
      <c r="BJ261" s="178">
        <v>0</v>
      </c>
      <c r="BK261" s="178">
        <v>0</v>
      </c>
      <c r="BL261" s="178">
        <v>0</v>
      </c>
      <c r="BM261" s="186">
        <v>5077740</v>
      </c>
      <c r="BN261" s="178">
        <v>5077740</v>
      </c>
      <c r="BO261" s="178">
        <v>0</v>
      </c>
      <c r="BP261" s="178">
        <v>0</v>
      </c>
      <c r="BQ261" s="178">
        <v>0</v>
      </c>
      <c r="BR261" s="186">
        <v>5077740</v>
      </c>
      <c r="BS261" s="178">
        <v>5077740</v>
      </c>
      <c r="BT261" s="178">
        <v>0</v>
      </c>
      <c r="BU261" s="178">
        <v>0</v>
      </c>
      <c r="BV261" s="178">
        <v>0</v>
      </c>
      <c r="BW261" s="186">
        <v>5077740</v>
      </c>
    </row>
    <row r="262" spans="1:75" s="63" customFormat="1" ht="183.75" customHeight="1">
      <c r="A262" s="62">
        <v>606</v>
      </c>
      <c r="B262" s="22" t="s">
        <v>771</v>
      </c>
      <c r="C262" s="23">
        <v>401000021</v>
      </c>
      <c r="D262" s="24" t="s">
        <v>776</v>
      </c>
      <c r="E262" s="20" t="s">
        <v>820</v>
      </c>
      <c r="F262" s="204"/>
      <c r="G262" s="204"/>
      <c r="H262" s="195" t="s">
        <v>821</v>
      </c>
      <c r="I262" s="204"/>
      <c r="J262" s="195" t="s">
        <v>822</v>
      </c>
      <c r="K262" s="195" t="s">
        <v>126</v>
      </c>
      <c r="L262" s="195" t="s">
        <v>802</v>
      </c>
      <c r="M262" s="195"/>
      <c r="N262" s="195"/>
      <c r="O262" s="195"/>
      <c r="P262" s="196" t="s">
        <v>823</v>
      </c>
      <c r="Q262" s="21" t="s">
        <v>824</v>
      </c>
      <c r="R262" s="195"/>
      <c r="S262" s="195"/>
      <c r="T262" s="195" t="s">
        <v>825</v>
      </c>
      <c r="U262" s="195"/>
      <c r="V262" s="195" t="s">
        <v>826</v>
      </c>
      <c r="W262" s="195" t="s">
        <v>827</v>
      </c>
      <c r="X262" s="195" t="s">
        <v>828</v>
      </c>
      <c r="Y262" s="195"/>
      <c r="Z262" s="195"/>
      <c r="AA262" s="195"/>
      <c r="AB262" s="196" t="s">
        <v>829</v>
      </c>
      <c r="AC262" s="21" t="s">
        <v>773</v>
      </c>
      <c r="AD262" s="196"/>
      <c r="AE262" s="196"/>
      <c r="AF262" s="196"/>
      <c r="AG262" s="196"/>
      <c r="AH262" s="196"/>
      <c r="AI262" s="196"/>
      <c r="AJ262" s="196"/>
      <c r="AK262" s="196"/>
      <c r="AL262" s="196"/>
      <c r="AM262" s="196" t="s">
        <v>783</v>
      </c>
      <c r="AN262" s="196" t="s">
        <v>775</v>
      </c>
      <c r="AO262" s="354" t="s">
        <v>86</v>
      </c>
      <c r="AP262" s="354" t="s">
        <v>53</v>
      </c>
      <c r="AQ262" s="354" t="s">
        <v>830</v>
      </c>
      <c r="AR262" s="26" t="s">
        <v>831</v>
      </c>
      <c r="AS262" s="25" t="s">
        <v>785</v>
      </c>
      <c r="AT262" s="185">
        <v>89312.18</v>
      </c>
      <c r="AU262" s="178">
        <v>89312.18</v>
      </c>
      <c r="AV262" s="178">
        <v>0</v>
      </c>
      <c r="AW262" s="178">
        <v>0</v>
      </c>
      <c r="AX262" s="178">
        <v>0</v>
      </c>
      <c r="AY262" s="178">
        <v>0</v>
      </c>
      <c r="AZ262" s="178">
        <v>0</v>
      </c>
      <c r="BA262" s="178">
        <v>0</v>
      </c>
      <c r="BB262" s="186">
        <v>89312.18</v>
      </c>
      <c r="BC262" s="186">
        <v>89312.18</v>
      </c>
      <c r="BD262" s="178">
        <v>0</v>
      </c>
      <c r="BE262" s="178">
        <v>0</v>
      </c>
      <c r="BF262" s="178">
        <v>0</v>
      </c>
      <c r="BG262" s="178">
        <v>0</v>
      </c>
      <c r="BH262" s="178">
        <v>0</v>
      </c>
      <c r="BI262" s="178">
        <v>0</v>
      </c>
      <c r="BJ262" s="178">
        <v>0</v>
      </c>
      <c r="BK262" s="178">
        <v>0</v>
      </c>
      <c r="BL262" s="178">
        <v>0</v>
      </c>
      <c r="BM262" s="178">
        <v>0</v>
      </c>
      <c r="BN262" s="178">
        <v>0</v>
      </c>
      <c r="BO262" s="178">
        <v>0</v>
      </c>
      <c r="BP262" s="178">
        <v>0</v>
      </c>
      <c r="BQ262" s="178">
        <v>0</v>
      </c>
      <c r="BR262" s="178">
        <v>0</v>
      </c>
      <c r="BS262" s="178">
        <v>0</v>
      </c>
      <c r="BT262" s="178">
        <v>0</v>
      </c>
      <c r="BU262" s="178">
        <v>0</v>
      </c>
      <c r="BV262" s="178">
        <v>0</v>
      </c>
      <c r="BW262" s="178">
        <v>0</v>
      </c>
    </row>
    <row r="263" spans="1:75" s="63" customFormat="1" ht="202.5" customHeight="1">
      <c r="A263" s="62">
        <v>606</v>
      </c>
      <c r="B263" s="22" t="s">
        <v>771</v>
      </c>
      <c r="C263" s="23">
        <v>401000022</v>
      </c>
      <c r="D263" s="27" t="s">
        <v>832</v>
      </c>
      <c r="E263" s="20" t="s">
        <v>777</v>
      </c>
      <c r="F263" s="204"/>
      <c r="G263" s="204"/>
      <c r="H263" s="195">
        <v>1</v>
      </c>
      <c r="I263" s="204"/>
      <c r="J263" s="195">
        <v>9</v>
      </c>
      <c r="K263" s="195">
        <v>1</v>
      </c>
      <c r="L263" s="195" t="s">
        <v>778</v>
      </c>
      <c r="M263" s="195"/>
      <c r="N263" s="195"/>
      <c r="O263" s="195"/>
      <c r="P263" s="196" t="s">
        <v>779</v>
      </c>
      <c r="Q263" s="21" t="s">
        <v>780</v>
      </c>
      <c r="R263" s="195"/>
      <c r="S263" s="195"/>
      <c r="T263" s="195"/>
      <c r="U263" s="195"/>
      <c r="V263" s="195">
        <v>11</v>
      </c>
      <c r="W263" s="195">
        <v>1</v>
      </c>
      <c r="X263" s="195"/>
      <c r="Y263" s="195"/>
      <c r="Z263" s="195"/>
      <c r="AA263" s="195"/>
      <c r="AB263" s="196" t="s">
        <v>779</v>
      </c>
      <c r="AC263" s="21" t="s">
        <v>773</v>
      </c>
      <c r="AD263" s="196"/>
      <c r="AE263" s="196"/>
      <c r="AF263" s="196"/>
      <c r="AG263" s="196"/>
      <c r="AH263" s="196"/>
      <c r="AI263" s="196"/>
      <c r="AJ263" s="196"/>
      <c r="AK263" s="196"/>
      <c r="AL263" s="196"/>
      <c r="AM263" s="196" t="s">
        <v>781</v>
      </c>
      <c r="AN263" s="196" t="s">
        <v>775</v>
      </c>
      <c r="AO263" s="354" t="s">
        <v>86</v>
      </c>
      <c r="AP263" s="354" t="s">
        <v>63</v>
      </c>
      <c r="AQ263" s="354" t="s">
        <v>833</v>
      </c>
      <c r="AR263" s="26" t="s">
        <v>357</v>
      </c>
      <c r="AS263" s="25" t="s">
        <v>834</v>
      </c>
      <c r="AT263" s="185">
        <v>655828970.57000005</v>
      </c>
      <c r="AU263" s="178">
        <v>655828970.57000005</v>
      </c>
      <c r="AV263" s="178">
        <v>0</v>
      </c>
      <c r="AW263" s="178">
        <v>0</v>
      </c>
      <c r="AX263" s="178">
        <v>0</v>
      </c>
      <c r="AY263" s="178">
        <v>0</v>
      </c>
      <c r="AZ263" s="178">
        <v>0</v>
      </c>
      <c r="BA263" s="178">
        <v>0</v>
      </c>
      <c r="BB263" s="186">
        <v>655828970.57000005</v>
      </c>
      <c r="BC263" s="186">
        <v>655828970.57000005</v>
      </c>
      <c r="BD263" s="178">
        <v>590214146.48000002</v>
      </c>
      <c r="BE263" s="178">
        <v>0</v>
      </c>
      <c r="BF263" s="178">
        <v>0</v>
      </c>
      <c r="BG263" s="178">
        <v>0</v>
      </c>
      <c r="BH263" s="186">
        <v>590214146.48000002</v>
      </c>
      <c r="BI263" s="178">
        <v>547792105.52999997</v>
      </c>
      <c r="BJ263" s="178">
        <v>0</v>
      </c>
      <c r="BK263" s="178">
        <v>0</v>
      </c>
      <c r="BL263" s="178">
        <v>0</v>
      </c>
      <c r="BM263" s="186">
        <v>547792105.52999997</v>
      </c>
      <c r="BN263" s="178">
        <v>550717122.88</v>
      </c>
      <c r="BO263" s="178">
        <v>0</v>
      </c>
      <c r="BP263" s="178">
        <v>0</v>
      </c>
      <c r="BQ263" s="178">
        <v>0</v>
      </c>
      <c r="BR263" s="186">
        <v>550717122.88</v>
      </c>
      <c r="BS263" s="178">
        <v>550717122.88</v>
      </c>
      <c r="BT263" s="178">
        <v>0</v>
      </c>
      <c r="BU263" s="178">
        <v>0</v>
      </c>
      <c r="BV263" s="178">
        <v>0</v>
      </c>
      <c r="BW263" s="186">
        <v>550717122.88</v>
      </c>
    </row>
    <row r="264" spans="1:75" s="63" customFormat="1" ht="312.75" customHeight="1">
      <c r="A264" s="62">
        <v>606</v>
      </c>
      <c r="B264" s="22" t="s">
        <v>771</v>
      </c>
      <c r="C264" s="23">
        <v>401000022</v>
      </c>
      <c r="D264" s="27" t="s">
        <v>832</v>
      </c>
      <c r="E264" s="20" t="s">
        <v>835</v>
      </c>
      <c r="F264" s="204"/>
      <c r="G264" s="204"/>
      <c r="H264" s="195" t="s">
        <v>3273</v>
      </c>
      <c r="I264" s="204"/>
      <c r="J264" s="195" t="s">
        <v>3274</v>
      </c>
      <c r="K264" s="195" t="s">
        <v>3275</v>
      </c>
      <c r="L264" s="195" t="s">
        <v>3276</v>
      </c>
      <c r="M264" s="195"/>
      <c r="N264" s="195"/>
      <c r="O264" s="195"/>
      <c r="P264" s="196" t="s">
        <v>836</v>
      </c>
      <c r="Q264" s="21" t="s">
        <v>780</v>
      </c>
      <c r="R264" s="195"/>
      <c r="S264" s="195"/>
      <c r="T264" s="195"/>
      <c r="U264" s="195"/>
      <c r="V264" s="195">
        <v>11</v>
      </c>
      <c r="W264" s="195">
        <v>1</v>
      </c>
      <c r="X264" s="195"/>
      <c r="Y264" s="195"/>
      <c r="Z264" s="195"/>
      <c r="AA264" s="195"/>
      <c r="AB264" s="196" t="s">
        <v>779</v>
      </c>
      <c r="AC264" s="21" t="s">
        <v>837</v>
      </c>
      <c r="AD264" s="196"/>
      <c r="AE264" s="196"/>
      <c r="AF264" s="196"/>
      <c r="AG264" s="196"/>
      <c r="AH264" s="196"/>
      <c r="AI264" s="196"/>
      <c r="AJ264" s="196"/>
      <c r="AK264" s="196"/>
      <c r="AL264" s="196"/>
      <c r="AM264" s="196" t="s">
        <v>838</v>
      </c>
      <c r="AN264" s="196" t="s">
        <v>839</v>
      </c>
      <c r="AO264" s="354" t="s">
        <v>86</v>
      </c>
      <c r="AP264" s="354" t="s">
        <v>63</v>
      </c>
      <c r="AQ264" s="354" t="s">
        <v>833</v>
      </c>
      <c r="AR264" s="26" t="s">
        <v>357</v>
      </c>
      <c r="AS264" s="25" t="s">
        <v>784</v>
      </c>
      <c r="AT264" s="185">
        <v>3817667.87</v>
      </c>
      <c r="AU264" s="178">
        <v>3817667.87</v>
      </c>
      <c r="AV264" s="178">
        <v>0</v>
      </c>
      <c r="AW264" s="178">
        <v>0</v>
      </c>
      <c r="AX264" s="178">
        <v>0</v>
      </c>
      <c r="AY264" s="178">
        <v>0</v>
      </c>
      <c r="AZ264" s="178">
        <v>0</v>
      </c>
      <c r="BA264" s="178">
        <v>0</v>
      </c>
      <c r="BB264" s="178">
        <v>3817667.87</v>
      </c>
      <c r="BC264" s="178">
        <v>3817667.87</v>
      </c>
      <c r="BD264" s="178">
        <v>64781406.380000003</v>
      </c>
      <c r="BE264" s="178">
        <v>0</v>
      </c>
      <c r="BF264" s="178">
        <v>0</v>
      </c>
      <c r="BG264" s="178">
        <v>0</v>
      </c>
      <c r="BH264" s="186">
        <v>64781406.380000003</v>
      </c>
      <c r="BI264" s="178">
        <v>64504551.380000003</v>
      </c>
      <c r="BJ264" s="178">
        <v>0</v>
      </c>
      <c r="BK264" s="178">
        <v>0</v>
      </c>
      <c r="BL264" s="178">
        <v>0</v>
      </c>
      <c r="BM264" s="186">
        <v>64504551.380000003</v>
      </c>
      <c r="BN264" s="178">
        <v>64504551.379999995</v>
      </c>
      <c r="BO264" s="178">
        <v>0</v>
      </c>
      <c r="BP264" s="178">
        <v>0</v>
      </c>
      <c r="BQ264" s="178">
        <v>0</v>
      </c>
      <c r="BR264" s="186">
        <v>64504551.379999995</v>
      </c>
      <c r="BS264" s="178">
        <v>64504551.379999995</v>
      </c>
      <c r="BT264" s="178">
        <v>0</v>
      </c>
      <c r="BU264" s="178">
        <v>0</v>
      </c>
      <c r="BV264" s="178">
        <v>0</v>
      </c>
      <c r="BW264" s="186">
        <v>64504551.379999995</v>
      </c>
    </row>
    <row r="265" spans="1:75" s="63" customFormat="1" ht="204.75" customHeight="1">
      <c r="A265" s="62">
        <v>606</v>
      </c>
      <c r="B265" s="22" t="s">
        <v>771</v>
      </c>
      <c r="C265" s="23">
        <v>401000022</v>
      </c>
      <c r="D265" s="27" t="s">
        <v>832</v>
      </c>
      <c r="E265" s="20" t="s">
        <v>777</v>
      </c>
      <c r="F265" s="204"/>
      <c r="G265" s="204"/>
      <c r="H265" s="195">
        <v>1</v>
      </c>
      <c r="I265" s="204"/>
      <c r="J265" s="195">
        <v>9</v>
      </c>
      <c r="K265" s="195">
        <v>1</v>
      </c>
      <c r="L265" s="195" t="s">
        <v>778</v>
      </c>
      <c r="M265" s="195"/>
      <c r="N265" s="195"/>
      <c r="O265" s="195"/>
      <c r="P265" s="196" t="s">
        <v>779</v>
      </c>
      <c r="Q265" s="21" t="s">
        <v>780</v>
      </c>
      <c r="R265" s="195"/>
      <c r="S265" s="195"/>
      <c r="T265" s="195"/>
      <c r="U265" s="195"/>
      <c r="V265" s="195">
        <v>11</v>
      </c>
      <c r="W265" s="195">
        <v>1</v>
      </c>
      <c r="X265" s="195"/>
      <c r="Y265" s="195"/>
      <c r="Z265" s="195"/>
      <c r="AA265" s="195"/>
      <c r="AB265" s="196" t="s">
        <v>779</v>
      </c>
      <c r="AC265" s="21" t="s">
        <v>773</v>
      </c>
      <c r="AD265" s="196"/>
      <c r="AE265" s="196"/>
      <c r="AF265" s="196"/>
      <c r="AG265" s="196"/>
      <c r="AH265" s="196"/>
      <c r="AI265" s="196"/>
      <c r="AJ265" s="196"/>
      <c r="AK265" s="196"/>
      <c r="AL265" s="196"/>
      <c r="AM265" s="196" t="s">
        <v>783</v>
      </c>
      <c r="AN265" s="196" t="s">
        <v>775</v>
      </c>
      <c r="AO265" s="354" t="s">
        <v>86</v>
      </c>
      <c r="AP265" s="354" t="s">
        <v>63</v>
      </c>
      <c r="AQ265" s="354" t="s">
        <v>840</v>
      </c>
      <c r="AR265" s="26" t="s">
        <v>357</v>
      </c>
      <c r="AS265" s="25" t="s">
        <v>784</v>
      </c>
      <c r="AT265" s="185">
        <v>331844</v>
      </c>
      <c r="AU265" s="178">
        <v>331844</v>
      </c>
      <c r="AV265" s="178">
        <v>0</v>
      </c>
      <c r="AW265" s="178">
        <v>0</v>
      </c>
      <c r="AX265" s="178">
        <v>0</v>
      </c>
      <c r="AY265" s="178">
        <v>0</v>
      </c>
      <c r="AZ265" s="178">
        <v>0</v>
      </c>
      <c r="BA265" s="178">
        <v>0</v>
      </c>
      <c r="BB265" s="186">
        <v>331844</v>
      </c>
      <c r="BC265" s="186">
        <v>331844</v>
      </c>
      <c r="BD265" s="178">
        <v>0</v>
      </c>
      <c r="BE265" s="178">
        <v>0</v>
      </c>
      <c r="BF265" s="178">
        <v>0</v>
      </c>
      <c r="BG265" s="178">
        <v>0</v>
      </c>
      <c r="BH265" s="178">
        <v>0</v>
      </c>
      <c r="BI265" s="178">
        <v>0</v>
      </c>
      <c r="BJ265" s="178">
        <v>0</v>
      </c>
      <c r="BK265" s="178">
        <v>0</v>
      </c>
      <c r="BL265" s="178">
        <v>0</v>
      </c>
      <c r="BM265" s="178">
        <v>0</v>
      </c>
      <c r="BN265" s="178">
        <v>0</v>
      </c>
      <c r="BO265" s="178">
        <v>0</v>
      </c>
      <c r="BP265" s="178">
        <v>0</v>
      </c>
      <c r="BQ265" s="178">
        <v>0</v>
      </c>
      <c r="BR265" s="178">
        <v>0</v>
      </c>
      <c r="BS265" s="178">
        <v>0</v>
      </c>
      <c r="BT265" s="178">
        <v>0</v>
      </c>
      <c r="BU265" s="178">
        <v>0</v>
      </c>
      <c r="BV265" s="178">
        <v>0</v>
      </c>
      <c r="BW265" s="178">
        <v>0</v>
      </c>
    </row>
    <row r="266" spans="1:75" s="63" customFormat="1" ht="204.75" customHeight="1">
      <c r="A266" s="62">
        <v>606</v>
      </c>
      <c r="B266" s="22" t="s">
        <v>771</v>
      </c>
      <c r="C266" s="23">
        <v>401000022</v>
      </c>
      <c r="D266" s="27" t="s">
        <v>832</v>
      </c>
      <c r="E266" s="20" t="s">
        <v>777</v>
      </c>
      <c r="F266" s="204"/>
      <c r="G266" s="204"/>
      <c r="H266" s="195">
        <v>1</v>
      </c>
      <c r="I266" s="204"/>
      <c r="J266" s="195">
        <v>9</v>
      </c>
      <c r="K266" s="195">
        <v>1</v>
      </c>
      <c r="L266" s="195" t="s">
        <v>778</v>
      </c>
      <c r="M266" s="195"/>
      <c r="N266" s="195"/>
      <c r="O266" s="195"/>
      <c r="P266" s="196" t="s">
        <v>779</v>
      </c>
      <c r="Q266" s="21" t="s">
        <v>780</v>
      </c>
      <c r="R266" s="195"/>
      <c r="S266" s="195"/>
      <c r="T266" s="195"/>
      <c r="U266" s="195"/>
      <c r="V266" s="195">
        <v>11</v>
      </c>
      <c r="W266" s="195">
        <v>1</v>
      </c>
      <c r="X266" s="195"/>
      <c r="Y266" s="195"/>
      <c r="Z266" s="195"/>
      <c r="AA266" s="195"/>
      <c r="AB266" s="196" t="s">
        <v>779</v>
      </c>
      <c r="AC266" s="21" t="s">
        <v>773</v>
      </c>
      <c r="AD266" s="196"/>
      <c r="AE266" s="196"/>
      <c r="AF266" s="196"/>
      <c r="AG266" s="196"/>
      <c r="AH266" s="196"/>
      <c r="AI266" s="196"/>
      <c r="AJ266" s="196"/>
      <c r="AK266" s="196"/>
      <c r="AL266" s="196"/>
      <c r="AM266" s="196" t="s">
        <v>781</v>
      </c>
      <c r="AN266" s="196" t="s">
        <v>775</v>
      </c>
      <c r="AO266" s="354" t="s">
        <v>86</v>
      </c>
      <c r="AP266" s="354" t="s">
        <v>63</v>
      </c>
      <c r="AQ266" s="354" t="s">
        <v>833</v>
      </c>
      <c r="AR266" s="26" t="s">
        <v>357</v>
      </c>
      <c r="AS266" s="25" t="s">
        <v>841</v>
      </c>
      <c r="AT266" s="185">
        <v>44542087.18</v>
      </c>
      <c r="AU266" s="178">
        <v>44542087.18</v>
      </c>
      <c r="AV266" s="178">
        <v>0</v>
      </c>
      <c r="AW266" s="178">
        <v>0</v>
      </c>
      <c r="AX266" s="178">
        <v>0</v>
      </c>
      <c r="AY266" s="178">
        <v>0</v>
      </c>
      <c r="AZ266" s="178">
        <v>0</v>
      </c>
      <c r="BA266" s="178">
        <v>0</v>
      </c>
      <c r="BB266" s="186">
        <v>44542087.18</v>
      </c>
      <c r="BC266" s="186">
        <v>44542087.18</v>
      </c>
      <c r="BD266" s="178">
        <v>41352137.049999997</v>
      </c>
      <c r="BE266" s="178">
        <v>0</v>
      </c>
      <c r="BF266" s="178">
        <v>0</v>
      </c>
      <c r="BG266" s="178">
        <v>0</v>
      </c>
      <c r="BH266" s="186">
        <v>41352137.049999997</v>
      </c>
      <c r="BI266" s="178">
        <v>37487189.869999997</v>
      </c>
      <c r="BJ266" s="178">
        <v>0</v>
      </c>
      <c r="BK266" s="178">
        <v>0</v>
      </c>
      <c r="BL266" s="178">
        <v>0</v>
      </c>
      <c r="BM266" s="186">
        <v>37487189.869999997</v>
      </c>
      <c r="BN266" s="178">
        <v>37705272.520000003</v>
      </c>
      <c r="BO266" s="178">
        <v>0</v>
      </c>
      <c r="BP266" s="178">
        <v>0</v>
      </c>
      <c r="BQ266" s="178">
        <v>0</v>
      </c>
      <c r="BR266" s="186">
        <v>37705272.520000003</v>
      </c>
      <c r="BS266" s="178">
        <v>37705272.520000003</v>
      </c>
      <c r="BT266" s="178">
        <v>0</v>
      </c>
      <c r="BU266" s="178">
        <v>0</v>
      </c>
      <c r="BV266" s="178">
        <v>0</v>
      </c>
      <c r="BW266" s="186">
        <v>37705272.520000003</v>
      </c>
    </row>
    <row r="267" spans="1:75" s="63" customFormat="1" ht="339" customHeight="1">
      <c r="A267" s="62">
        <v>606</v>
      </c>
      <c r="B267" s="22" t="s">
        <v>771</v>
      </c>
      <c r="C267" s="23">
        <v>401000022</v>
      </c>
      <c r="D267" s="27" t="s">
        <v>832</v>
      </c>
      <c r="E267" s="20" t="s">
        <v>835</v>
      </c>
      <c r="F267" s="204"/>
      <c r="G267" s="204"/>
      <c r="H267" s="195" t="s">
        <v>3273</v>
      </c>
      <c r="I267" s="204"/>
      <c r="J267" s="195" t="s">
        <v>3274</v>
      </c>
      <c r="K267" s="195" t="s">
        <v>3275</v>
      </c>
      <c r="L267" s="195" t="s">
        <v>3276</v>
      </c>
      <c r="M267" s="195"/>
      <c r="N267" s="195"/>
      <c r="O267" s="195"/>
      <c r="P267" s="196" t="s">
        <v>836</v>
      </c>
      <c r="Q267" s="21" t="s">
        <v>780</v>
      </c>
      <c r="R267" s="195"/>
      <c r="S267" s="195"/>
      <c r="T267" s="195"/>
      <c r="U267" s="195"/>
      <c r="V267" s="195">
        <v>11</v>
      </c>
      <c r="W267" s="195">
        <v>1</v>
      </c>
      <c r="X267" s="195"/>
      <c r="Y267" s="195"/>
      <c r="Z267" s="195"/>
      <c r="AA267" s="195"/>
      <c r="AB267" s="196" t="s">
        <v>779</v>
      </c>
      <c r="AC267" s="21" t="s">
        <v>842</v>
      </c>
      <c r="AD267" s="196"/>
      <c r="AE267" s="196"/>
      <c r="AF267" s="196"/>
      <c r="AG267" s="196"/>
      <c r="AH267" s="196"/>
      <c r="AI267" s="196"/>
      <c r="AJ267" s="196"/>
      <c r="AK267" s="196"/>
      <c r="AL267" s="196"/>
      <c r="AM267" s="196" t="s">
        <v>843</v>
      </c>
      <c r="AN267" s="196" t="s">
        <v>844</v>
      </c>
      <c r="AO267" s="354" t="s">
        <v>86</v>
      </c>
      <c r="AP267" s="354" t="s">
        <v>63</v>
      </c>
      <c r="AQ267" s="354" t="s">
        <v>833</v>
      </c>
      <c r="AR267" s="26" t="s">
        <v>357</v>
      </c>
      <c r="AS267" s="25" t="s">
        <v>785</v>
      </c>
      <c r="AT267" s="185">
        <v>2260220</v>
      </c>
      <c r="AU267" s="178">
        <v>2260220</v>
      </c>
      <c r="AV267" s="178">
        <v>0</v>
      </c>
      <c r="AW267" s="178">
        <v>0</v>
      </c>
      <c r="AX267" s="178">
        <v>0</v>
      </c>
      <c r="AY267" s="178">
        <v>0</v>
      </c>
      <c r="AZ267" s="178">
        <v>0</v>
      </c>
      <c r="BA267" s="178">
        <v>0</v>
      </c>
      <c r="BB267" s="178">
        <v>2260220</v>
      </c>
      <c r="BC267" s="178">
        <v>2260220</v>
      </c>
      <c r="BD267" s="178">
        <v>8783926</v>
      </c>
      <c r="BE267" s="178">
        <v>0</v>
      </c>
      <c r="BF267" s="178">
        <v>0</v>
      </c>
      <c r="BG267" s="178">
        <v>0</v>
      </c>
      <c r="BH267" s="186">
        <v>8783926</v>
      </c>
      <c r="BI267" s="178">
        <v>7743731</v>
      </c>
      <c r="BJ267" s="178">
        <v>0</v>
      </c>
      <c r="BK267" s="178">
        <v>0</v>
      </c>
      <c r="BL267" s="178">
        <v>0</v>
      </c>
      <c r="BM267" s="186">
        <v>7743731</v>
      </c>
      <c r="BN267" s="178">
        <v>7743731</v>
      </c>
      <c r="BO267" s="178">
        <v>0</v>
      </c>
      <c r="BP267" s="178">
        <v>0</v>
      </c>
      <c r="BQ267" s="178">
        <v>0</v>
      </c>
      <c r="BR267" s="186">
        <v>7743731</v>
      </c>
      <c r="BS267" s="178">
        <v>7743731</v>
      </c>
      <c r="BT267" s="178">
        <v>0</v>
      </c>
      <c r="BU267" s="178">
        <v>0</v>
      </c>
      <c r="BV267" s="178">
        <v>0</v>
      </c>
      <c r="BW267" s="186">
        <v>7743731</v>
      </c>
    </row>
    <row r="268" spans="1:75" s="63" customFormat="1" ht="201" customHeight="1">
      <c r="A268" s="62">
        <v>606</v>
      </c>
      <c r="B268" s="22" t="s">
        <v>771</v>
      </c>
      <c r="C268" s="23">
        <v>401000022</v>
      </c>
      <c r="D268" s="27" t="s">
        <v>832</v>
      </c>
      <c r="E268" s="20" t="s">
        <v>595</v>
      </c>
      <c r="F268" s="204"/>
      <c r="G268" s="204"/>
      <c r="H268" s="195">
        <v>3</v>
      </c>
      <c r="I268" s="204"/>
      <c r="J268" s="195">
        <v>17</v>
      </c>
      <c r="K268" s="195">
        <v>1</v>
      </c>
      <c r="L268" s="195">
        <v>9</v>
      </c>
      <c r="M268" s="195"/>
      <c r="N268" s="195"/>
      <c r="O268" s="195"/>
      <c r="P268" s="196" t="s">
        <v>109</v>
      </c>
      <c r="Q268" s="21" t="s">
        <v>772</v>
      </c>
      <c r="R268" s="195"/>
      <c r="S268" s="195"/>
      <c r="T268" s="195">
        <v>3</v>
      </c>
      <c r="U268" s="195"/>
      <c r="V268" s="195">
        <v>12</v>
      </c>
      <c r="W268" s="195" t="s">
        <v>45</v>
      </c>
      <c r="X268" s="195" t="s">
        <v>276</v>
      </c>
      <c r="Y268" s="195"/>
      <c r="Z268" s="195"/>
      <c r="AA268" s="195"/>
      <c r="AB268" s="196" t="s">
        <v>110</v>
      </c>
      <c r="AC268" s="21" t="s">
        <v>845</v>
      </c>
      <c r="AD268" s="196"/>
      <c r="AE268" s="196"/>
      <c r="AF268" s="196"/>
      <c r="AG268" s="196"/>
      <c r="AH268" s="196"/>
      <c r="AI268" s="196"/>
      <c r="AJ268" s="196"/>
      <c r="AK268" s="196"/>
      <c r="AL268" s="196"/>
      <c r="AM268" s="196" t="s">
        <v>846</v>
      </c>
      <c r="AN268" s="196" t="s">
        <v>847</v>
      </c>
      <c r="AO268" s="354" t="s">
        <v>86</v>
      </c>
      <c r="AP268" s="354" t="s">
        <v>63</v>
      </c>
      <c r="AQ268" s="354" t="s">
        <v>833</v>
      </c>
      <c r="AR268" s="26" t="s">
        <v>357</v>
      </c>
      <c r="AS268" s="25" t="s">
        <v>331</v>
      </c>
      <c r="AT268" s="185">
        <v>3076980</v>
      </c>
      <c r="AU268" s="178">
        <v>3076980</v>
      </c>
      <c r="AV268" s="178">
        <v>0</v>
      </c>
      <c r="AW268" s="178">
        <v>0</v>
      </c>
      <c r="AX268" s="178">
        <v>0</v>
      </c>
      <c r="AY268" s="178">
        <v>0</v>
      </c>
      <c r="AZ268" s="178">
        <v>0</v>
      </c>
      <c r="BA268" s="178">
        <v>0</v>
      </c>
      <c r="BB268" s="186">
        <v>3076980</v>
      </c>
      <c r="BC268" s="186">
        <v>3076980</v>
      </c>
      <c r="BD268" s="178">
        <v>3076980</v>
      </c>
      <c r="BE268" s="178">
        <v>0</v>
      </c>
      <c r="BF268" s="178">
        <v>0</v>
      </c>
      <c r="BG268" s="178">
        <v>0</v>
      </c>
      <c r="BH268" s="186">
        <v>3076980</v>
      </c>
      <c r="BI268" s="178">
        <v>3076980</v>
      </c>
      <c r="BJ268" s="178">
        <v>0</v>
      </c>
      <c r="BK268" s="178">
        <v>0</v>
      </c>
      <c r="BL268" s="178">
        <v>0</v>
      </c>
      <c r="BM268" s="186">
        <v>3076980</v>
      </c>
      <c r="BN268" s="178">
        <v>3076980</v>
      </c>
      <c r="BO268" s="178">
        <v>0</v>
      </c>
      <c r="BP268" s="178">
        <v>0</v>
      </c>
      <c r="BQ268" s="178">
        <v>0</v>
      </c>
      <c r="BR268" s="186">
        <v>3076980</v>
      </c>
      <c r="BS268" s="178">
        <v>3076980</v>
      </c>
      <c r="BT268" s="178">
        <v>0</v>
      </c>
      <c r="BU268" s="178">
        <v>0</v>
      </c>
      <c r="BV268" s="178">
        <v>0</v>
      </c>
      <c r="BW268" s="186">
        <v>3076980</v>
      </c>
    </row>
    <row r="269" spans="1:75" s="63" customFormat="1" ht="206.25" customHeight="1">
      <c r="A269" s="62">
        <v>606</v>
      </c>
      <c r="B269" s="22" t="s">
        <v>771</v>
      </c>
      <c r="C269" s="23">
        <v>401000022</v>
      </c>
      <c r="D269" s="27" t="s">
        <v>832</v>
      </c>
      <c r="E269" s="20" t="s">
        <v>777</v>
      </c>
      <c r="F269" s="204"/>
      <c r="G269" s="204"/>
      <c r="H269" s="195">
        <v>1</v>
      </c>
      <c r="I269" s="204"/>
      <c r="J269" s="195">
        <v>9</v>
      </c>
      <c r="K269" s="195">
        <v>1</v>
      </c>
      <c r="L269" s="195" t="s">
        <v>778</v>
      </c>
      <c r="M269" s="195"/>
      <c r="N269" s="195"/>
      <c r="O269" s="195"/>
      <c r="P269" s="196" t="s">
        <v>779</v>
      </c>
      <c r="Q269" s="21" t="s">
        <v>780</v>
      </c>
      <c r="R269" s="195"/>
      <c r="S269" s="195"/>
      <c r="T269" s="195"/>
      <c r="U269" s="195"/>
      <c r="V269" s="195">
        <v>11</v>
      </c>
      <c r="W269" s="195">
        <v>1</v>
      </c>
      <c r="X269" s="195"/>
      <c r="Y269" s="195"/>
      <c r="Z269" s="195"/>
      <c r="AA269" s="195"/>
      <c r="AB269" s="196" t="s">
        <v>779</v>
      </c>
      <c r="AC269" s="21" t="s">
        <v>773</v>
      </c>
      <c r="AD269" s="196"/>
      <c r="AE269" s="196"/>
      <c r="AF269" s="196"/>
      <c r="AG269" s="196"/>
      <c r="AH269" s="196"/>
      <c r="AI269" s="196"/>
      <c r="AJ269" s="196"/>
      <c r="AK269" s="196"/>
      <c r="AL269" s="196"/>
      <c r="AM269" s="196" t="s">
        <v>783</v>
      </c>
      <c r="AN269" s="196" t="s">
        <v>775</v>
      </c>
      <c r="AO269" s="354" t="s">
        <v>86</v>
      </c>
      <c r="AP269" s="354" t="s">
        <v>63</v>
      </c>
      <c r="AQ269" s="354" t="s">
        <v>787</v>
      </c>
      <c r="AR269" s="26" t="s">
        <v>357</v>
      </c>
      <c r="AS269" s="25" t="s">
        <v>784</v>
      </c>
      <c r="AT269" s="185">
        <v>35878045.840000004</v>
      </c>
      <c r="AU269" s="178">
        <v>35878045.840000004</v>
      </c>
      <c r="AV269" s="178">
        <v>0</v>
      </c>
      <c r="AW269" s="178">
        <v>0</v>
      </c>
      <c r="AX269" s="178">
        <v>0</v>
      </c>
      <c r="AY269" s="178">
        <v>0</v>
      </c>
      <c r="AZ269" s="178">
        <v>0</v>
      </c>
      <c r="BA269" s="178">
        <v>0</v>
      </c>
      <c r="BB269" s="186">
        <v>35878045.840000004</v>
      </c>
      <c r="BC269" s="186">
        <v>35878045.840000004</v>
      </c>
      <c r="BD269" s="178">
        <v>94625278.219999999</v>
      </c>
      <c r="BE269" s="178">
        <v>0</v>
      </c>
      <c r="BF269" s="178">
        <v>0</v>
      </c>
      <c r="BG269" s="178">
        <v>0</v>
      </c>
      <c r="BH269" s="186">
        <v>94625278.219999999</v>
      </c>
      <c r="BI269" s="178">
        <v>10857770</v>
      </c>
      <c r="BJ269" s="178">
        <v>0</v>
      </c>
      <c r="BK269" s="178">
        <v>0</v>
      </c>
      <c r="BL269" s="178">
        <v>0</v>
      </c>
      <c r="BM269" s="178">
        <v>10857770</v>
      </c>
      <c r="BN269" s="178">
        <v>0</v>
      </c>
      <c r="BO269" s="178">
        <v>0</v>
      </c>
      <c r="BP269" s="178">
        <v>0</v>
      </c>
      <c r="BQ269" s="178">
        <v>0</v>
      </c>
      <c r="BR269" s="178">
        <v>0</v>
      </c>
      <c r="BS269" s="178">
        <v>0</v>
      </c>
      <c r="BT269" s="178">
        <v>0</v>
      </c>
      <c r="BU269" s="178">
        <v>0</v>
      </c>
      <c r="BV269" s="178">
        <v>0</v>
      </c>
      <c r="BW269" s="178">
        <v>0</v>
      </c>
    </row>
    <row r="270" spans="1:75" s="63" customFormat="1" ht="204" customHeight="1">
      <c r="A270" s="62">
        <v>606</v>
      </c>
      <c r="B270" s="22" t="s">
        <v>771</v>
      </c>
      <c r="C270" s="23">
        <v>401000022</v>
      </c>
      <c r="D270" s="27" t="s">
        <v>832</v>
      </c>
      <c r="E270" s="20" t="s">
        <v>777</v>
      </c>
      <c r="F270" s="204"/>
      <c r="G270" s="204"/>
      <c r="H270" s="195">
        <v>1</v>
      </c>
      <c r="I270" s="204"/>
      <c r="J270" s="195">
        <v>9</v>
      </c>
      <c r="K270" s="195">
        <v>1</v>
      </c>
      <c r="L270" s="195" t="s">
        <v>778</v>
      </c>
      <c r="M270" s="195"/>
      <c r="N270" s="195"/>
      <c r="O270" s="195"/>
      <c r="P270" s="196" t="s">
        <v>779</v>
      </c>
      <c r="Q270" s="21" t="s">
        <v>780</v>
      </c>
      <c r="R270" s="195"/>
      <c r="S270" s="195"/>
      <c r="T270" s="195"/>
      <c r="U270" s="195"/>
      <c r="V270" s="195">
        <v>11</v>
      </c>
      <c r="W270" s="195">
        <v>1</v>
      </c>
      <c r="X270" s="195"/>
      <c r="Y270" s="195"/>
      <c r="Z270" s="195"/>
      <c r="AA270" s="195"/>
      <c r="AB270" s="196" t="s">
        <v>779</v>
      </c>
      <c r="AC270" s="21" t="s">
        <v>773</v>
      </c>
      <c r="AD270" s="196"/>
      <c r="AE270" s="196"/>
      <c r="AF270" s="196"/>
      <c r="AG270" s="196"/>
      <c r="AH270" s="196"/>
      <c r="AI270" s="196"/>
      <c r="AJ270" s="196"/>
      <c r="AK270" s="196"/>
      <c r="AL270" s="196"/>
      <c r="AM270" s="196" t="s">
        <v>848</v>
      </c>
      <c r="AN270" s="196" t="s">
        <v>775</v>
      </c>
      <c r="AO270" s="354" t="s">
        <v>86</v>
      </c>
      <c r="AP270" s="354" t="s">
        <v>63</v>
      </c>
      <c r="AQ270" s="354" t="s">
        <v>787</v>
      </c>
      <c r="AR270" s="26" t="s">
        <v>357</v>
      </c>
      <c r="AS270" s="25" t="s">
        <v>785</v>
      </c>
      <c r="AT270" s="185">
        <v>473407.7</v>
      </c>
      <c r="AU270" s="178">
        <v>473407.7</v>
      </c>
      <c r="AV270" s="178">
        <v>0</v>
      </c>
      <c r="AW270" s="178">
        <v>0</v>
      </c>
      <c r="AX270" s="178">
        <v>0</v>
      </c>
      <c r="AY270" s="178">
        <v>0</v>
      </c>
      <c r="AZ270" s="178">
        <v>0</v>
      </c>
      <c r="BA270" s="178">
        <v>0</v>
      </c>
      <c r="BB270" s="186">
        <v>473407.7</v>
      </c>
      <c r="BC270" s="186">
        <v>473407.7</v>
      </c>
      <c r="BD270" s="178">
        <v>3326380.6</v>
      </c>
      <c r="BE270" s="178">
        <v>0</v>
      </c>
      <c r="BF270" s="178">
        <v>0</v>
      </c>
      <c r="BG270" s="178">
        <v>0</v>
      </c>
      <c r="BH270" s="186">
        <v>3326380.6</v>
      </c>
      <c r="BI270" s="178">
        <v>0</v>
      </c>
      <c r="BJ270" s="178">
        <v>0</v>
      </c>
      <c r="BK270" s="178">
        <v>0</v>
      </c>
      <c r="BL270" s="178">
        <v>0</v>
      </c>
      <c r="BM270" s="178">
        <v>0</v>
      </c>
      <c r="BN270" s="178">
        <v>0</v>
      </c>
      <c r="BO270" s="178">
        <v>0</v>
      </c>
      <c r="BP270" s="178">
        <v>0</v>
      </c>
      <c r="BQ270" s="178">
        <v>0</v>
      </c>
      <c r="BR270" s="178">
        <v>0</v>
      </c>
      <c r="BS270" s="178">
        <v>0</v>
      </c>
      <c r="BT270" s="178">
        <v>0</v>
      </c>
      <c r="BU270" s="178">
        <v>0</v>
      </c>
      <c r="BV270" s="178">
        <v>0</v>
      </c>
      <c r="BW270" s="178">
        <v>0</v>
      </c>
    </row>
    <row r="271" spans="1:75" s="63" customFormat="1" ht="209.25" customHeight="1">
      <c r="A271" s="62">
        <v>606</v>
      </c>
      <c r="B271" s="22" t="s">
        <v>771</v>
      </c>
      <c r="C271" s="23">
        <v>401000022</v>
      </c>
      <c r="D271" s="27" t="s">
        <v>832</v>
      </c>
      <c r="E271" s="20" t="s">
        <v>849</v>
      </c>
      <c r="F271" s="204"/>
      <c r="G271" s="204"/>
      <c r="H271" s="195" t="s">
        <v>850</v>
      </c>
      <c r="I271" s="204"/>
      <c r="J271" s="195" t="s">
        <v>851</v>
      </c>
      <c r="K271" s="195" t="s">
        <v>852</v>
      </c>
      <c r="L271" s="195" t="s">
        <v>853</v>
      </c>
      <c r="M271" s="195"/>
      <c r="N271" s="195" t="s">
        <v>854</v>
      </c>
      <c r="O271" s="195"/>
      <c r="P271" s="196" t="s">
        <v>855</v>
      </c>
      <c r="Q271" s="21" t="s">
        <v>780</v>
      </c>
      <c r="R271" s="195"/>
      <c r="S271" s="195"/>
      <c r="T271" s="195"/>
      <c r="U271" s="195"/>
      <c r="V271" s="195">
        <v>11</v>
      </c>
      <c r="W271" s="195">
        <v>1</v>
      </c>
      <c r="X271" s="195"/>
      <c r="Y271" s="195"/>
      <c r="Z271" s="195"/>
      <c r="AA271" s="195"/>
      <c r="AB271" s="196" t="s">
        <v>779</v>
      </c>
      <c r="AC271" s="21" t="s">
        <v>773</v>
      </c>
      <c r="AD271" s="196"/>
      <c r="AE271" s="196"/>
      <c r="AF271" s="196"/>
      <c r="AG271" s="196"/>
      <c r="AH271" s="196"/>
      <c r="AI271" s="196"/>
      <c r="AJ271" s="196"/>
      <c r="AK271" s="196"/>
      <c r="AL271" s="196"/>
      <c r="AM271" s="196" t="s">
        <v>788</v>
      </c>
      <c r="AN271" s="196" t="s">
        <v>775</v>
      </c>
      <c r="AO271" s="354" t="s">
        <v>86</v>
      </c>
      <c r="AP271" s="354" t="s">
        <v>63</v>
      </c>
      <c r="AQ271" s="354" t="s">
        <v>856</v>
      </c>
      <c r="AR271" s="26" t="s">
        <v>857</v>
      </c>
      <c r="AS271" s="25" t="s">
        <v>784</v>
      </c>
      <c r="AT271" s="185">
        <v>1200000</v>
      </c>
      <c r="AU271" s="178">
        <v>1200000</v>
      </c>
      <c r="AV271" s="178">
        <v>0</v>
      </c>
      <c r="AW271" s="178">
        <v>0</v>
      </c>
      <c r="AX271" s="178">
        <v>0</v>
      </c>
      <c r="AY271" s="178">
        <v>0</v>
      </c>
      <c r="AZ271" s="178">
        <v>0</v>
      </c>
      <c r="BA271" s="178">
        <v>0</v>
      </c>
      <c r="BB271" s="186">
        <v>1200000</v>
      </c>
      <c r="BC271" s="186">
        <v>1200000</v>
      </c>
      <c r="BD271" s="178">
        <v>727220</v>
      </c>
      <c r="BE271" s="178">
        <v>0</v>
      </c>
      <c r="BF271" s="178">
        <v>0</v>
      </c>
      <c r="BG271" s="178">
        <v>0</v>
      </c>
      <c r="BH271" s="186">
        <v>727220</v>
      </c>
      <c r="BI271" s="178">
        <v>727220</v>
      </c>
      <c r="BJ271" s="178">
        <v>0</v>
      </c>
      <c r="BK271" s="178">
        <v>0</v>
      </c>
      <c r="BL271" s="178">
        <v>0</v>
      </c>
      <c r="BM271" s="186">
        <v>727220</v>
      </c>
      <c r="BN271" s="178">
        <v>727220</v>
      </c>
      <c r="BO271" s="178">
        <v>0</v>
      </c>
      <c r="BP271" s="178">
        <v>0</v>
      </c>
      <c r="BQ271" s="178">
        <v>0</v>
      </c>
      <c r="BR271" s="186">
        <v>727220</v>
      </c>
      <c r="BS271" s="178">
        <v>727220</v>
      </c>
      <c r="BT271" s="178">
        <v>0</v>
      </c>
      <c r="BU271" s="178">
        <v>0</v>
      </c>
      <c r="BV271" s="178">
        <v>0</v>
      </c>
      <c r="BW271" s="186">
        <v>727220</v>
      </c>
    </row>
    <row r="272" spans="1:75" s="63" customFormat="1" ht="203.25" customHeight="1">
      <c r="A272" s="62">
        <v>606</v>
      </c>
      <c r="B272" s="22" t="s">
        <v>771</v>
      </c>
      <c r="C272" s="23">
        <v>401000022</v>
      </c>
      <c r="D272" s="27" t="s">
        <v>832</v>
      </c>
      <c r="E272" s="20" t="s">
        <v>777</v>
      </c>
      <c r="F272" s="204"/>
      <c r="G272" s="204"/>
      <c r="H272" s="195">
        <v>1</v>
      </c>
      <c r="I272" s="204"/>
      <c r="J272" s="195">
        <v>9</v>
      </c>
      <c r="K272" s="195">
        <v>1</v>
      </c>
      <c r="L272" s="195" t="s">
        <v>797</v>
      </c>
      <c r="M272" s="195"/>
      <c r="N272" s="195"/>
      <c r="O272" s="195"/>
      <c r="P272" s="196" t="s">
        <v>779</v>
      </c>
      <c r="Q272" s="21" t="s">
        <v>780</v>
      </c>
      <c r="R272" s="195"/>
      <c r="S272" s="195"/>
      <c r="T272" s="195"/>
      <c r="U272" s="195"/>
      <c r="V272" s="195">
        <v>11</v>
      </c>
      <c r="W272" s="195">
        <v>1</v>
      </c>
      <c r="X272" s="195"/>
      <c r="Y272" s="195"/>
      <c r="Z272" s="195"/>
      <c r="AA272" s="195"/>
      <c r="AB272" s="196" t="s">
        <v>779</v>
      </c>
      <c r="AC272" s="21" t="s">
        <v>773</v>
      </c>
      <c r="AD272" s="196"/>
      <c r="AE272" s="196"/>
      <c r="AF272" s="196"/>
      <c r="AG272" s="196"/>
      <c r="AH272" s="196"/>
      <c r="AI272" s="196"/>
      <c r="AJ272" s="196"/>
      <c r="AK272" s="196"/>
      <c r="AL272" s="196"/>
      <c r="AM272" s="196" t="s">
        <v>858</v>
      </c>
      <c r="AN272" s="196" t="s">
        <v>775</v>
      </c>
      <c r="AO272" s="354" t="s">
        <v>86</v>
      </c>
      <c r="AP272" s="354" t="s">
        <v>63</v>
      </c>
      <c r="AQ272" s="354" t="s">
        <v>755</v>
      </c>
      <c r="AR272" s="26" t="s">
        <v>756</v>
      </c>
      <c r="AS272" s="25" t="s">
        <v>784</v>
      </c>
      <c r="AT272" s="185">
        <v>628406.80000000005</v>
      </c>
      <c r="AU272" s="178">
        <v>628406.80000000005</v>
      </c>
      <c r="AV272" s="178">
        <v>0</v>
      </c>
      <c r="AW272" s="178">
        <v>0</v>
      </c>
      <c r="AX272" s="178">
        <v>0</v>
      </c>
      <c r="AY272" s="178">
        <v>0</v>
      </c>
      <c r="AZ272" s="178">
        <v>0</v>
      </c>
      <c r="BA272" s="178">
        <v>0</v>
      </c>
      <c r="BB272" s="186">
        <v>628406.80000000005</v>
      </c>
      <c r="BC272" s="186">
        <v>628406.80000000005</v>
      </c>
      <c r="BD272" s="178">
        <v>4297123</v>
      </c>
      <c r="BE272" s="178">
        <v>0</v>
      </c>
      <c r="BF272" s="178">
        <v>0</v>
      </c>
      <c r="BG272" s="178">
        <v>0</v>
      </c>
      <c r="BH272" s="186">
        <v>4297123</v>
      </c>
      <c r="BI272" s="178">
        <v>4467930</v>
      </c>
      <c r="BJ272" s="178">
        <v>0</v>
      </c>
      <c r="BK272" s="178">
        <v>0</v>
      </c>
      <c r="BL272" s="178">
        <v>0</v>
      </c>
      <c r="BM272" s="186">
        <v>4467930</v>
      </c>
      <c r="BN272" s="178">
        <v>4467930</v>
      </c>
      <c r="BO272" s="178">
        <v>0</v>
      </c>
      <c r="BP272" s="178">
        <v>0</v>
      </c>
      <c r="BQ272" s="178">
        <v>0</v>
      </c>
      <c r="BR272" s="186">
        <v>4467930</v>
      </c>
      <c r="BS272" s="178">
        <v>4467930</v>
      </c>
      <c r="BT272" s="178">
        <v>0</v>
      </c>
      <c r="BU272" s="178">
        <v>0</v>
      </c>
      <c r="BV272" s="178">
        <v>0</v>
      </c>
      <c r="BW272" s="186">
        <v>4467930</v>
      </c>
    </row>
    <row r="273" spans="1:75" s="63" customFormat="1" ht="197.25" customHeight="1">
      <c r="A273" s="62">
        <v>606</v>
      </c>
      <c r="B273" s="22" t="s">
        <v>771</v>
      </c>
      <c r="C273" s="23">
        <v>401000022</v>
      </c>
      <c r="D273" s="27" t="s">
        <v>832</v>
      </c>
      <c r="E273" s="20" t="s">
        <v>777</v>
      </c>
      <c r="F273" s="204"/>
      <c r="G273" s="204"/>
      <c r="H273" s="195">
        <v>1</v>
      </c>
      <c r="I273" s="204"/>
      <c r="J273" s="195">
        <v>9</v>
      </c>
      <c r="K273" s="195">
        <v>1</v>
      </c>
      <c r="L273" s="195" t="s">
        <v>797</v>
      </c>
      <c r="M273" s="195"/>
      <c r="N273" s="195"/>
      <c r="O273" s="195"/>
      <c r="P273" s="196" t="s">
        <v>779</v>
      </c>
      <c r="Q273" s="21" t="s">
        <v>780</v>
      </c>
      <c r="R273" s="195"/>
      <c r="S273" s="195"/>
      <c r="T273" s="195"/>
      <c r="U273" s="195"/>
      <c r="V273" s="195">
        <v>11</v>
      </c>
      <c r="W273" s="195">
        <v>1</v>
      </c>
      <c r="X273" s="195"/>
      <c r="Y273" s="195"/>
      <c r="Z273" s="195"/>
      <c r="AA273" s="195"/>
      <c r="AB273" s="196" t="s">
        <v>779</v>
      </c>
      <c r="AC273" s="21" t="s">
        <v>773</v>
      </c>
      <c r="AD273" s="196"/>
      <c r="AE273" s="196"/>
      <c r="AF273" s="196"/>
      <c r="AG273" s="196"/>
      <c r="AH273" s="196"/>
      <c r="AI273" s="196"/>
      <c r="AJ273" s="196"/>
      <c r="AK273" s="196"/>
      <c r="AL273" s="196"/>
      <c r="AM273" s="196" t="s">
        <v>858</v>
      </c>
      <c r="AN273" s="196" t="s">
        <v>775</v>
      </c>
      <c r="AO273" s="354" t="s">
        <v>86</v>
      </c>
      <c r="AP273" s="354" t="s">
        <v>63</v>
      </c>
      <c r="AQ273" s="354" t="s">
        <v>755</v>
      </c>
      <c r="AR273" s="26" t="s">
        <v>756</v>
      </c>
      <c r="AS273" s="25" t="s">
        <v>785</v>
      </c>
      <c r="AT273" s="185">
        <v>22443.1</v>
      </c>
      <c r="AU273" s="178">
        <v>22443.1</v>
      </c>
      <c r="AV273" s="178">
        <v>0</v>
      </c>
      <c r="AW273" s="178">
        <v>0</v>
      </c>
      <c r="AX273" s="178">
        <v>0</v>
      </c>
      <c r="AY273" s="178">
        <v>0</v>
      </c>
      <c r="AZ273" s="178">
        <v>0</v>
      </c>
      <c r="BA273" s="178">
        <v>0</v>
      </c>
      <c r="BB273" s="186">
        <v>22443.1</v>
      </c>
      <c r="BC273" s="186">
        <v>22443.1</v>
      </c>
      <c r="BD273" s="178">
        <v>270807</v>
      </c>
      <c r="BE273" s="178">
        <v>0</v>
      </c>
      <c r="BF273" s="178">
        <v>0</v>
      </c>
      <c r="BG273" s="178">
        <v>0</v>
      </c>
      <c r="BH273" s="186">
        <v>270807</v>
      </c>
      <c r="BI273" s="178">
        <v>100000</v>
      </c>
      <c r="BJ273" s="178">
        <v>0</v>
      </c>
      <c r="BK273" s="178">
        <v>0</v>
      </c>
      <c r="BL273" s="178">
        <v>0</v>
      </c>
      <c r="BM273" s="186">
        <v>100000</v>
      </c>
      <c r="BN273" s="178">
        <v>100000</v>
      </c>
      <c r="BO273" s="178">
        <v>0</v>
      </c>
      <c r="BP273" s="178">
        <v>0</v>
      </c>
      <c r="BQ273" s="178">
        <v>0</v>
      </c>
      <c r="BR273" s="186">
        <v>100000</v>
      </c>
      <c r="BS273" s="178">
        <v>100000</v>
      </c>
      <c r="BT273" s="178">
        <v>0</v>
      </c>
      <c r="BU273" s="178">
        <v>0</v>
      </c>
      <c r="BV273" s="178">
        <v>0</v>
      </c>
      <c r="BW273" s="186">
        <v>100000</v>
      </c>
    </row>
    <row r="274" spans="1:75" s="63" customFormat="1" ht="202.5" customHeight="1">
      <c r="A274" s="62">
        <v>606</v>
      </c>
      <c r="B274" s="22" t="s">
        <v>771</v>
      </c>
      <c r="C274" s="23">
        <v>401000022</v>
      </c>
      <c r="D274" s="27" t="s">
        <v>832</v>
      </c>
      <c r="E274" s="20" t="s">
        <v>777</v>
      </c>
      <c r="F274" s="204"/>
      <c r="G274" s="204"/>
      <c r="H274" s="195">
        <v>1</v>
      </c>
      <c r="I274" s="204"/>
      <c r="J274" s="195">
        <v>9</v>
      </c>
      <c r="K274" s="195">
        <v>1</v>
      </c>
      <c r="L274" s="195" t="s">
        <v>797</v>
      </c>
      <c r="M274" s="195"/>
      <c r="N274" s="195"/>
      <c r="O274" s="195"/>
      <c r="P274" s="196" t="s">
        <v>779</v>
      </c>
      <c r="Q274" s="21" t="s">
        <v>780</v>
      </c>
      <c r="R274" s="195"/>
      <c r="S274" s="195"/>
      <c r="T274" s="195"/>
      <c r="U274" s="195"/>
      <c r="V274" s="195">
        <v>11</v>
      </c>
      <c r="W274" s="195">
        <v>1</v>
      </c>
      <c r="X274" s="195"/>
      <c r="Y274" s="195"/>
      <c r="Z274" s="195"/>
      <c r="AA274" s="195"/>
      <c r="AB274" s="196" t="s">
        <v>779</v>
      </c>
      <c r="AC274" s="21" t="s">
        <v>773</v>
      </c>
      <c r="AD274" s="196"/>
      <c r="AE274" s="196"/>
      <c r="AF274" s="196"/>
      <c r="AG274" s="196"/>
      <c r="AH274" s="196"/>
      <c r="AI274" s="196"/>
      <c r="AJ274" s="196"/>
      <c r="AK274" s="196"/>
      <c r="AL274" s="196"/>
      <c r="AM274" s="196" t="s">
        <v>788</v>
      </c>
      <c r="AN274" s="196" t="s">
        <v>775</v>
      </c>
      <c r="AO274" s="354" t="s">
        <v>86</v>
      </c>
      <c r="AP274" s="354" t="s">
        <v>63</v>
      </c>
      <c r="AQ274" s="354" t="s">
        <v>462</v>
      </c>
      <c r="AR274" s="26" t="s">
        <v>464</v>
      </c>
      <c r="AS274" s="25" t="s">
        <v>784</v>
      </c>
      <c r="AT274" s="185">
        <v>280150</v>
      </c>
      <c r="AU274" s="178">
        <v>280150</v>
      </c>
      <c r="AV274" s="178">
        <v>0</v>
      </c>
      <c r="AW274" s="178">
        <v>0</v>
      </c>
      <c r="AX274" s="178">
        <v>0</v>
      </c>
      <c r="AY274" s="178">
        <v>0</v>
      </c>
      <c r="AZ274" s="178">
        <v>0</v>
      </c>
      <c r="BA274" s="178">
        <v>0</v>
      </c>
      <c r="BB274" s="186">
        <v>280150</v>
      </c>
      <c r="BC274" s="186">
        <v>280150</v>
      </c>
      <c r="BD274" s="178">
        <v>280150</v>
      </c>
      <c r="BE274" s="178">
        <v>0</v>
      </c>
      <c r="BF274" s="178">
        <v>0</v>
      </c>
      <c r="BG274" s="178">
        <v>0</v>
      </c>
      <c r="BH274" s="186">
        <v>280150</v>
      </c>
      <c r="BI274" s="178">
        <v>280150</v>
      </c>
      <c r="BJ274" s="178">
        <v>0</v>
      </c>
      <c r="BK274" s="178">
        <v>0</v>
      </c>
      <c r="BL274" s="178">
        <v>0</v>
      </c>
      <c r="BM274" s="186">
        <v>280150</v>
      </c>
      <c r="BN274" s="178">
        <v>280150</v>
      </c>
      <c r="BO274" s="178">
        <v>0</v>
      </c>
      <c r="BP274" s="178">
        <v>0</v>
      </c>
      <c r="BQ274" s="178">
        <v>0</v>
      </c>
      <c r="BR274" s="186">
        <v>280150</v>
      </c>
      <c r="BS274" s="178">
        <v>280150</v>
      </c>
      <c r="BT274" s="178">
        <v>0</v>
      </c>
      <c r="BU274" s="178">
        <v>0</v>
      </c>
      <c r="BV274" s="178">
        <v>0</v>
      </c>
      <c r="BW274" s="186">
        <v>280150</v>
      </c>
    </row>
    <row r="275" spans="1:75" s="63" customFormat="1" ht="202.5" customHeight="1">
      <c r="A275" s="62">
        <v>606</v>
      </c>
      <c r="B275" s="22" t="s">
        <v>771</v>
      </c>
      <c r="C275" s="23">
        <v>401000022</v>
      </c>
      <c r="D275" s="27" t="s">
        <v>832</v>
      </c>
      <c r="E275" s="20" t="s">
        <v>777</v>
      </c>
      <c r="F275" s="204"/>
      <c r="G275" s="204"/>
      <c r="H275" s="195">
        <v>1</v>
      </c>
      <c r="I275" s="204"/>
      <c r="J275" s="195">
        <v>9</v>
      </c>
      <c r="K275" s="195">
        <v>1</v>
      </c>
      <c r="L275" s="195" t="s">
        <v>797</v>
      </c>
      <c r="M275" s="195"/>
      <c r="N275" s="195"/>
      <c r="O275" s="195"/>
      <c r="P275" s="196" t="s">
        <v>779</v>
      </c>
      <c r="Q275" s="21" t="s">
        <v>780</v>
      </c>
      <c r="R275" s="195"/>
      <c r="S275" s="195"/>
      <c r="T275" s="195"/>
      <c r="U275" s="195"/>
      <c r="V275" s="195">
        <v>11</v>
      </c>
      <c r="W275" s="195">
        <v>1</v>
      </c>
      <c r="X275" s="195"/>
      <c r="Y275" s="195"/>
      <c r="Z275" s="195"/>
      <c r="AA275" s="195"/>
      <c r="AB275" s="196" t="s">
        <v>779</v>
      </c>
      <c r="AC275" s="21" t="s">
        <v>773</v>
      </c>
      <c r="AD275" s="196"/>
      <c r="AE275" s="196"/>
      <c r="AF275" s="196"/>
      <c r="AG275" s="196"/>
      <c r="AH275" s="196"/>
      <c r="AI275" s="196"/>
      <c r="AJ275" s="196"/>
      <c r="AK275" s="196"/>
      <c r="AL275" s="196"/>
      <c r="AM275" s="196" t="s">
        <v>788</v>
      </c>
      <c r="AN275" s="196" t="s">
        <v>775</v>
      </c>
      <c r="AO275" s="354" t="s">
        <v>86</v>
      </c>
      <c r="AP275" s="354" t="s">
        <v>63</v>
      </c>
      <c r="AQ275" s="354" t="s">
        <v>706</v>
      </c>
      <c r="AR275" s="26" t="s">
        <v>364</v>
      </c>
      <c r="AS275" s="25" t="s">
        <v>784</v>
      </c>
      <c r="AT275" s="185">
        <v>0</v>
      </c>
      <c r="AU275" s="178">
        <v>0</v>
      </c>
      <c r="AV275" s="178">
        <v>0</v>
      </c>
      <c r="AW275" s="178">
        <v>0</v>
      </c>
      <c r="AX275" s="178">
        <v>0</v>
      </c>
      <c r="AY275" s="178">
        <v>0</v>
      </c>
      <c r="AZ275" s="178">
        <v>0</v>
      </c>
      <c r="BA275" s="178">
        <v>0</v>
      </c>
      <c r="BB275" s="186">
        <v>0</v>
      </c>
      <c r="BC275" s="186">
        <v>0</v>
      </c>
      <c r="BD275" s="178">
        <v>255000</v>
      </c>
      <c r="BE275" s="178">
        <v>0</v>
      </c>
      <c r="BF275" s="178">
        <v>0</v>
      </c>
      <c r="BG275" s="178">
        <v>0</v>
      </c>
      <c r="BH275" s="186">
        <v>255000</v>
      </c>
      <c r="BI275" s="178">
        <v>0</v>
      </c>
      <c r="BJ275" s="178">
        <v>0</v>
      </c>
      <c r="BK275" s="178">
        <v>0</v>
      </c>
      <c r="BL275" s="178">
        <v>0</v>
      </c>
      <c r="BM275" s="178">
        <v>0</v>
      </c>
      <c r="BN275" s="178">
        <v>0</v>
      </c>
      <c r="BO275" s="178">
        <v>0</v>
      </c>
      <c r="BP275" s="178">
        <v>0</v>
      </c>
      <c r="BQ275" s="178">
        <v>0</v>
      </c>
      <c r="BR275" s="178">
        <v>0</v>
      </c>
      <c r="BS275" s="178">
        <v>0</v>
      </c>
      <c r="BT275" s="178">
        <v>0</v>
      </c>
      <c r="BU275" s="178">
        <v>0</v>
      </c>
      <c r="BV275" s="178">
        <v>0</v>
      </c>
      <c r="BW275" s="178">
        <v>0</v>
      </c>
    </row>
    <row r="276" spans="1:75" s="63" customFormat="1" ht="202.5" customHeight="1">
      <c r="A276" s="62">
        <v>606</v>
      </c>
      <c r="B276" s="22" t="s">
        <v>771</v>
      </c>
      <c r="C276" s="23">
        <v>401000022</v>
      </c>
      <c r="D276" s="27" t="s">
        <v>832</v>
      </c>
      <c r="E276" s="20" t="s">
        <v>777</v>
      </c>
      <c r="F276" s="204"/>
      <c r="G276" s="204"/>
      <c r="H276" s="195">
        <v>1</v>
      </c>
      <c r="I276" s="204"/>
      <c r="J276" s="195">
        <v>9</v>
      </c>
      <c r="K276" s="195">
        <v>1</v>
      </c>
      <c r="L276" s="195" t="s">
        <v>797</v>
      </c>
      <c r="M276" s="195"/>
      <c r="N276" s="195"/>
      <c r="O276" s="195"/>
      <c r="P276" s="196" t="s">
        <v>779</v>
      </c>
      <c r="Q276" s="21" t="s">
        <v>780</v>
      </c>
      <c r="R276" s="195"/>
      <c r="S276" s="195"/>
      <c r="T276" s="195"/>
      <c r="U276" s="195"/>
      <c r="V276" s="195">
        <v>11</v>
      </c>
      <c r="W276" s="195">
        <v>1</v>
      </c>
      <c r="X276" s="195"/>
      <c r="Y276" s="195"/>
      <c r="Z276" s="195"/>
      <c r="AA276" s="195"/>
      <c r="AB276" s="196" t="s">
        <v>779</v>
      </c>
      <c r="AC276" s="21" t="s">
        <v>773</v>
      </c>
      <c r="AD276" s="196"/>
      <c r="AE276" s="196"/>
      <c r="AF276" s="196"/>
      <c r="AG276" s="196"/>
      <c r="AH276" s="196"/>
      <c r="AI276" s="196"/>
      <c r="AJ276" s="196"/>
      <c r="AK276" s="196"/>
      <c r="AL276" s="196"/>
      <c r="AM276" s="196" t="s">
        <v>788</v>
      </c>
      <c r="AN276" s="196" t="s">
        <v>775</v>
      </c>
      <c r="AO276" s="354" t="s">
        <v>86</v>
      </c>
      <c r="AP276" s="354" t="s">
        <v>63</v>
      </c>
      <c r="AQ276" s="354" t="s">
        <v>706</v>
      </c>
      <c r="AR276" s="26" t="s">
        <v>364</v>
      </c>
      <c r="AS276" s="25" t="s">
        <v>785</v>
      </c>
      <c r="AT276" s="185">
        <v>0</v>
      </c>
      <c r="AU276" s="178">
        <v>0</v>
      </c>
      <c r="AV276" s="178">
        <v>0</v>
      </c>
      <c r="AW276" s="178">
        <v>0</v>
      </c>
      <c r="AX276" s="178">
        <v>0</v>
      </c>
      <c r="AY276" s="178">
        <v>0</v>
      </c>
      <c r="AZ276" s="178">
        <v>0</v>
      </c>
      <c r="BA276" s="178">
        <v>0</v>
      </c>
      <c r="BB276" s="186">
        <v>0</v>
      </c>
      <c r="BC276" s="186">
        <v>0</v>
      </c>
      <c r="BD276" s="178">
        <v>10000</v>
      </c>
      <c r="BE276" s="178">
        <v>0</v>
      </c>
      <c r="BF276" s="178">
        <v>0</v>
      </c>
      <c r="BG276" s="178">
        <v>0</v>
      </c>
      <c r="BH276" s="186">
        <v>10000</v>
      </c>
      <c r="BI276" s="178">
        <v>0</v>
      </c>
      <c r="BJ276" s="178">
        <v>0</v>
      </c>
      <c r="BK276" s="178">
        <v>0</v>
      </c>
      <c r="BL276" s="178">
        <v>0</v>
      </c>
      <c r="BM276" s="178">
        <v>0</v>
      </c>
      <c r="BN276" s="178">
        <v>0</v>
      </c>
      <c r="BO276" s="178">
        <v>0</v>
      </c>
      <c r="BP276" s="178">
        <v>0</v>
      </c>
      <c r="BQ276" s="178">
        <v>0</v>
      </c>
      <c r="BR276" s="178">
        <v>0</v>
      </c>
      <c r="BS276" s="178">
        <v>0</v>
      </c>
      <c r="BT276" s="178">
        <v>0</v>
      </c>
      <c r="BU276" s="178">
        <v>0</v>
      </c>
      <c r="BV276" s="178">
        <v>0</v>
      </c>
      <c r="BW276" s="178">
        <v>0</v>
      </c>
    </row>
    <row r="277" spans="1:75" s="63" customFormat="1" ht="202.5" customHeight="1">
      <c r="A277" s="62">
        <v>606</v>
      </c>
      <c r="B277" s="22" t="s">
        <v>771</v>
      </c>
      <c r="C277" s="23">
        <v>401000022</v>
      </c>
      <c r="D277" s="27" t="s">
        <v>832</v>
      </c>
      <c r="E277" s="20" t="s">
        <v>777</v>
      </c>
      <c r="F277" s="204"/>
      <c r="G277" s="204"/>
      <c r="H277" s="195">
        <v>1</v>
      </c>
      <c r="I277" s="204"/>
      <c r="J277" s="195">
        <v>9</v>
      </c>
      <c r="K277" s="195">
        <v>1</v>
      </c>
      <c r="L277" s="195" t="s">
        <v>797</v>
      </c>
      <c r="M277" s="195"/>
      <c r="N277" s="195"/>
      <c r="O277" s="195"/>
      <c r="P277" s="196" t="s">
        <v>779</v>
      </c>
      <c r="Q277" s="21" t="s">
        <v>780</v>
      </c>
      <c r="R277" s="195"/>
      <c r="S277" s="195"/>
      <c r="T277" s="195"/>
      <c r="U277" s="195"/>
      <c r="V277" s="195">
        <v>11</v>
      </c>
      <c r="W277" s="195">
        <v>1</v>
      </c>
      <c r="X277" s="195"/>
      <c r="Y277" s="195"/>
      <c r="Z277" s="195"/>
      <c r="AA277" s="195"/>
      <c r="AB277" s="196" t="s">
        <v>779</v>
      </c>
      <c r="AC277" s="21" t="s">
        <v>773</v>
      </c>
      <c r="AD277" s="196"/>
      <c r="AE277" s="196"/>
      <c r="AF277" s="196"/>
      <c r="AG277" s="196"/>
      <c r="AH277" s="196"/>
      <c r="AI277" s="196"/>
      <c r="AJ277" s="196"/>
      <c r="AK277" s="196"/>
      <c r="AL277" s="196"/>
      <c r="AM277" s="196" t="s">
        <v>788</v>
      </c>
      <c r="AN277" s="196" t="s">
        <v>775</v>
      </c>
      <c r="AO277" s="354" t="s">
        <v>86</v>
      </c>
      <c r="AP277" s="354" t="s">
        <v>63</v>
      </c>
      <c r="AQ277" s="354" t="s">
        <v>789</v>
      </c>
      <c r="AR277" s="26" t="s">
        <v>790</v>
      </c>
      <c r="AS277" s="25" t="s">
        <v>784</v>
      </c>
      <c r="AT277" s="185">
        <v>0</v>
      </c>
      <c r="AU277" s="178">
        <v>0</v>
      </c>
      <c r="AV277" s="178">
        <v>0</v>
      </c>
      <c r="AW277" s="178">
        <v>0</v>
      </c>
      <c r="AX277" s="178">
        <v>0</v>
      </c>
      <c r="AY277" s="178">
        <v>0</v>
      </c>
      <c r="AZ277" s="178">
        <v>0</v>
      </c>
      <c r="BA277" s="178">
        <v>0</v>
      </c>
      <c r="BB277" s="186">
        <v>0</v>
      </c>
      <c r="BC277" s="186">
        <v>0</v>
      </c>
      <c r="BD277" s="178">
        <v>0</v>
      </c>
      <c r="BE277" s="178">
        <v>0</v>
      </c>
      <c r="BF277" s="178">
        <v>0</v>
      </c>
      <c r="BG277" s="178">
        <v>0</v>
      </c>
      <c r="BH277" s="186">
        <v>0</v>
      </c>
      <c r="BI277" s="178">
        <v>33603008</v>
      </c>
      <c r="BJ277" s="178">
        <v>0</v>
      </c>
      <c r="BK277" s="178">
        <v>0</v>
      </c>
      <c r="BL277" s="178">
        <v>0</v>
      </c>
      <c r="BM277" s="186">
        <v>33603008</v>
      </c>
      <c r="BN277" s="178">
        <v>33603008</v>
      </c>
      <c r="BO277" s="178">
        <v>0</v>
      </c>
      <c r="BP277" s="178">
        <v>0</v>
      </c>
      <c r="BQ277" s="178">
        <v>0</v>
      </c>
      <c r="BR277" s="186">
        <v>33603008</v>
      </c>
      <c r="BS277" s="178">
        <v>33603008</v>
      </c>
      <c r="BT277" s="178">
        <v>0</v>
      </c>
      <c r="BU277" s="178">
        <v>0</v>
      </c>
      <c r="BV277" s="178">
        <v>0</v>
      </c>
      <c r="BW277" s="186">
        <v>33603008</v>
      </c>
    </row>
    <row r="278" spans="1:75" s="63" customFormat="1" ht="202.5" customHeight="1">
      <c r="A278" s="62">
        <v>606</v>
      </c>
      <c r="B278" s="22" t="s">
        <v>771</v>
      </c>
      <c r="C278" s="23">
        <v>401000022</v>
      </c>
      <c r="D278" s="27" t="s">
        <v>832</v>
      </c>
      <c r="E278" s="20" t="s">
        <v>777</v>
      </c>
      <c r="F278" s="204"/>
      <c r="G278" s="204"/>
      <c r="H278" s="195">
        <v>1</v>
      </c>
      <c r="I278" s="204"/>
      <c r="J278" s="195">
        <v>9</v>
      </c>
      <c r="K278" s="195">
        <v>1</v>
      </c>
      <c r="L278" s="195" t="s">
        <v>797</v>
      </c>
      <c r="M278" s="195"/>
      <c r="N278" s="195"/>
      <c r="O278" s="195"/>
      <c r="P278" s="196" t="s">
        <v>779</v>
      </c>
      <c r="Q278" s="21" t="s">
        <v>780</v>
      </c>
      <c r="R278" s="195"/>
      <c r="S278" s="195"/>
      <c r="T278" s="195"/>
      <c r="U278" s="195"/>
      <c r="V278" s="195">
        <v>11</v>
      </c>
      <c r="W278" s="195">
        <v>1</v>
      </c>
      <c r="X278" s="195"/>
      <c r="Y278" s="195"/>
      <c r="Z278" s="195"/>
      <c r="AA278" s="195"/>
      <c r="AB278" s="196" t="s">
        <v>779</v>
      </c>
      <c r="AC278" s="21" t="s">
        <v>773</v>
      </c>
      <c r="AD278" s="196"/>
      <c r="AE278" s="196"/>
      <c r="AF278" s="196"/>
      <c r="AG278" s="196"/>
      <c r="AH278" s="196"/>
      <c r="AI278" s="196"/>
      <c r="AJ278" s="196"/>
      <c r="AK278" s="196"/>
      <c r="AL278" s="196"/>
      <c r="AM278" s="196" t="s">
        <v>788</v>
      </c>
      <c r="AN278" s="196" t="s">
        <v>775</v>
      </c>
      <c r="AO278" s="354" t="s">
        <v>86</v>
      </c>
      <c r="AP278" s="354" t="s">
        <v>63</v>
      </c>
      <c r="AQ278" s="354" t="s">
        <v>789</v>
      </c>
      <c r="AR278" s="26" t="s">
        <v>790</v>
      </c>
      <c r="AS278" s="25" t="s">
        <v>785</v>
      </c>
      <c r="AT278" s="185">
        <v>0</v>
      </c>
      <c r="AU278" s="178">
        <v>0</v>
      </c>
      <c r="AV278" s="178">
        <v>0</v>
      </c>
      <c r="AW278" s="178">
        <v>0</v>
      </c>
      <c r="AX278" s="178">
        <v>0</v>
      </c>
      <c r="AY278" s="178">
        <v>0</v>
      </c>
      <c r="AZ278" s="178">
        <v>0</v>
      </c>
      <c r="BA278" s="178">
        <v>0</v>
      </c>
      <c r="BB278" s="186">
        <v>0</v>
      </c>
      <c r="BC278" s="186">
        <v>0</v>
      </c>
      <c r="BD278" s="178">
        <v>0</v>
      </c>
      <c r="BE278" s="178">
        <v>0</v>
      </c>
      <c r="BF278" s="178">
        <v>0</v>
      </c>
      <c r="BG278" s="178">
        <v>0</v>
      </c>
      <c r="BH278" s="186">
        <v>0</v>
      </c>
      <c r="BI278" s="178">
        <v>2000052</v>
      </c>
      <c r="BJ278" s="178">
        <v>0</v>
      </c>
      <c r="BK278" s="178">
        <v>0</v>
      </c>
      <c r="BL278" s="178">
        <v>0</v>
      </c>
      <c r="BM278" s="186">
        <v>2000052</v>
      </c>
      <c r="BN278" s="178">
        <v>2000052</v>
      </c>
      <c r="BO278" s="178">
        <v>0</v>
      </c>
      <c r="BP278" s="178">
        <v>0</v>
      </c>
      <c r="BQ278" s="178">
        <v>0</v>
      </c>
      <c r="BR278" s="186">
        <v>2000052</v>
      </c>
      <c r="BS278" s="178">
        <v>2000052</v>
      </c>
      <c r="BT278" s="178">
        <v>0</v>
      </c>
      <c r="BU278" s="178">
        <v>0</v>
      </c>
      <c r="BV278" s="178">
        <v>0</v>
      </c>
      <c r="BW278" s="186">
        <v>2000052</v>
      </c>
    </row>
    <row r="279" spans="1:75" s="63" customFormat="1" ht="204" customHeight="1">
      <c r="A279" s="62">
        <v>606</v>
      </c>
      <c r="B279" s="22" t="s">
        <v>771</v>
      </c>
      <c r="C279" s="23">
        <v>401000022</v>
      </c>
      <c r="D279" s="27" t="s">
        <v>832</v>
      </c>
      <c r="E279" s="20" t="s">
        <v>859</v>
      </c>
      <c r="F279" s="204"/>
      <c r="G279" s="204"/>
      <c r="H279" s="195" t="s">
        <v>860</v>
      </c>
      <c r="I279" s="204"/>
      <c r="J279" s="195" t="s">
        <v>861</v>
      </c>
      <c r="K279" s="195" t="s">
        <v>862</v>
      </c>
      <c r="L279" s="195"/>
      <c r="M279" s="195"/>
      <c r="N279" s="195" t="s">
        <v>803</v>
      </c>
      <c r="O279" s="195"/>
      <c r="P279" s="196" t="s">
        <v>863</v>
      </c>
      <c r="Q279" s="21" t="s">
        <v>864</v>
      </c>
      <c r="R279" s="195"/>
      <c r="S279" s="195"/>
      <c r="T279" s="195"/>
      <c r="U279" s="195"/>
      <c r="V279" s="195" t="s">
        <v>865</v>
      </c>
      <c r="W279" s="195" t="s">
        <v>807</v>
      </c>
      <c r="X279" s="195"/>
      <c r="Y279" s="195"/>
      <c r="Z279" s="195"/>
      <c r="AA279" s="195"/>
      <c r="AB279" s="196" t="s">
        <v>866</v>
      </c>
      <c r="AC279" s="21" t="s">
        <v>809</v>
      </c>
      <c r="AD279" s="196"/>
      <c r="AE279" s="196"/>
      <c r="AF279" s="196"/>
      <c r="AG279" s="196"/>
      <c r="AH279" s="196"/>
      <c r="AI279" s="196"/>
      <c r="AJ279" s="196" t="s">
        <v>126</v>
      </c>
      <c r="AK279" s="196" t="s">
        <v>810</v>
      </c>
      <c r="AL279" s="196"/>
      <c r="AM279" s="196" t="s">
        <v>811</v>
      </c>
      <c r="AN279" s="196" t="s">
        <v>812</v>
      </c>
      <c r="AO279" s="354" t="s">
        <v>86</v>
      </c>
      <c r="AP279" s="354" t="s">
        <v>63</v>
      </c>
      <c r="AQ279" s="354" t="s">
        <v>813</v>
      </c>
      <c r="AR279" s="26" t="s">
        <v>814</v>
      </c>
      <c r="AS279" s="25" t="s">
        <v>784</v>
      </c>
      <c r="AT279" s="185">
        <v>3142304</v>
      </c>
      <c r="AU279" s="178">
        <v>3142304</v>
      </c>
      <c r="AV279" s="178">
        <v>0</v>
      </c>
      <c r="AW279" s="178">
        <v>0</v>
      </c>
      <c r="AX279" s="178">
        <v>0</v>
      </c>
      <c r="AY279" s="178">
        <v>0</v>
      </c>
      <c r="AZ279" s="178">
        <v>0</v>
      </c>
      <c r="BA279" s="178">
        <v>0</v>
      </c>
      <c r="BB279" s="186">
        <v>3142304</v>
      </c>
      <c r="BC279" s="186">
        <v>3142304</v>
      </c>
      <c r="BD279" s="178">
        <v>6552074.6699999999</v>
      </c>
      <c r="BE279" s="178">
        <v>0</v>
      </c>
      <c r="BF279" s="178">
        <v>0</v>
      </c>
      <c r="BG279" s="178">
        <v>0</v>
      </c>
      <c r="BH279" s="186">
        <v>6552074.6699999999</v>
      </c>
      <c r="BI279" s="178">
        <v>2805366.6</v>
      </c>
      <c r="BJ279" s="178">
        <v>0</v>
      </c>
      <c r="BK279" s="178">
        <v>0</v>
      </c>
      <c r="BL279" s="178">
        <v>0</v>
      </c>
      <c r="BM279" s="186">
        <v>2805366.6</v>
      </c>
      <c r="BN279" s="178">
        <v>2805366.6</v>
      </c>
      <c r="BO279" s="178">
        <v>0</v>
      </c>
      <c r="BP279" s="178">
        <v>0</v>
      </c>
      <c r="BQ279" s="178">
        <v>0</v>
      </c>
      <c r="BR279" s="186">
        <v>2805366.6</v>
      </c>
      <c r="BS279" s="178">
        <v>2805366.6</v>
      </c>
      <c r="BT279" s="178">
        <v>0</v>
      </c>
      <c r="BU279" s="178">
        <v>0</v>
      </c>
      <c r="BV279" s="178">
        <v>0</v>
      </c>
      <c r="BW279" s="186">
        <v>2805366.6</v>
      </c>
    </row>
    <row r="280" spans="1:75" s="63" customFormat="1" ht="201" customHeight="1">
      <c r="A280" s="62">
        <v>606</v>
      </c>
      <c r="B280" s="22" t="s">
        <v>771</v>
      </c>
      <c r="C280" s="23">
        <v>401000022</v>
      </c>
      <c r="D280" s="27" t="s">
        <v>832</v>
      </c>
      <c r="E280" s="20" t="s">
        <v>867</v>
      </c>
      <c r="F280" s="204"/>
      <c r="G280" s="204"/>
      <c r="H280" s="195" t="s">
        <v>860</v>
      </c>
      <c r="I280" s="204"/>
      <c r="J280" s="195" t="s">
        <v>861</v>
      </c>
      <c r="K280" s="195" t="s">
        <v>862</v>
      </c>
      <c r="L280" s="195"/>
      <c r="M280" s="195"/>
      <c r="N280" s="195" t="s">
        <v>803</v>
      </c>
      <c r="O280" s="195"/>
      <c r="P280" s="196" t="s">
        <v>863</v>
      </c>
      <c r="Q280" s="21" t="s">
        <v>864</v>
      </c>
      <c r="R280" s="195"/>
      <c r="S280" s="195"/>
      <c r="T280" s="195"/>
      <c r="U280" s="195"/>
      <c r="V280" s="195" t="s">
        <v>865</v>
      </c>
      <c r="W280" s="195" t="s">
        <v>807</v>
      </c>
      <c r="X280" s="195"/>
      <c r="Y280" s="195"/>
      <c r="Z280" s="195"/>
      <c r="AA280" s="195"/>
      <c r="AB280" s="196" t="s">
        <v>866</v>
      </c>
      <c r="AC280" s="21" t="s">
        <v>809</v>
      </c>
      <c r="AD280" s="196"/>
      <c r="AE280" s="196"/>
      <c r="AF280" s="196"/>
      <c r="AG280" s="196"/>
      <c r="AH280" s="196"/>
      <c r="AI280" s="196"/>
      <c r="AJ280" s="196" t="s">
        <v>126</v>
      </c>
      <c r="AK280" s="196" t="s">
        <v>810</v>
      </c>
      <c r="AL280" s="196"/>
      <c r="AM280" s="196" t="s">
        <v>811</v>
      </c>
      <c r="AN280" s="196" t="s">
        <v>812</v>
      </c>
      <c r="AO280" s="354" t="s">
        <v>86</v>
      </c>
      <c r="AP280" s="354" t="s">
        <v>63</v>
      </c>
      <c r="AQ280" s="354" t="s">
        <v>813</v>
      </c>
      <c r="AR280" s="26" t="s">
        <v>814</v>
      </c>
      <c r="AS280" s="25" t="s">
        <v>785</v>
      </c>
      <c r="AT280" s="185">
        <v>153700</v>
      </c>
      <c r="AU280" s="178">
        <v>153700</v>
      </c>
      <c r="AV280" s="178">
        <v>0</v>
      </c>
      <c r="AW280" s="178">
        <v>0</v>
      </c>
      <c r="AX280" s="178">
        <v>0</v>
      </c>
      <c r="AY280" s="178">
        <v>0</v>
      </c>
      <c r="AZ280" s="178">
        <v>0</v>
      </c>
      <c r="BA280" s="178">
        <v>0</v>
      </c>
      <c r="BB280" s="186">
        <v>153700</v>
      </c>
      <c r="BC280" s="186">
        <v>153700</v>
      </c>
      <c r="BD280" s="178">
        <v>5411292.2999999998</v>
      </c>
      <c r="BE280" s="178">
        <v>0</v>
      </c>
      <c r="BF280" s="178">
        <v>0</v>
      </c>
      <c r="BG280" s="178">
        <v>0</v>
      </c>
      <c r="BH280" s="186">
        <v>5411292.2999999998</v>
      </c>
      <c r="BI280" s="178">
        <v>250984</v>
      </c>
      <c r="BJ280" s="178">
        <v>0</v>
      </c>
      <c r="BK280" s="178">
        <v>0</v>
      </c>
      <c r="BL280" s="178">
        <v>0</v>
      </c>
      <c r="BM280" s="186">
        <v>250984</v>
      </c>
      <c r="BN280" s="178">
        <v>250984</v>
      </c>
      <c r="BO280" s="178">
        <v>0</v>
      </c>
      <c r="BP280" s="178">
        <v>0</v>
      </c>
      <c r="BQ280" s="178">
        <v>0</v>
      </c>
      <c r="BR280" s="186">
        <v>250984</v>
      </c>
      <c r="BS280" s="178">
        <v>250984</v>
      </c>
      <c r="BT280" s="178">
        <v>0</v>
      </c>
      <c r="BU280" s="178">
        <v>0</v>
      </c>
      <c r="BV280" s="178">
        <v>0</v>
      </c>
      <c r="BW280" s="186">
        <v>250984</v>
      </c>
    </row>
    <row r="281" spans="1:75" s="63" customFormat="1" ht="274.5" customHeight="1">
      <c r="A281" s="62">
        <v>606</v>
      </c>
      <c r="B281" s="22" t="s">
        <v>771</v>
      </c>
      <c r="C281" s="23">
        <v>401000022</v>
      </c>
      <c r="D281" s="27" t="s">
        <v>832</v>
      </c>
      <c r="E281" s="20" t="s">
        <v>777</v>
      </c>
      <c r="F281" s="204"/>
      <c r="G281" s="204"/>
      <c r="H281" s="195">
        <v>1</v>
      </c>
      <c r="I281" s="204"/>
      <c r="J281" s="195">
        <v>9</v>
      </c>
      <c r="K281" s="195">
        <v>1</v>
      </c>
      <c r="L281" s="195" t="s">
        <v>778</v>
      </c>
      <c r="M281" s="195"/>
      <c r="N281" s="195"/>
      <c r="O281" s="195"/>
      <c r="P281" s="196" t="s">
        <v>779</v>
      </c>
      <c r="Q281" s="21" t="s">
        <v>868</v>
      </c>
      <c r="R281" s="195"/>
      <c r="S281" s="195"/>
      <c r="T281" s="195"/>
      <c r="U281" s="195"/>
      <c r="V281" s="195" t="s">
        <v>869</v>
      </c>
      <c r="W281" s="195" t="s">
        <v>126</v>
      </c>
      <c r="X281" s="195" t="s">
        <v>870</v>
      </c>
      <c r="Y281" s="195"/>
      <c r="Z281" s="195"/>
      <c r="AA281" s="195"/>
      <c r="AB281" s="196" t="s">
        <v>871</v>
      </c>
      <c r="AC281" s="21" t="s">
        <v>773</v>
      </c>
      <c r="AD281" s="196"/>
      <c r="AE281" s="196"/>
      <c r="AF281" s="196"/>
      <c r="AG281" s="196"/>
      <c r="AH281" s="196"/>
      <c r="AI281" s="196"/>
      <c r="AJ281" s="196"/>
      <c r="AK281" s="196"/>
      <c r="AL281" s="196"/>
      <c r="AM281" s="196" t="s">
        <v>783</v>
      </c>
      <c r="AN281" s="196" t="s">
        <v>775</v>
      </c>
      <c r="AO281" s="354" t="s">
        <v>86</v>
      </c>
      <c r="AP281" s="354" t="s">
        <v>63</v>
      </c>
      <c r="AQ281" s="354" t="s">
        <v>872</v>
      </c>
      <c r="AR281" s="26" t="s">
        <v>873</v>
      </c>
      <c r="AS281" s="25" t="s">
        <v>784</v>
      </c>
      <c r="AT281" s="185">
        <v>0</v>
      </c>
      <c r="AU281" s="178">
        <v>0</v>
      </c>
      <c r="AV281" s="178">
        <v>0</v>
      </c>
      <c r="AW281" s="178">
        <v>0</v>
      </c>
      <c r="AX281" s="186">
        <v>0</v>
      </c>
      <c r="AY281" s="186">
        <v>0</v>
      </c>
      <c r="AZ281" s="178">
        <v>0</v>
      </c>
      <c r="BA281" s="178">
        <v>0</v>
      </c>
      <c r="BB281" s="186">
        <v>0</v>
      </c>
      <c r="BC281" s="186">
        <v>0</v>
      </c>
      <c r="BD281" s="178">
        <v>6488916</v>
      </c>
      <c r="BE281" s="178">
        <v>0</v>
      </c>
      <c r="BF281" s="178">
        <v>6164470.2000000002</v>
      </c>
      <c r="BG281" s="178">
        <v>0</v>
      </c>
      <c r="BH281" s="178">
        <v>324445.8</v>
      </c>
      <c r="BI281" s="178">
        <v>0</v>
      </c>
      <c r="BJ281" s="178">
        <v>0</v>
      </c>
      <c r="BK281" s="178">
        <v>0</v>
      </c>
      <c r="BL281" s="178">
        <v>0</v>
      </c>
      <c r="BM281" s="178">
        <v>0</v>
      </c>
      <c r="BN281" s="178">
        <v>0</v>
      </c>
      <c r="BO281" s="178">
        <v>0</v>
      </c>
      <c r="BP281" s="178">
        <v>0</v>
      </c>
      <c r="BQ281" s="178">
        <v>0</v>
      </c>
      <c r="BR281" s="178">
        <v>0</v>
      </c>
      <c r="BS281" s="178">
        <v>0</v>
      </c>
      <c r="BT281" s="178">
        <v>0</v>
      </c>
      <c r="BU281" s="178">
        <v>0</v>
      </c>
      <c r="BV281" s="178">
        <v>0</v>
      </c>
      <c r="BW281" s="178">
        <v>0</v>
      </c>
    </row>
    <row r="282" spans="1:75" s="63" customFormat="1" ht="274.5" customHeight="1">
      <c r="A282" s="62">
        <v>606</v>
      </c>
      <c r="B282" s="22" t="s">
        <v>771</v>
      </c>
      <c r="C282" s="23">
        <v>401000022</v>
      </c>
      <c r="D282" s="27" t="s">
        <v>832</v>
      </c>
      <c r="E282" s="20" t="s">
        <v>777</v>
      </c>
      <c r="F282" s="204"/>
      <c r="G282" s="204"/>
      <c r="H282" s="195">
        <v>1</v>
      </c>
      <c r="I282" s="204"/>
      <c r="J282" s="195">
        <v>9</v>
      </c>
      <c r="K282" s="195">
        <v>1</v>
      </c>
      <c r="L282" s="195" t="s">
        <v>778</v>
      </c>
      <c r="M282" s="195"/>
      <c r="N282" s="195"/>
      <c r="O282" s="195"/>
      <c r="P282" s="196" t="s">
        <v>779</v>
      </c>
      <c r="Q282" s="21" t="s">
        <v>874</v>
      </c>
      <c r="R282" s="195"/>
      <c r="S282" s="195"/>
      <c r="T282" s="195"/>
      <c r="U282" s="195"/>
      <c r="V282" s="195" t="s">
        <v>869</v>
      </c>
      <c r="W282" s="195" t="s">
        <v>126</v>
      </c>
      <c r="X282" s="195" t="s">
        <v>870</v>
      </c>
      <c r="Y282" s="195"/>
      <c r="Z282" s="195"/>
      <c r="AA282" s="195"/>
      <c r="AB282" s="196" t="s">
        <v>875</v>
      </c>
      <c r="AC282" s="21" t="s">
        <v>773</v>
      </c>
      <c r="AD282" s="196"/>
      <c r="AE282" s="196"/>
      <c r="AF282" s="196"/>
      <c r="AG282" s="196"/>
      <c r="AH282" s="196"/>
      <c r="AI282" s="196"/>
      <c r="AJ282" s="196"/>
      <c r="AK282" s="196"/>
      <c r="AL282" s="196"/>
      <c r="AM282" s="196" t="s">
        <v>783</v>
      </c>
      <c r="AN282" s="196" t="s">
        <v>775</v>
      </c>
      <c r="AO282" s="354" t="s">
        <v>86</v>
      </c>
      <c r="AP282" s="354" t="s">
        <v>63</v>
      </c>
      <c r="AQ282" s="354" t="s">
        <v>876</v>
      </c>
      <c r="AR282" s="26" t="s">
        <v>877</v>
      </c>
      <c r="AS282" s="25" t="s">
        <v>784</v>
      </c>
      <c r="AT282" s="185">
        <v>2600000</v>
      </c>
      <c r="AU282" s="178">
        <v>2600000</v>
      </c>
      <c r="AV282" s="178">
        <v>0</v>
      </c>
      <c r="AW282" s="178">
        <v>0</v>
      </c>
      <c r="AX282" s="186">
        <v>2470000</v>
      </c>
      <c r="AY282" s="186">
        <v>2470000</v>
      </c>
      <c r="AZ282" s="178">
        <v>0</v>
      </c>
      <c r="BA282" s="178">
        <v>0</v>
      </c>
      <c r="BB282" s="186">
        <v>130000</v>
      </c>
      <c r="BC282" s="186">
        <v>130000</v>
      </c>
      <c r="BD282" s="178">
        <v>0</v>
      </c>
      <c r="BE282" s="178">
        <v>0</v>
      </c>
      <c r="BF282" s="178">
        <v>0</v>
      </c>
      <c r="BG282" s="178">
        <v>0</v>
      </c>
      <c r="BH282" s="178">
        <v>0</v>
      </c>
      <c r="BI282" s="178">
        <v>0</v>
      </c>
      <c r="BJ282" s="178">
        <v>0</v>
      </c>
      <c r="BK282" s="178">
        <v>0</v>
      </c>
      <c r="BL282" s="178">
        <v>0</v>
      </c>
      <c r="BM282" s="178">
        <v>0</v>
      </c>
      <c r="BN282" s="178">
        <v>0</v>
      </c>
      <c r="BO282" s="178">
        <v>0</v>
      </c>
      <c r="BP282" s="178">
        <v>0</v>
      </c>
      <c r="BQ282" s="178">
        <v>0</v>
      </c>
      <c r="BR282" s="178">
        <v>0</v>
      </c>
      <c r="BS282" s="178">
        <v>0</v>
      </c>
      <c r="BT282" s="178">
        <v>0</v>
      </c>
      <c r="BU282" s="178">
        <v>0</v>
      </c>
      <c r="BV282" s="178">
        <v>0</v>
      </c>
      <c r="BW282" s="178">
        <v>0</v>
      </c>
    </row>
    <row r="283" spans="1:75" s="63" customFormat="1" ht="201.75" customHeight="1">
      <c r="A283" s="62">
        <v>606</v>
      </c>
      <c r="B283" s="22" t="s">
        <v>771</v>
      </c>
      <c r="C283" s="23">
        <v>401000022</v>
      </c>
      <c r="D283" s="27" t="s">
        <v>832</v>
      </c>
      <c r="E283" s="20" t="s">
        <v>777</v>
      </c>
      <c r="F283" s="204"/>
      <c r="G283" s="204"/>
      <c r="H283" s="195">
        <v>1</v>
      </c>
      <c r="I283" s="204"/>
      <c r="J283" s="195">
        <v>9</v>
      </c>
      <c r="K283" s="195">
        <v>1</v>
      </c>
      <c r="L283" s="195" t="s">
        <v>778</v>
      </c>
      <c r="M283" s="195"/>
      <c r="N283" s="195"/>
      <c r="O283" s="195"/>
      <c r="P283" s="196" t="s">
        <v>779</v>
      </c>
      <c r="Q283" s="21" t="s">
        <v>878</v>
      </c>
      <c r="R283" s="195"/>
      <c r="S283" s="195"/>
      <c r="T283" s="195"/>
      <c r="U283" s="195"/>
      <c r="V283" s="195" t="s">
        <v>869</v>
      </c>
      <c r="W283" s="195" t="s">
        <v>126</v>
      </c>
      <c r="X283" s="195" t="s">
        <v>870</v>
      </c>
      <c r="Y283" s="195"/>
      <c r="Z283" s="195"/>
      <c r="AA283" s="195"/>
      <c r="AB283" s="196" t="s">
        <v>875</v>
      </c>
      <c r="AC283" s="21" t="s">
        <v>773</v>
      </c>
      <c r="AD283" s="196"/>
      <c r="AE283" s="196"/>
      <c r="AF283" s="196"/>
      <c r="AG283" s="196"/>
      <c r="AH283" s="196"/>
      <c r="AI283" s="196"/>
      <c r="AJ283" s="196"/>
      <c r="AK283" s="196"/>
      <c r="AL283" s="196"/>
      <c r="AM283" s="196" t="s">
        <v>783</v>
      </c>
      <c r="AN283" s="196" t="s">
        <v>775</v>
      </c>
      <c r="AO283" s="354" t="s">
        <v>86</v>
      </c>
      <c r="AP283" s="354" t="s">
        <v>63</v>
      </c>
      <c r="AQ283" s="354" t="s">
        <v>879</v>
      </c>
      <c r="AR283" s="26" t="s">
        <v>880</v>
      </c>
      <c r="AS283" s="25" t="s">
        <v>784</v>
      </c>
      <c r="AT283" s="185">
        <v>11278442.57</v>
      </c>
      <c r="AU283" s="178">
        <v>10862546.560000001</v>
      </c>
      <c r="AV283" s="178">
        <v>0</v>
      </c>
      <c r="AW283" s="178">
        <v>0</v>
      </c>
      <c r="AX283" s="186">
        <v>10714520.43</v>
      </c>
      <c r="AY283" s="186">
        <v>10319419.23</v>
      </c>
      <c r="AZ283" s="178">
        <v>0</v>
      </c>
      <c r="BA283" s="178">
        <v>0</v>
      </c>
      <c r="BB283" s="186">
        <v>563922.14</v>
      </c>
      <c r="BC283" s="186">
        <v>543127.32999999996</v>
      </c>
      <c r="BD283" s="178">
        <v>0</v>
      </c>
      <c r="BE283" s="178">
        <v>0</v>
      </c>
      <c r="BF283" s="178">
        <v>0</v>
      </c>
      <c r="BG283" s="178">
        <v>0</v>
      </c>
      <c r="BH283" s="178">
        <v>0</v>
      </c>
      <c r="BI283" s="178">
        <v>0</v>
      </c>
      <c r="BJ283" s="178">
        <v>0</v>
      </c>
      <c r="BK283" s="178">
        <v>0</v>
      </c>
      <c r="BL283" s="178">
        <v>0</v>
      </c>
      <c r="BM283" s="178">
        <v>0</v>
      </c>
      <c r="BN283" s="178">
        <v>0</v>
      </c>
      <c r="BO283" s="178">
        <v>0</v>
      </c>
      <c r="BP283" s="178">
        <v>0</v>
      </c>
      <c r="BQ283" s="178">
        <v>0</v>
      </c>
      <c r="BR283" s="178">
        <v>0</v>
      </c>
      <c r="BS283" s="178">
        <v>0</v>
      </c>
      <c r="BT283" s="178">
        <v>0</v>
      </c>
      <c r="BU283" s="178">
        <v>0</v>
      </c>
      <c r="BV283" s="178">
        <v>0</v>
      </c>
      <c r="BW283" s="178">
        <v>0</v>
      </c>
    </row>
    <row r="284" spans="1:75" s="63" customFormat="1" ht="233.25" customHeight="1">
      <c r="A284" s="62" t="s">
        <v>770</v>
      </c>
      <c r="B284" s="22" t="s">
        <v>771</v>
      </c>
      <c r="C284" s="23">
        <v>401000022</v>
      </c>
      <c r="D284" s="27" t="s">
        <v>832</v>
      </c>
      <c r="E284" s="20" t="s">
        <v>777</v>
      </c>
      <c r="F284" s="204"/>
      <c r="G284" s="204"/>
      <c r="H284" s="195">
        <v>1</v>
      </c>
      <c r="I284" s="204"/>
      <c r="J284" s="195">
        <v>9</v>
      </c>
      <c r="K284" s="195">
        <v>1</v>
      </c>
      <c r="L284" s="195" t="s">
        <v>778</v>
      </c>
      <c r="M284" s="195"/>
      <c r="N284" s="195"/>
      <c r="O284" s="195"/>
      <c r="P284" s="196" t="s">
        <v>779</v>
      </c>
      <c r="Q284" s="21" t="s">
        <v>881</v>
      </c>
      <c r="R284" s="195"/>
      <c r="S284" s="195"/>
      <c r="T284" s="195"/>
      <c r="U284" s="195"/>
      <c r="V284" s="195" t="s">
        <v>869</v>
      </c>
      <c r="W284" s="195" t="s">
        <v>126</v>
      </c>
      <c r="X284" s="195" t="s">
        <v>793</v>
      </c>
      <c r="Y284" s="195"/>
      <c r="Z284" s="195"/>
      <c r="AA284" s="195"/>
      <c r="AB284" s="196" t="s">
        <v>882</v>
      </c>
      <c r="AC284" s="21" t="s">
        <v>773</v>
      </c>
      <c r="AD284" s="196"/>
      <c r="AE284" s="196"/>
      <c r="AF284" s="196"/>
      <c r="AG284" s="196"/>
      <c r="AH284" s="196"/>
      <c r="AI284" s="196"/>
      <c r="AJ284" s="196"/>
      <c r="AK284" s="196"/>
      <c r="AL284" s="196"/>
      <c r="AM284" s="196" t="s">
        <v>783</v>
      </c>
      <c r="AN284" s="196" t="s">
        <v>775</v>
      </c>
      <c r="AO284" s="354" t="s">
        <v>86</v>
      </c>
      <c r="AP284" s="354" t="s">
        <v>63</v>
      </c>
      <c r="AQ284" s="359" t="s">
        <v>883</v>
      </c>
      <c r="AR284" s="26" t="s">
        <v>884</v>
      </c>
      <c r="AS284" s="25" t="s">
        <v>784</v>
      </c>
      <c r="AT284" s="185">
        <v>0</v>
      </c>
      <c r="AU284" s="178">
        <v>0</v>
      </c>
      <c r="AV284" s="178">
        <v>0</v>
      </c>
      <c r="AW284" s="178">
        <v>0</v>
      </c>
      <c r="AX284" s="186">
        <v>0</v>
      </c>
      <c r="AY284" s="186">
        <v>0</v>
      </c>
      <c r="AZ284" s="178">
        <v>0</v>
      </c>
      <c r="BA284" s="178">
        <v>0</v>
      </c>
      <c r="BB284" s="186">
        <v>0</v>
      </c>
      <c r="BC284" s="186">
        <v>0</v>
      </c>
      <c r="BD284" s="178">
        <v>66079249.740000002</v>
      </c>
      <c r="BE284" s="186">
        <v>59008770</v>
      </c>
      <c r="BF284" s="186">
        <v>3766517.25</v>
      </c>
      <c r="BG284" s="178">
        <v>0</v>
      </c>
      <c r="BH284" s="186">
        <v>3303962.49</v>
      </c>
      <c r="BI284" s="178">
        <v>0</v>
      </c>
      <c r="BJ284" s="178">
        <v>0</v>
      </c>
      <c r="BK284" s="178">
        <v>0</v>
      </c>
      <c r="BL284" s="178">
        <v>0</v>
      </c>
      <c r="BM284" s="178">
        <v>0</v>
      </c>
      <c r="BN284" s="178">
        <v>0</v>
      </c>
      <c r="BO284" s="178">
        <v>0</v>
      </c>
      <c r="BP284" s="178">
        <v>0</v>
      </c>
      <c r="BQ284" s="178">
        <v>0</v>
      </c>
      <c r="BR284" s="178">
        <v>0</v>
      </c>
      <c r="BS284" s="178">
        <v>0</v>
      </c>
      <c r="BT284" s="178">
        <v>0</v>
      </c>
      <c r="BU284" s="178">
        <v>0</v>
      </c>
      <c r="BV284" s="178">
        <v>0</v>
      </c>
      <c r="BW284" s="178">
        <v>0</v>
      </c>
    </row>
    <row r="285" spans="1:75" s="63" customFormat="1" ht="206.25" customHeight="1">
      <c r="A285" s="62">
        <v>606</v>
      </c>
      <c r="B285" s="22" t="s">
        <v>771</v>
      </c>
      <c r="C285" s="23">
        <v>401000022</v>
      </c>
      <c r="D285" s="27" t="s">
        <v>832</v>
      </c>
      <c r="E285" s="20" t="s">
        <v>820</v>
      </c>
      <c r="F285" s="204"/>
      <c r="G285" s="204"/>
      <c r="H285" s="195" t="s">
        <v>821</v>
      </c>
      <c r="I285" s="204"/>
      <c r="J285" s="195" t="s">
        <v>822</v>
      </c>
      <c r="K285" s="195" t="s">
        <v>126</v>
      </c>
      <c r="L285" s="195" t="s">
        <v>885</v>
      </c>
      <c r="M285" s="195"/>
      <c r="N285" s="195"/>
      <c r="O285" s="195"/>
      <c r="P285" s="196" t="s">
        <v>823</v>
      </c>
      <c r="Q285" s="21" t="s">
        <v>824</v>
      </c>
      <c r="R285" s="195"/>
      <c r="S285" s="195"/>
      <c r="T285" s="195" t="s">
        <v>825</v>
      </c>
      <c r="U285" s="195"/>
      <c r="V285" s="195" t="s">
        <v>826</v>
      </c>
      <c r="W285" s="195" t="s">
        <v>827</v>
      </c>
      <c r="X285" s="195" t="s">
        <v>828</v>
      </c>
      <c r="Y285" s="195"/>
      <c r="Z285" s="195"/>
      <c r="AA285" s="195"/>
      <c r="AB285" s="196" t="s">
        <v>829</v>
      </c>
      <c r="AC285" s="21" t="s">
        <v>773</v>
      </c>
      <c r="AD285" s="196"/>
      <c r="AE285" s="196"/>
      <c r="AF285" s="196"/>
      <c r="AG285" s="196"/>
      <c r="AH285" s="196"/>
      <c r="AI285" s="196"/>
      <c r="AJ285" s="196"/>
      <c r="AK285" s="196"/>
      <c r="AL285" s="196"/>
      <c r="AM285" s="196" t="s">
        <v>783</v>
      </c>
      <c r="AN285" s="196" t="s">
        <v>775</v>
      </c>
      <c r="AO285" s="354" t="s">
        <v>86</v>
      </c>
      <c r="AP285" s="354" t="s">
        <v>63</v>
      </c>
      <c r="AQ285" s="354" t="s">
        <v>830</v>
      </c>
      <c r="AR285" s="26" t="s">
        <v>831</v>
      </c>
      <c r="AS285" s="25" t="s">
        <v>784</v>
      </c>
      <c r="AT285" s="185">
        <v>1516150.43</v>
      </c>
      <c r="AU285" s="178">
        <v>1516150.43</v>
      </c>
      <c r="AV285" s="178">
        <v>0</v>
      </c>
      <c r="AW285" s="178">
        <v>0</v>
      </c>
      <c r="AX285" s="178">
        <v>0</v>
      </c>
      <c r="AY285" s="178">
        <v>0</v>
      </c>
      <c r="AZ285" s="178">
        <v>0</v>
      </c>
      <c r="BA285" s="178">
        <v>0</v>
      </c>
      <c r="BB285" s="186">
        <v>1516150.43</v>
      </c>
      <c r="BC285" s="186">
        <v>1516150.43</v>
      </c>
      <c r="BD285" s="178">
        <v>210000</v>
      </c>
      <c r="BE285" s="178">
        <v>0</v>
      </c>
      <c r="BF285" s="178">
        <v>0</v>
      </c>
      <c r="BG285" s="178">
        <v>0</v>
      </c>
      <c r="BH285" s="178">
        <v>210000</v>
      </c>
      <c r="BI285" s="178">
        <v>0</v>
      </c>
      <c r="BJ285" s="178">
        <v>0</v>
      </c>
      <c r="BK285" s="178">
        <v>0</v>
      </c>
      <c r="BL285" s="178">
        <v>0</v>
      </c>
      <c r="BM285" s="178">
        <v>0</v>
      </c>
      <c r="BN285" s="178">
        <v>0</v>
      </c>
      <c r="BO285" s="178">
        <v>0</v>
      </c>
      <c r="BP285" s="178">
        <v>0</v>
      </c>
      <c r="BQ285" s="178">
        <v>0</v>
      </c>
      <c r="BR285" s="178">
        <v>0</v>
      </c>
      <c r="BS285" s="178">
        <v>0</v>
      </c>
      <c r="BT285" s="178">
        <v>0</v>
      </c>
      <c r="BU285" s="178">
        <v>0</v>
      </c>
      <c r="BV285" s="178">
        <v>0</v>
      </c>
      <c r="BW285" s="178">
        <v>0</v>
      </c>
    </row>
    <row r="286" spans="1:75" s="63" customFormat="1" ht="204" customHeight="1">
      <c r="A286" s="62">
        <v>606</v>
      </c>
      <c r="B286" s="22" t="s">
        <v>771</v>
      </c>
      <c r="C286" s="23">
        <v>401000022</v>
      </c>
      <c r="D286" s="27" t="s">
        <v>832</v>
      </c>
      <c r="E286" s="20" t="s">
        <v>777</v>
      </c>
      <c r="F286" s="204"/>
      <c r="G286" s="204"/>
      <c r="H286" s="195">
        <v>1</v>
      </c>
      <c r="I286" s="204"/>
      <c r="J286" s="195">
        <v>9</v>
      </c>
      <c r="K286" s="195">
        <v>1</v>
      </c>
      <c r="L286" s="195" t="s">
        <v>797</v>
      </c>
      <c r="M286" s="195"/>
      <c r="N286" s="195"/>
      <c r="O286" s="195"/>
      <c r="P286" s="196" t="s">
        <v>779</v>
      </c>
      <c r="Q286" s="21" t="s">
        <v>780</v>
      </c>
      <c r="R286" s="195"/>
      <c r="S286" s="195"/>
      <c r="T286" s="195"/>
      <c r="U286" s="195"/>
      <c r="V286" s="195" t="s">
        <v>886</v>
      </c>
      <c r="W286" s="195">
        <v>4</v>
      </c>
      <c r="X286" s="195"/>
      <c r="Y286" s="195"/>
      <c r="Z286" s="195"/>
      <c r="AA286" s="195"/>
      <c r="AB286" s="196" t="s">
        <v>779</v>
      </c>
      <c r="AC286" s="21" t="s">
        <v>773</v>
      </c>
      <c r="AD286" s="196"/>
      <c r="AE286" s="196"/>
      <c r="AF286" s="196"/>
      <c r="AG286" s="196"/>
      <c r="AH286" s="196"/>
      <c r="AI286" s="196"/>
      <c r="AJ286" s="196"/>
      <c r="AK286" s="196"/>
      <c r="AL286" s="196"/>
      <c r="AM286" s="196" t="s">
        <v>788</v>
      </c>
      <c r="AN286" s="196" t="s">
        <v>775</v>
      </c>
      <c r="AO286" s="354" t="s">
        <v>86</v>
      </c>
      <c r="AP286" s="354" t="s">
        <v>63</v>
      </c>
      <c r="AQ286" s="354" t="s">
        <v>887</v>
      </c>
      <c r="AR286" s="26" t="s">
        <v>888</v>
      </c>
      <c r="AS286" s="25" t="s">
        <v>784</v>
      </c>
      <c r="AT286" s="185">
        <v>91800</v>
      </c>
      <c r="AU286" s="178">
        <v>91800</v>
      </c>
      <c r="AV286" s="178">
        <v>0</v>
      </c>
      <c r="AW286" s="178">
        <v>0</v>
      </c>
      <c r="AX286" s="178">
        <v>0</v>
      </c>
      <c r="AY286" s="178">
        <v>0</v>
      </c>
      <c r="AZ286" s="178">
        <v>0</v>
      </c>
      <c r="BA286" s="178">
        <v>0</v>
      </c>
      <c r="BB286" s="186">
        <v>91800</v>
      </c>
      <c r="BC286" s="186">
        <v>91800</v>
      </c>
      <c r="BD286" s="178">
        <v>91800</v>
      </c>
      <c r="BE286" s="178">
        <v>0</v>
      </c>
      <c r="BF286" s="178">
        <v>0</v>
      </c>
      <c r="BG286" s="178">
        <v>0</v>
      </c>
      <c r="BH286" s="186">
        <v>91800</v>
      </c>
      <c r="BI286" s="178">
        <v>91800</v>
      </c>
      <c r="BJ286" s="178">
        <v>0</v>
      </c>
      <c r="BK286" s="178">
        <v>0</v>
      </c>
      <c r="BL286" s="178">
        <v>0</v>
      </c>
      <c r="BM286" s="186">
        <v>91800</v>
      </c>
      <c r="BN286" s="178">
        <v>91800</v>
      </c>
      <c r="BO286" s="178">
        <v>0</v>
      </c>
      <c r="BP286" s="178">
        <v>0</v>
      </c>
      <c r="BQ286" s="178">
        <v>0</v>
      </c>
      <c r="BR286" s="186">
        <v>91800</v>
      </c>
      <c r="BS286" s="178">
        <v>91800</v>
      </c>
      <c r="BT286" s="178">
        <v>0</v>
      </c>
      <c r="BU286" s="178">
        <v>0</v>
      </c>
      <c r="BV286" s="178">
        <v>0</v>
      </c>
      <c r="BW286" s="186">
        <v>91800</v>
      </c>
    </row>
    <row r="287" spans="1:75" s="63" customFormat="1" ht="290.25" customHeight="1">
      <c r="A287" s="62">
        <v>606</v>
      </c>
      <c r="B287" s="22" t="s">
        <v>771</v>
      </c>
      <c r="C287" s="23">
        <v>401000022</v>
      </c>
      <c r="D287" s="27" t="s">
        <v>832</v>
      </c>
      <c r="E287" s="20" t="s">
        <v>777</v>
      </c>
      <c r="F287" s="204"/>
      <c r="G287" s="204"/>
      <c r="H287" s="195">
        <v>1</v>
      </c>
      <c r="I287" s="204"/>
      <c r="J287" s="195">
        <v>9</v>
      </c>
      <c r="K287" s="195">
        <v>1</v>
      </c>
      <c r="L287" s="195" t="s">
        <v>797</v>
      </c>
      <c r="M287" s="195"/>
      <c r="N287" s="195"/>
      <c r="O287" s="195"/>
      <c r="P287" s="196" t="s">
        <v>779</v>
      </c>
      <c r="Q287" s="21" t="s">
        <v>889</v>
      </c>
      <c r="R287" s="195"/>
      <c r="S287" s="195"/>
      <c r="T287" s="195"/>
      <c r="U287" s="195"/>
      <c r="V287" s="195"/>
      <c r="W287" s="195"/>
      <c r="X287" s="195" t="s">
        <v>890</v>
      </c>
      <c r="Y287" s="195"/>
      <c r="Z287" s="195"/>
      <c r="AA287" s="195" t="s">
        <v>891</v>
      </c>
      <c r="AB287" s="196" t="s">
        <v>892</v>
      </c>
      <c r="AC287" s="21" t="s">
        <v>773</v>
      </c>
      <c r="AD287" s="196"/>
      <c r="AE287" s="196"/>
      <c r="AF287" s="196"/>
      <c r="AG287" s="196"/>
      <c r="AH287" s="196"/>
      <c r="AI287" s="196"/>
      <c r="AJ287" s="196"/>
      <c r="AK287" s="196"/>
      <c r="AL287" s="196"/>
      <c r="AM287" s="196" t="s">
        <v>788</v>
      </c>
      <c r="AN287" s="196" t="s">
        <v>775</v>
      </c>
      <c r="AO287" s="354" t="s">
        <v>86</v>
      </c>
      <c r="AP287" s="354" t="s">
        <v>63</v>
      </c>
      <c r="AQ287" s="354" t="s">
        <v>893</v>
      </c>
      <c r="AR287" s="26" t="s">
        <v>894</v>
      </c>
      <c r="AS287" s="25" t="s">
        <v>784</v>
      </c>
      <c r="AT287" s="185">
        <v>10781000</v>
      </c>
      <c r="AU287" s="178">
        <v>10781000</v>
      </c>
      <c r="AV287" s="178">
        <v>0</v>
      </c>
      <c r="AW287" s="178">
        <v>0</v>
      </c>
      <c r="AX287" s="186">
        <v>10781000</v>
      </c>
      <c r="AY287" s="186">
        <v>10781000</v>
      </c>
      <c r="AZ287" s="178">
        <v>0</v>
      </c>
      <c r="BA287" s="178">
        <v>0</v>
      </c>
      <c r="BB287" s="178">
        <v>0</v>
      </c>
      <c r="BC287" s="178">
        <v>0</v>
      </c>
      <c r="BD287" s="178">
        <v>0</v>
      </c>
      <c r="BE287" s="178">
        <v>0</v>
      </c>
      <c r="BF287" s="178">
        <v>0</v>
      </c>
      <c r="BG287" s="178">
        <v>0</v>
      </c>
      <c r="BH287" s="178">
        <v>0</v>
      </c>
      <c r="BI287" s="178">
        <v>0</v>
      </c>
      <c r="BJ287" s="178">
        <v>0</v>
      </c>
      <c r="BK287" s="178">
        <v>0</v>
      </c>
      <c r="BL287" s="178">
        <v>0</v>
      </c>
      <c r="BM287" s="178">
        <v>0</v>
      </c>
      <c r="BN287" s="178">
        <v>0</v>
      </c>
      <c r="BO287" s="178">
        <v>0</v>
      </c>
      <c r="BP287" s="178">
        <v>0</v>
      </c>
      <c r="BQ287" s="178">
        <v>0</v>
      </c>
      <c r="BR287" s="178">
        <v>0</v>
      </c>
      <c r="BS287" s="178">
        <v>0</v>
      </c>
      <c r="BT287" s="178">
        <v>0</v>
      </c>
      <c r="BU287" s="178">
        <v>0</v>
      </c>
      <c r="BV287" s="178">
        <v>0</v>
      </c>
      <c r="BW287" s="178">
        <v>0</v>
      </c>
    </row>
    <row r="288" spans="1:75" s="63" customFormat="1" ht="291" customHeight="1">
      <c r="A288" s="62">
        <v>606</v>
      </c>
      <c r="B288" s="22" t="s">
        <v>771</v>
      </c>
      <c r="C288" s="23">
        <v>401000022</v>
      </c>
      <c r="D288" s="27" t="s">
        <v>832</v>
      </c>
      <c r="E288" s="20" t="s">
        <v>777</v>
      </c>
      <c r="F288" s="204"/>
      <c r="G288" s="204"/>
      <c r="H288" s="195">
        <v>1</v>
      </c>
      <c r="I288" s="204"/>
      <c r="J288" s="195">
        <v>9</v>
      </c>
      <c r="K288" s="195">
        <v>1</v>
      </c>
      <c r="L288" s="195" t="s">
        <v>797</v>
      </c>
      <c r="M288" s="195"/>
      <c r="N288" s="195"/>
      <c r="O288" s="195"/>
      <c r="P288" s="196" t="s">
        <v>779</v>
      </c>
      <c r="Q288" s="21" t="s">
        <v>889</v>
      </c>
      <c r="R288" s="195"/>
      <c r="S288" s="195"/>
      <c r="T288" s="195"/>
      <c r="U288" s="195"/>
      <c r="V288" s="195"/>
      <c r="W288" s="195"/>
      <c r="X288" s="195" t="s">
        <v>890</v>
      </c>
      <c r="Y288" s="195"/>
      <c r="Z288" s="195"/>
      <c r="AA288" s="195" t="s">
        <v>891</v>
      </c>
      <c r="AB288" s="196" t="s">
        <v>892</v>
      </c>
      <c r="AC288" s="21" t="s">
        <v>773</v>
      </c>
      <c r="AD288" s="196"/>
      <c r="AE288" s="196"/>
      <c r="AF288" s="196"/>
      <c r="AG288" s="196"/>
      <c r="AH288" s="196"/>
      <c r="AI288" s="196"/>
      <c r="AJ288" s="196"/>
      <c r="AK288" s="196"/>
      <c r="AL288" s="196"/>
      <c r="AM288" s="196" t="s">
        <v>788</v>
      </c>
      <c r="AN288" s="196" t="s">
        <v>775</v>
      </c>
      <c r="AO288" s="354" t="s">
        <v>86</v>
      </c>
      <c r="AP288" s="354" t="s">
        <v>63</v>
      </c>
      <c r="AQ288" s="354" t="s">
        <v>893</v>
      </c>
      <c r="AR288" s="26" t="s">
        <v>894</v>
      </c>
      <c r="AS288" s="25" t="s">
        <v>785</v>
      </c>
      <c r="AT288" s="185">
        <v>822000</v>
      </c>
      <c r="AU288" s="178">
        <v>822000</v>
      </c>
      <c r="AV288" s="178">
        <v>0</v>
      </c>
      <c r="AW288" s="178">
        <v>0</v>
      </c>
      <c r="AX288" s="186">
        <v>822000</v>
      </c>
      <c r="AY288" s="186">
        <v>822000</v>
      </c>
      <c r="AZ288" s="178">
        <v>0</v>
      </c>
      <c r="BA288" s="178">
        <v>0</v>
      </c>
      <c r="BB288" s="178">
        <v>0</v>
      </c>
      <c r="BC288" s="178">
        <v>0</v>
      </c>
      <c r="BD288" s="178">
        <v>0</v>
      </c>
      <c r="BE288" s="178">
        <v>0</v>
      </c>
      <c r="BF288" s="178">
        <v>0</v>
      </c>
      <c r="BG288" s="178">
        <v>0</v>
      </c>
      <c r="BH288" s="178">
        <v>0</v>
      </c>
      <c r="BI288" s="178">
        <v>0</v>
      </c>
      <c r="BJ288" s="178">
        <v>0</v>
      </c>
      <c r="BK288" s="178">
        <v>0</v>
      </c>
      <c r="BL288" s="178">
        <v>0</v>
      </c>
      <c r="BM288" s="178">
        <v>0</v>
      </c>
      <c r="BN288" s="178">
        <v>0</v>
      </c>
      <c r="BO288" s="178">
        <v>0</v>
      </c>
      <c r="BP288" s="178">
        <v>0</v>
      </c>
      <c r="BQ288" s="178">
        <v>0</v>
      </c>
      <c r="BR288" s="178">
        <v>0</v>
      </c>
      <c r="BS288" s="178">
        <v>0</v>
      </c>
      <c r="BT288" s="178">
        <v>0</v>
      </c>
      <c r="BU288" s="178">
        <v>0</v>
      </c>
      <c r="BV288" s="178">
        <v>0</v>
      </c>
      <c r="BW288" s="178">
        <v>0</v>
      </c>
    </row>
    <row r="289" spans="1:75" s="63" customFormat="1" ht="201" customHeight="1">
      <c r="A289" s="62" t="s">
        <v>770</v>
      </c>
      <c r="B289" s="22" t="s">
        <v>771</v>
      </c>
      <c r="C289" s="23">
        <v>401000022</v>
      </c>
      <c r="D289" s="27" t="s">
        <v>832</v>
      </c>
      <c r="E289" s="20" t="s">
        <v>777</v>
      </c>
      <c r="F289" s="204"/>
      <c r="G289" s="204"/>
      <c r="H289" s="195">
        <v>1</v>
      </c>
      <c r="I289" s="204"/>
      <c r="J289" s="195">
        <v>9</v>
      </c>
      <c r="K289" s="195">
        <v>1</v>
      </c>
      <c r="L289" s="195" t="s">
        <v>797</v>
      </c>
      <c r="M289" s="195"/>
      <c r="N289" s="195"/>
      <c r="O289" s="195"/>
      <c r="P289" s="196" t="s">
        <v>779</v>
      </c>
      <c r="Q289" s="21" t="s">
        <v>895</v>
      </c>
      <c r="R289" s="195"/>
      <c r="S289" s="195"/>
      <c r="T289" s="195"/>
      <c r="U289" s="195"/>
      <c r="V289" s="195" t="s">
        <v>869</v>
      </c>
      <c r="W289" s="195" t="s">
        <v>126</v>
      </c>
      <c r="X289" s="195" t="s">
        <v>793</v>
      </c>
      <c r="Y289" s="195"/>
      <c r="Z289" s="195"/>
      <c r="AA289" s="195"/>
      <c r="AB289" s="196" t="s">
        <v>896</v>
      </c>
      <c r="AC289" s="21" t="s">
        <v>773</v>
      </c>
      <c r="AD289" s="196"/>
      <c r="AE289" s="196"/>
      <c r="AF289" s="196"/>
      <c r="AG289" s="196"/>
      <c r="AH289" s="196"/>
      <c r="AI289" s="196"/>
      <c r="AJ289" s="196"/>
      <c r="AK289" s="196"/>
      <c r="AL289" s="196"/>
      <c r="AM289" s="196" t="s">
        <v>788</v>
      </c>
      <c r="AN289" s="196" t="s">
        <v>775</v>
      </c>
      <c r="AO289" s="354" t="s">
        <v>86</v>
      </c>
      <c r="AP289" s="354" t="s">
        <v>63</v>
      </c>
      <c r="AQ289" s="359" t="s">
        <v>897</v>
      </c>
      <c r="AR289" s="26" t="s">
        <v>898</v>
      </c>
      <c r="AS289" s="25" t="s">
        <v>784</v>
      </c>
      <c r="AT289" s="185">
        <v>44007600</v>
      </c>
      <c r="AU289" s="178">
        <v>41696774.729999997</v>
      </c>
      <c r="AV289" s="186">
        <v>44007600</v>
      </c>
      <c r="AW289" s="186">
        <v>41696774.729999997</v>
      </c>
      <c r="AX289" s="186">
        <v>0</v>
      </c>
      <c r="AY289" s="186">
        <v>0</v>
      </c>
      <c r="AZ289" s="178">
        <v>0</v>
      </c>
      <c r="BA289" s="178">
        <v>0</v>
      </c>
      <c r="BB289" s="178">
        <v>0</v>
      </c>
      <c r="BC289" s="178">
        <v>0</v>
      </c>
      <c r="BD289" s="178">
        <v>132022800</v>
      </c>
      <c r="BE289" s="186">
        <v>132022800</v>
      </c>
      <c r="BF289" s="178">
        <v>0</v>
      </c>
      <c r="BG289" s="178">
        <v>0</v>
      </c>
      <c r="BH289" s="178">
        <v>0</v>
      </c>
      <c r="BI289" s="178">
        <v>132022800</v>
      </c>
      <c r="BJ289" s="186">
        <v>132022800</v>
      </c>
      <c r="BK289" s="178">
        <v>0</v>
      </c>
      <c r="BL289" s="178">
        <v>0</v>
      </c>
      <c r="BM289" s="178">
        <v>0</v>
      </c>
      <c r="BN289" s="178">
        <v>132022800</v>
      </c>
      <c r="BO289" s="186">
        <v>132022800</v>
      </c>
      <c r="BP289" s="178">
        <v>0</v>
      </c>
      <c r="BQ289" s="178">
        <v>0</v>
      </c>
      <c r="BR289" s="178">
        <v>0</v>
      </c>
      <c r="BS289" s="178">
        <v>132022800</v>
      </c>
      <c r="BT289" s="186">
        <v>132022800</v>
      </c>
      <c r="BU289" s="178">
        <v>0</v>
      </c>
      <c r="BV289" s="178">
        <v>0</v>
      </c>
      <c r="BW289" s="178">
        <v>0</v>
      </c>
    </row>
    <row r="290" spans="1:75" s="63" customFormat="1" ht="207.75" customHeight="1">
      <c r="A290" s="62" t="s">
        <v>770</v>
      </c>
      <c r="B290" s="22" t="s">
        <v>771</v>
      </c>
      <c r="C290" s="23">
        <v>401000022</v>
      </c>
      <c r="D290" s="27" t="s">
        <v>832</v>
      </c>
      <c r="E290" s="20" t="s">
        <v>777</v>
      </c>
      <c r="F290" s="204"/>
      <c r="G290" s="204"/>
      <c r="H290" s="195">
        <v>1</v>
      </c>
      <c r="I290" s="204"/>
      <c r="J290" s="195">
        <v>9</v>
      </c>
      <c r="K290" s="195">
        <v>1</v>
      </c>
      <c r="L290" s="195" t="s">
        <v>797</v>
      </c>
      <c r="M290" s="195"/>
      <c r="N290" s="195"/>
      <c r="O290" s="195"/>
      <c r="P290" s="196" t="s">
        <v>779</v>
      </c>
      <c r="Q290" s="21" t="s">
        <v>895</v>
      </c>
      <c r="R290" s="195"/>
      <c r="S290" s="195"/>
      <c r="T290" s="195"/>
      <c r="U290" s="195"/>
      <c r="V290" s="195" t="s">
        <v>869</v>
      </c>
      <c r="W290" s="195" t="s">
        <v>126</v>
      </c>
      <c r="X290" s="195" t="s">
        <v>793</v>
      </c>
      <c r="Y290" s="195"/>
      <c r="Z290" s="195"/>
      <c r="AA290" s="195"/>
      <c r="AB290" s="196" t="s">
        <v>896</v>
      </c>
      <c r="AC290" s="21" t="s">
        <v>773</v>
      </c>
      <c r="AD290" s="196"/>
      <c r="AE290" s="196"/>
      <c r="AF290" s="196"/>
      <c r="AG290" s="196"/>
      <c r="AH290" s="196"/>
      <c r="AI290" s="196"/>
      <c r="AJ290" s="196"/>
      <c r="AK290" s="196"/>
      <c r="AL290" s="196"/>
      <c r="AM290" s="196" t="s">
        <v>788</v>
      </c>
      <c r="AN290" s="196" t="s">
        <v>775</v>
      </c>
      <c r="AO290" s="354" t="s">
        <v>86</v>
      </c>
      <c r="AP290" s="354" t="s">
        <v>63</v>
      </c>
      <c r="AQ290" s="359" t="s">
        <v>897</v>
      </c>
      <c r="AR290" s="26" t="s">
        <v>899</v>
      </c>
      <c r="AS290" s="25" t="s">
        <v>785</v>
      </c>
      <c r="AT290" s="185">
        <v>3853920</v>
      </c>
      <c r="AU290" s="178">
        <v>3685001.97</v>
      </c>
      <c r="AV290" s="186">
        <v>3853920</v>
      </c>
      <c r="AW290" s="186">
        <v>3685001.97</v>
      </c>
      <c r="AX290" s="186">
        <v>0</v>
      </c>
      <c r="AY290" s="186">
        <v>0</v>
      </c>
      <c r="AZ290" s="178">
        <v>0</v>
      </c>
      <c r="BA290" s="178">
        <v>0</v>
      </c>
      <c r="BB290" s="178">
        <v>0</v>
      </c>
      <c r="BC290" s="178">
        <v>0</v>
      </c>
      <c r="BD290" s="178">
        <v>11561760</v>
      </c>
      <c r="BE290" s="186">
        <v>11561760</v>
      </c>
      <c r="BF290" s="178">
        <v>0</v>
      </c>
      <c r="BG290" s="178">
        <v>0</v>
      </c>
      <c r="BH290" s="178">
        <v>0</v>
      </c>
      <c r="BI290" s="178">
        <v>11561760</v>
      </c>
      <c r="BJ290" s="186">
        <v>11561760</v>
      </c>
      <c r="BK290" s="178">
        <v>0</v>
      </c>
      <c r="BL290" s="178">
        <v>0</v>
      </c>
      <c r="BM290" s="178">
        <v>0</v>
      </c>
      <c r="BN290" s="178">
        <v>11561760</v>
      </c>
      <c r="BO290" s="186">
        <v>11561760</v>
      </c>
      <c r="BP290" s="178">
        <v>0</v>
      </c>
      <c r="BQ290" s="178">
        <v>0</v>
      </c>
      <c r="BR290" s="178">
        <v>0</v>
      </c>
      <c r="BS290" s="178">
        <v>11561760</v>
      </c>
      <c r="BT290" s="186">
        <v>11561760</v>
      </c>
      <c r="BU290" s="178">
        <v>0</v>
      </c>
      <c r="BV290" s="178">
        <v>0</v>
      </c>
      <c r="BW290" s="178">
        <v>0</v>
      </c>
    </row>
    <row r="291" spans="1:75" s="63" customFormat="1" ht="351" customHeight="1">
      <c r="A291" s="62">
        <v>606</v>
      </c>
      <c r="B291" s="22" t="s">
        <v>771</v>
      </c>
      <c r="C291" s="23">
        <v>401000022</v>
      </c>
      <c r="D291" s="27" t="s">
        <v>832</v>
      </c>
      <c r="E291" s="20" t="s">
        <v>777</v>
      </c>
      <c r="F291" s="204"/>
      <c r="G291" s="204"/>
      <c r="H291" s="195">
        <v>11</v>
      </c>
      <c r="I291" s="204"/>
      <c r="J291" s="195">
        <v>79</v>
      </c>
      <c r="K291" s="195">
        <v>7</v>
      </c>
      <c r="L291" s="195"/>
      <c r="M291" s="195"/>
      <c r="N291" s="195"/>
      <c r="O291" s="195"/>
      <c r="P291" s="196" t="s">
        <v>779</v>
      </c>
      <c r="Q291" s="21" t="s">
        <v>780</v>
      </c>
      <c r="R291" s="195"/>
      <c r="S291" s="195"/>
      <c r="T291" s="195"/>
      <c r="U291" s="195"/>
      <c r="V291" s="195">
        <v>15</v>
      </c>
      <c r="W291" s="195">
        <v>1</v>
      </c>
      <c r="X291" s="195"/>
      <c r="Y291" s="195"/>
      <c r="Z291" s="195"/>
      <c r="AA291" s="195"/>
      <c r="AB291" s="196" t="s">
        <v>779</v>
      </c>
      <c r="AC291" s="21" t="s">
        <v>900</v>
      </c>
      <c r="AD291" s="196"/>
      <c r="AE291" s="196"/>
      <c r="AF291" s="196"/>
      <c r="AG291" s="196"/>
      <c r="AH291" s="196"/>
      <c r="AI291" s="196"/>
      <c r="AJ291" s="222" t="s">
        <v>901</v>
      </c>
      <c r="AK291" s="196"/>
      <c r="AL291" s="196"/>
      <c r="AM291" s="196" t="s">
        <v>902</v>
      </c>
      <c r="AN291" s="196" t="s">
        <v>903</v>
      </c>
      <c r="AO291" s="354" t="s">
        <v>95</v>
      </c>
      <c r="AP291" s="354" t="s">
        <v>69</v>
      </c>
      <c r="AQ291" s="354" t="s">
        <v>904</v>
      </c>
      <c r="AR291" s="26" t="s">
        <v>905</v>
      </c>
      <c r="AS291" s="25" t="s">
        <v>80</v>
      </c>
      <c r="AT291" s="185">
        <v>971313</v>
      </c>
      <c r="AU291" s="178">
        <v>960411</v>
      </c>
      <c r="AV291" s="178">
        <v>0</v>
      </c>
      <c r="AW291" s="178">
        <v>0</v>
      </c>
      <c r="AX291" s="178">
        <v>0</v>
      </c>
      <c r="AY291" s="178">
        <v>0</v>
      </c>
      <c r="AZ291" s="178">
        <v>0</v>
      </c>
      <c r="BA291" s="178">
        <v>0</v>
      </c>
      <c r="BB291" s="186">
        <v>971313</v>
      </c>
      <c r="BC291" s="186">
        <v>960411</v>
      </c>
      <c r="BD291" s="178">
        <v>1407600</v>
      </c>
      <c r="BE291" s="178">
        <v>0</v>
      </c>
      <c r="BF291" s="178">
        <v>0</v>
      </c>
      <c r="BG291" s="178">
        <v>0</v>
      </c>
      <c r="BH291" s="186">
        <v>1407600</v>
      </c>
      <c r="BI291" s="178">
        <v>1407600</v>
      </c>
      <c r="BJ291" s="178">
        <v>0</v>
      </c>
      <c r="BK291" s="178">
        <v>0</v>
      </c>
      <c r="BL291" s="178">
        <v>0</v>
      </c>
      <c r="BM291" s="186">
        <v>1407600</v>
      </c>
      <c r="BN291" s="178">
        <v>1407600</v>
      </c>
      <c r="BO291" s="178">
        <v>0</v>
      </c>
      <c r="BP291" s="178">
        <v>0</v>
      </c>
      <c r="BQ291" s="178">
        <v>0</v>
      </c>
      <c r="BR291" s="186">
        <v>1407600</v>
      </c>
      <c r="BS291" s="178">
        <v>1407600</v>
      </c>
      <c r="BT291" s="178">
        <v>0</v>
      </c>
      <c r="BU291" s="178">
        <v>0</v>
      </c>
      <c r="BV291" s="178">
        <v>0</v>
      </c>
      <c r="BW291" s="186">
        <v>1407600</v>
      </c>
    </row>
    <row r="292" spans="1:75" s="63" customFormat="1" ht="98.25" customHeight="1">
      <c r="A292" s="62">
        <v>606</v>
      </c>
      <c r="B292" s="22" t="s">
        <v>771</v>
      </c>
      <c r="C292" s="23">
        <v>401000024</v>
      </c>
      <c r="D292" s="27" t="s">
        <v>906</v>
      </c>
      <c r="E292" s="20" t="s">
        <v>777</v>
      </c>
      <c r="F292" s="204"/>
      <c r="G292" s="204"/>
      <c r="H292" s="195">
        <v>1</v>
      </c>
      <c r="I292" s="204"/>
      <c r="J292" s="195">
        <v>9</v>
      </c>
      <c r="K292" s="195">
        <v>1</v>
      </c>
      <c r="L292" s="195" t="s">
        <v>907</v>
      </c>
      <c r="M292" s="195"/>
      <c r="N292" s="195"/>
      <c r="O292" s="195"/>
      <c r="P292" s="196" t="s">
        <v>779</v>
      </c>
      <c r="Q292" s="21" t="s">
        <v>780</v>
      </c>
      <c r="R292" s="195"/>
      <c r="S292" s="195"/>
      <c r="T292" s="195"/>
      <c r="U292" s="195"/>
      <c r="V292" s="195">
        <v>11</v>
      </c>
      <c r="W292" s="195">
        <v>1</v>
      </c>
      <c r="X292" s="195"/>
      <c r="Y292" s="195"/>
      <c r="Z292" s="195"/>
      <c r="AA292" s="195"/>
      <c r="AB292" s="196" t="s">
        <v>779</v>
      </c>
      <c r="AC292" s="21" t="s">
        <v>773</v>
      </c>
      <c r="AD292" s="196"/>
      <c r="AE292" s="196"/>
      <c r="AF292" s="196"/>
      <c r="AG292" s="196"/>
      <c r="AH292" s="196"/>
      <c r="AI292" s="196"/>
      <c r="AJ292" s="196"/>
      <c r="AK292" s="196"/>
      <c r="AL292" s="196"/>
      <c r="AM292" s="196" t="s">
        <v>781</v>
      </c>
      <c r="AN292" s="196" t="s">
        <v>775</v>
      </c>
      <c r="AO292" s="354" t="s">
        <v>86</v>
      </c>
      <c r="AP292" s="354" t="s">
        <v>56</v>
      </c>
      <c r="AQ292" s="354" t="s">
        <v>908</v>
      </c>
      <c r="AR292" s="26" t="s">
        <v>357</v>
      </c>
      <c r="AS292" s="25" t="s">
        <v>834</v>
      </c>
      <c r="AT292" s="185">
        <v>98790713.809999987</v>
      </c>
      <c r="AU292" s="178">
        <v>98790713.809999987</v>
      </c>
      <c r="AV292" s="178">
        <v>0</v>
      </c>
      <c r="AW292" s="178">
        <v>0</v>
      </c>
      <c r="AX292" s="178">
        <v>0</v>
      </c>
      <c r="AY292" s="178">
        <v>0</v>
      </c>
      <c r="AZ292" s="178">
        <v>0</v>
      </c>
      <c r="BA292" s="178">
        <v>0</v>
      </c>
      <c r="BB292" s="186">
        <v>98790713.809999987</v>
      </c>
      <c r="BC292" s="186">
        <v>98790713.809999987</v>
      </c>
      <c r="BD292" s="178">
        <v>90558951.439999998</v>
      </c>
      <c r="BE292" s="178">
        <v>0</v>
      </c>
      <c r="BF292" s="178">
        <v>0</v>
      </c>
      <c r="BG292" s="178">
        <v>0</v>
      </c>
      <c r="BH292" s="186">
        <v>90558951.439999998</v>
      </c>
      <c r="BI292" s="178">
        <v>100119949.77</v>
      </c>
      <c r="BJ292" s="178">
        <v>0</v>
      </c>
      <c r="BK292" s="178">
        <v>0</v>
      </c>
      <c r="BL292" s="178">
        <v>0</v>
      </c>
      <c r="BM292" s="186">
        <v>100119949.77</v>
      </c>
      <c r="BN292" s="178">
        <v>101937741.75</v>
      </c>
      <c r="BO292" s="178">
        <v>0</v>
      </c>
      <c r="BP292" s="178">
        <v>0</v>
      </c>
      <c r="BQ292" s="178">
        <v>0</v>
      </c>
      <c r="BR292" s="186">
        <v>101937741.75</v>
      </c>
      <c r="BS292" s="178">
        <v>101937741.75</v>
      </c>
      <c r="BT292" s="178">
        <v>0</v>
      </c>
      <c r="BU292" s="178">
        <v>0</v>
      </c>
      <c r="BV292" s="178">
        <v>0</v>
      </c>
      <c r="BW292" s="186">
        <v>101937741.75</v>
      </c>
    </row>
    <row r="293" spans="1:75" s="63" customFormat="1" ht="103.5" customHeight="1">
      <c r="A293" s="62">
        <v>606</v>
      </c>
      <c r="B293" s="22" t="s">
        <v>771</v>
      </c>
      <c r="C293" s="23">
        <v>401000024</v>
      </c>
      <c r="D293" s="27" t="s">
        <v>906</v>
      </c>
      <c r="E293" s="20" t="s">
        <v>777</v>
      </c>
      <c r="F293" s="204"/>
      <c r="G293" s="204"/>
      <c r="H293" s="195">
        <v>1</v>
      </c>
      <c r="I293" s="204"/>
      <c r="J293" s="195">
        <v>9</v>
      </c>
      <c r="K293" s="195">
        <v>1</v>
      </c>
      <c r="L293" s="195" t="s">
        <v>907</v>
      </c>
      <c r="M293" s="195"/>
      <c r="N293" s="195"/>
      <c r="O293" s="195"/>
      <c r="P293" s="196" t="s">
        <v>779</v>
      </c>
      <c r="Q293" s="21" t="s">
        <v>780</v>
      </c>
      <c r="R293" s="195"/>
      <c r="S293" s="195"/>
      <c r="T293" s="195"/>
      <c r="U293" s="195"/>
      <c r="V293" s="195">
        <v>11</v>
      </c>
      <c r="W293" s="195">
        <v>1</v>
      </c>
      <c r="X293" s="195"/>
      <c r="Y293" s="195"/>
      <c r="Z293" s="195"/>
      <c r="AA293" s="195"/>
      <c r="AB293" s="196" t="s">
        <v>779</v>
      </c>
      <c r="AC293" s="21" t="s">
        <v>773</v>
      </c>
      <c r="AD293" s="196"/>
      <c r="AE293" s="196"/>
      <c r="AF293" s="196"/>
      <c r="AG293" s="196"/>
      <c r="AH293" s="196"/>
      <c r="AI293" s="196"/>
      <c r="AJ293" s="196"/>
      <c r="AK293" s="196"/>
      <c r="AL293" s="196"/>
      <c r="AM293" s="196" t="s">
        <v>781</v>
      </c>
      <c r="AN293" s="196" t="s">
        <v>775</v>
      </c>
      <c r="AO293" s="354" t="s">
        <v>86</v>
      </c>
      <c r="AP293" s="354" t="s">
        <v>56</v>
      </c>
      <c r="AQ293" s="354" t="s">
        <v>908</v>
      </c>
      <c r="AR293" s="26" t="s">
        <v>357</v>
      </c>
      <c r="AS293" s="25" t="s">
        <v>841</v>
      </c>
      <c r="AT293" s="185">
        <v>127152569.64</v>
      </c>
      <c r="AU293" s="178">
        <v>127152569.64</v>
      </c>
      <c r="AV293" s="178">
        <v>0</v>
      </c>
      <c r="AW293" s="178">
        <v>0</v>
      </c>
      <c r="AX293" s="178">
        <v>0</v>
      </c>
      <c r="AY293" s="178">
        <v>0</v>
      </c>
      <c r="AZ293" s="178">
        <v>0</v>
      </c>
      <c r="BA293" s="178">
        <v>0</v>
      </c>
      <c r="BB293" s="186">
        <v>127152569.64</v>
      </c>
      <c r="BC293" s="186">
        <v>127152569.64</v>
      </c>
      <c r="BD293" s="178">
        <v>116086958.55999999</v>
      </c>
      <c r="BE293" s="178">
        <v>0</v>
      </c>
      <c r="BF293" s="178">
        <v>0</v>
      </c>
      <c r="BG293" s="178">
        <v>0</v>
      </c>
      <c r="BH293" s="186">
        <v>116086958.55999999</v>
      </c>
      <c r="BI293" s="178">
        <v>137625240.22999999</v>
      </c>
      <c r="BJ293" s="178">
        <v>0</v>
      </c>
      <c r="BK293" s="178">
        <v>0</v>
      </c>
      <c r="BL293" s="178">
        <v>0</v>
      </c>
      <c r="BM293" s="186">
        <v>137625240.22999999</v>
      </c>
      <c r="BN293" s="178">
        <v>142627258.25</v>
      </c>
      <c r="BO293" s="178">
        <v>0</v>
      </c>
      <c r="BP293" s="178">
        <v>0</v>
      </c>
      <c r="BQ293" s="178">
        <v>0</v>
      </c>
      <c r="BR293" s="186">
        <v>142627258.25</v>
      </c>
      <c r="BS293" s="178">
        <v>142627258.25</v>
      </c>
      <c r="BT293" s="178">
        <v>0</v>
      </c>
      <c r="BU293" s="178">
        <v>0</v>
      </c>
      <c r="BV293" s="178">
        <v>0</v>
      </c>
      <c r="BW293" s="186">
        <v>142627258.25</v>
      </c>
    </row>
    <row r="294" spans="1:75" s="63" customFormat="1" ht="106.5" customHeight="1">
      <c r="A294" s="62">
        <v>606</v>
      </c>
      <c r="B294" s="22" t="s">
        <v>771</v>
      </c>
      <c r="C294" s="23">
        <v>401000024</v>
      </c>
      <c r="D294" s="27" t="s">
        <v>906</v>
      </c>
      <c r="E294" s="20" t="s">
        <v>777</v>
      </c>
      <c r="F294" s="204"/>
      <c r="G294" s="204"/>
      <c r="H294" s="195">
        <v>1</v>
      </c>
      <c r="I294" s="204"/>
      <c r="J294" s="195">
        <v>9</v>
      </c>
      <c r="K294" s="195">
        <v>1</v>
      </c>
      <c r="L294" s="195" t="s">
        <v>909</v>
      </c>
      <c r="M294" s="195"/>
      <c r="N294" s="195"/>
      <c r="O294" s="195"/>
      <c r="P294" s="196" t="s">
        <v>779</v>
      </c>
      <c r="Q294" s="21" t="s">
        <v>780</v>
      </c>
      <c r="R294" s="195"/>
      <c r="S294" s="195"/>
      <c r="T294" s="195"/>
      <c r="U294" s="195"/>
      <c r="V294" s="195">
        <v>11</v>
      </c>
      <c r="W294" s="195">
        <v>1</v>
      </c>
      <c r="X294" s="195"/>
      <c r="Y294" s="195"/>
      <c r="Z294" s="195"/>
      <c r="AA294" s="195"/>
      <c r="AB294" s="196" t="s">
        <v>779</v>
      </c>
      <c r="AC294" s="21" t="s">
        <v>773</v>
      </c>
      <c r="AD294" s="196"/>
      <c r="AE294" s="196"/>
      <c r="AF294" s="196"/>
      <c r="AG294" s="196"/>
      <c r="AH294" s="196"/>
      <c r="AI294" s="196"/>
      <c r="AJ294" s="196"/>
      <c r="AK294" s="196"/>
      <c r="AL294" s="196"/>
      <c r="AM294" s="196" t="s">
        <v>783</v>
      </c>
      <c r="AN294" s="196" t="s">
        <v>775</v>
      </c>
      <c r="AO294" s="354" t="s">
        <v>86</v>
      </c>
      <c r="AP294" s="354" t="s">
        <v>56</v>
      </c>
      <c r="AQ294" s="354" t="s">
        <v>787</v>
      </c>
      <c r="AR294" s="26" t="s">
        <v>357</v>
      </c>
      <c r="AS294" s="25" t="s">
        <v>784</v>
      </c>
      <c r="AT294" s="185">
        <v>6236643.7699999996</v>
      </c>
      <c r="AU294" s="178">
        <v>6236643.7699999996</v>
      </c>
      <c r="AV294" s="178">
        <v>0</v>
      </c>
      <c r="AW294" s="178">
        <v>0</v>
      </c>
      <c r="AX294" s="178">
        <v>0</v>
      </c>
      <c r="AY294" s="178">
        <v>0</v>
      </c>
      <c r="AZ294" s="178">
        <v>0</v>
      </c>
      <c r="BA294" s="178">
        <v>0</v>
      </c>
      <c r="BB294" s="186">
        <v>6236643.7699999996</v>
      </c>
      <c r="BC294" s="186">
        <v>6236643.7699999996</v>
      </c>
      <c r="BD294" s="178">
        <v>0</v>
      </c>
      <c r="BE294" s="178">
        <v>0</v>
      </c>
      <c r="BF294" s="178">
        <v>0</v>
      </c>
      <c r="BG294" s="178">
        <v>0</v>
      </c>
      <c r="BH294" s="178">
        <v>0</v>
      </c>
      <c r="BI294" s="178">
        <v>0</v>
      </c>
      <c r="BJ294" s="178">
        <v>0</v>
      </c>
      <c r="BK294" s="178">
        <v>0</v>
      </c>
      <c r="BL294" s="178">
        <v>0</v>
      </c>
      <c r="BM294" s="178">
        <v>0</v>
      </c>
      <c r="BN294" s="178">
        <v>0</v>
      </c>
      <c r="BO294" s="178">
        <v>0</v>
      </c>
      <c r="BP294" s="178">
        <v>0</v>
      </c>
      <c r="BQ294" s="178">
        <v>0</v>
      </c>
      <c r="BR294" s="178">
        <v>0</v>
      </c>
      <c r="BS294" s="178">
        <v>0</v>
      </c>
      <c r="BT294" s="178">
        <v>0</v>
      </c>
      <c r="BU294" s="178">
        <v>0</v>
      </c>
      <c r="BV294" s="178">
        <v>0</v>
      </c>
      <c r="BW294" s="178">
        <v>0</v>
      </c>
    </row>
    <row r="295" spans="1:75" s="63" customFormat="1" ht="106.5" customHeight="1">
      <c r="A295" s="62">
        <v>606</v>
      </c>
      <c r="B295" s="22" t="s">
        <v>771</v>
      </c>
      <c r="C295" s="23">
        <v>401000024</v>
      </c>
      <c r="D295" s="27" t="s">
        <v>906</v>
      </c>
      <c r="E295" s="20" t="s">
        <v>777</v>
      </c>
      <c r="F295" s="204"/>
      <c r="G295" s="204"/>
      <c r="H295" s="195">
        <v>1</v>
      </c>
      <c r="I295" s="204"/>
      <c r="J295" s="195">
        <v>9</v>
      </c>
      <c r="K295" s="195">
        <v>1</v>
      </c>
      <c r="L295" s="195" t="s">
        <v>909</v>
      </c>
      <c r="M295" s="195"/>
      <c r="N295" s="195"/>
      <c r="O295" s="195"/>
      <c r="P295" s="196" t="s">
        <v>779</v>
      </c>
      <c r="Q295" s="21" t="s">
        <v>780</v>
      </c>
      <c r="R295" s="195"/>
      <c r="S295" s="195"/>
      <c r="T295" s="195"/>
      <c r="U295" s="195"/>
      <c r="V295" s="195">
        <v>11</v>
      </c>
      <c r="W295" s="195">
        <v>1</v>
      </c>
      <c r="X295" s="195"/>
      <c r="Y295" s="195"/>
      <c r="Z295" s="195"/>
      <c r="AA295" s="195"/>
      <c r="AB295" s="196" t="s">
        <v>779</v>
      </c>
      <c r="AC295" s="21" t="s">
        <v>773</v>
      </c>
      <c r="AD295" s="196"/>
      <c r="AE295" s="196"/>
      <c r="AF295" s="196"/>
      <c r="AG295" s="196"/>
      <c r="AH295" s="196"/>
      <c r="AI295" s="196"/>
      <c r="AJ295" s="196"/>
      <c r="AK295" s="196"/>
      <c r="AL295" s="196"/>
      <c r="AM295" s="196" t="s">
        <v>783</v>
      </c>
      <c r="AN295" s="196" t="s">
        <v>775</v>
      </c>
      <c r="AO295" s="354" t="s">
        <v>86</v>
      </c>
      <c r="AP295" s="354" t="s">
        <v>56</v>
      </c>
      <c r="AQ295" s="354" t="s">
        <v>787</v>
      </c>
      <c r="AR295" s="26" t="s">
        <v>357</v>
      </c>
      <c r="AS295" s="25" t="s">
        <v>785</v>
      </c>
      <c r="AT295" s="185">
        <v>1108226.8500000001</v>
      </c>
      <c r="AU295" s="178">
        <v>1108226.8500000001</v>
      </c>
      <c r="AV295" s="178">
        <v>0</v>
      </c>
      <c r="AW295" s="178">
        <v>0</v>
      </c>
      <c r="AX295" s="178">
        <v>0</v>
      </c>
      <c r="AY295" s="178">
        <v>0</v>
      </c>
      <c r="AZ295" s="178">
        <v>0</v>
      </c>
      <c r="BA295" s="178">
        <v>0</v>
      </c>
      <c r="BB295" s="186">
        <v>1108226.8500000001</v>
      </c>
      <c r="BC295" s="186">
        <v>1108226.8500000001</v>
      </c>
      <c r="BD295" s="178">
        <v>6242173</v>
      </c>
      <c r="BE295" s="178">
        <v>0</v>
      </c>
      <c r="BF295" s="178">
        <v>0</v>
      </c>
      <c r="BG295" s="178">
        <v>0</v>
      </c>
      <c r="BH295" s="186">
        <v>6242173</v>
      </c>
      <c r="BI295" s="178">
        <v>0</v>
      </c>
      <c r="BJ295" s="178">
        <v>0</v>
      </c>
      <c r="BK295" s="178">
        <v>0</v>
      </c>
      <c r="BL295" s="178">
        <v>0</v>
      </c>
      <c r="BM295" s="178">
        <v>0</v>
      </c>
      <c r="BN295" s="178">
        <v>0</v>
      </c>
      <c r="BO295" s="178">
        <v>0</v>
      </c>
      <c r="BP295" s="178">
        <v>0</v>
      </c>
      <c r="BQ295" s="178">
        <v>0</v>
      </c>
      <c r="BR295" s="178">
        <v>0</v>
      </c>
      <c r="BS295" s="178">
        <v>0</v>
      </c>
      <c r="BT295" s="178">
        <v>0</v>
      </c>
      <c r="BU295" s="178">
        <v>0</v>
      </c>
      <c r="BV295" s="178">
        <v>0</v>
      </c>
      <c r="BW295" s="178">
        <v>0</v>
      </c>
    </row>
    <row r="296" spans="1:75" s="63" customFormat="1" ht="106.5" customHeight="1">
      <c r="A296" s="62">
        <v>606</v>
      </c>
      <c r="B296" s="22" t="s">
        <v>771</v>
      </c>
      <c r="C296" s="23">
        <v>401000024</v>
      </c>
      <c r="D296" s="27" t="s">
        <v>906</v>
      </c>
      <c r="E296" s="20" t="s">
        <v>777</v>
      </c>
      <c r="F296" s="204"/>
      <c r="G296" s="204"/>
      <c r="H296" s="195">
        <v>1</v>
      </c>
      <c r="I296" s="204"/>
      <c r="J296" s="195">
        <v>9</v>
      </c>
      <c r="K296" s="195">
        <v>1</v>
      </c>
      <c r="L296" s="195">
        <v>2</v>
      </c>
      <c r="M296" s="195"/>
      <c r="N296" s="195"/>
      <c r="O296" s="195"/>
      <c r="P296" s="196" t="s">
        <v>779</v>
      </c>
      <c r="Q296" s="21" t="s">
        <v>780</v>
      </c>
      <c r="R296" s="195"/>
      <c r="S296" s="195"/>
      <c r="T296" s="195"/>
      <c r="U296" s="195"/>
      <c r="V296" s="195">
        <v>11</v>
      </c>
      <c r="W296" s="195">
        <v>1</v>
      </c>
      <c r="X296" s="195"/>
      <c r="Y296" s="195"/>
      <c r="Z296" s="195"/>
      <c r="AA296" s="195"/>
      <c r="AB296" s="196" t="s">
        <v>779</v>
      </c>
      <c r="AC296" s="21" t="s">
        <v>910</v>
      </c>
      <c r="AD296" s="195"/>
      <c r="AE296" s="195"/>
      <c r="AF296" s="195"/>
      <c r="AG296" s="195"/>
      <c r="AH296" s="195"/>
      <c r="AI296" s="195"/>
      <c r="AJ296" s="195">
        <v>2</v>
      </c>
      <c r="AK296" s="195"/>
      <c r="AL296" s="195"/>
      <c r="AM296" s="195"/>
      <c r="AN296" s="196" t="s">
        <v>911</v>
      </c>
      <c r="AO296" s="354" t="s">
        <v>86</v>
      </c>
      <c r="AP296" s="354" t="s">
        <v>56</v>
      </c>
      <c r="AQ296" s="354" t="s">
        <v>912</v>
      </c>
      <c r="AR296" s="26" t="s">
        <v>913</v>
      </c>
      <c r="AS296" s="25" t="s">
        <v>784</v>
      </c>
      <c r="AT296" s="185">
        <v>0</v>
      </c>
      <c r="AU296" s="178">
        <v>0</v>
      </c>
      <c r="AV296" s="178">
        <v>0</v>
      </c>
      <c r="AW296" s="178">
        <v>0</v>
      </c>
      <c r="AX296" s="178">
        <v>0</v>
      </c>
      <c r="AY296" s="178">
        <v>0</v>
      </c>
      <c r="AZ296" s="178">
        <v>0</v>
      </c>
      <c r="BA296" s="178">
        <v>0</v>
      </c>
      <c r="BB296" s="178">
        <v>0</v>
      </c>
      <c r="BC296" s="178">
        <v>0</v>
      </c>
      <c r="BD296" s="178">
        <v>30929040</v>
      </c>
      <c r="BE296" s="178">
        <v>0</v>
      </c>
      <c r="BF296" s="178">
        <v>0</v>
      </c>
      <c r="BG296" s="178">
        <v>0</v>
      </c>
      <c r="BH296" s="186">
        <v>30929040</v>
      </c>
      <c r="BI296" s="178">
        <v>0</v>
      </c>
      <c r="BJ296" s="178">
        <v>0</v>
      </c>
      <c r="BK296" s="178">
        <v>0</v>
      </c>
      <c r="BL296" s="178">
        <v>0</v>
      </c>
      <c r="BM296" s="178">
        <v>0</v>
      </c>
      <c r="BN296" s="178">
        <v>0</v>
      </c>
      <c r="BO296" s="178">
        <v>0</v>
      </c>
      <c r="BP296" s="178">
        <v>0</v>
      </c>
      <c r="BQ296" s="178">
        <v>0</v>
      </c>
      <c r="BR296" s="178">
        <v>0</v>
      </c>
      <c r="BS296" s="178">
        <v>0</v>
      </c>
      <c r="BT296" s="178">
        <v>0</v>
      </c>
      <c r="BU296" s="178">
        <v>0</v>
      </c>
      <c r="BV296" s="178">
        <v>0</v>
      </c>
      <c r="BW296" s="178">
        <v>0</v>
      </c>
    </row>
    <row r="297" spans="1:75" s="63" customFormat="1" ht="106.5" customHeight="1">
      <c r="A297" s="62">
        <v>606</v>
      </c>
      <c r="B297" s="22" t="s">
        <v>771</v>
      </c>
      <c r="C297" s="23">
        <v>401000024</v>
      </c>
      <c r="D297" s="27" t="s">
        <v>906</v>
      </c>
      <c r="E297" s="20" t="s">
        <v>777</v>
      </c>
      <c r="F297" s="204"/>
      <c r="G297" s="204"/>
      <c r="H297" s="195">
        <v>1</v>
      </c>
      <c r="I297" s="204"/>
      <c r="J297" s="195">
        <v>9</v>
      </c>
      <c r="K297" s="195">
        <v>1</v>
      </c>
      <c r="L297" s="195" t="s">
        <v>907</v>
      </c>
      <c r="M297" s="195"/>
      <c r="N297" s="195"/>
      <c r="O297" s="195"/>
      <c r="P297" s="196" t="s">
        <v>779</v>
      </c>
      <c r="Q297" s="21" t="s">
        <v>780</v>
      </c>
      <c r="R297" s="195"/>
      <c r="S297" s="195"/>
      <c r="T297" s="195"/>
      <c r="U297" s="195"/>
      <c r="V297" s="195">
        <v>11</v>
      </c>
      <c r="W297" s="195">
        <v>1</v>
      </c>
      <c r="X297" s="195"/>
      <c r="Y297" s="195"/>
      <c r="Z297" s="195"/>
      <c r="AA297" s="195"/>
      <c r="AB297" s="196" t="s">
        <v>779</v>
      </c>
      <c r="AC297" s="21" t="s">
        <v>773</v>
      </c>
      <c r="AD297" s="196"/>
      <c r="AE297" s="196"/>
      <c r="AF297" s="196"/>
      <c r="AG297" s="196"/>
      <c r="AH297" s="196"/>
      <c r="AI297" s="196"/>
      <c r="AJ297" s="196"/>
      <c r="AK297" s="196"/>
      <c r="AL297" s="196"/>
      <c r="AM297" s="196" t="s">
        <v>788</v>
      </c>
      <c r="AN297" s="196" t="s">
        <v>775</v>
      </c>
      <c r="AO297" s="354" t="s">
        <v>86</v>
      </c>
      <c r="AP297" s="354" t="s">
        <v>56</v>
      </c>
      <c r="AQ297" s="354" t="s">
        <v>789</v>
      </c>
      <c r="AR297" s="26" t="s">
        <v>790</v>
      </c>
      <c r="AS297" s="25" t="s">
        <v>784</v>
      </c>
      <c r="AT297" s="185">
        <v>0</v>
      </c>
      <c r="AU297" s="178">
        <v>0</v>
      </c>
      <c r="AV297" s="178">
        <v>0</v>
      </c>
      <c r="AW297" s="178">
        <v>0</v>
      </c>
      <c r="AX297" s="178">
        <v>0</v>
      </c>
      <c r="AY297" s="178">
        <v>0</v>
      </c>
      <c r="AZ297" s="178">
        <v>0</v>
      </c>
      <c r="BA297" s="178">
        <v>0</v>
      </c>
      <c r="BB297" s="178">
        <v>0</v>
      </c>
      <c r="BC297" s="178">
        <v>0</v>
      </c>
      <c r="BD297" s="178">
        <v>0</v>
      </c>
      <c r="BE297" s="178">
        <v>0</v>
      </c>
      <c r="BF297" s="178">
        <v>0</v>
      </c>
      <c r="BG297" s="178">
        <v>0</v>
      </c>
      <c r="BH297" s="178">
        <v>0</v>
      </c>
      <c r="BI297" s="178">
        <v>3659988</v>
      </c>
      <c r="BJ297" s="178">
        <v>0</v>
      </c>
      <c r="BK297" s="178">
        <v>0</v>
      </c>
      <c r="BL297" s="178">
        <v>0</v>
      </c>
      <c r="BM297" s="178">
        <v>3659988</v>
      </c>
      <c r="BN297" s="178">
        <v>3659988</v>
      </c>
      <c r="BO297" s="178">
        <v>0</v>
      </c>
      <c r="BP297" s="178">
        <v>0</v>
      </c>
      <c r="BQ297" s="178">
        <v>0</v>
      </c>
      <c r="BR297" s="178">
        <v>3659988</v>
      </c>
      <c r="BS297" s="178">
        <v>3659988</v>
      </c>
      <c r="BT297" s="178">
        <v>0</v>
      </c>
      <c r="BU297" s="178">
        <v>0</v>
      </c>
      <c r="BV297" s="178">
        <v>0</v>
      </c>
      <c r="BW297" s="178">
        <v>3659988</v>
      </c>
    </row>
    <row r="298" spans="1:75" s="63" customFormat="1" ht="106.5" customHeight="1">
      <c r="A298" s="62">
        <v>606</v>
      </c>
      <c r="B298" s="22" t="s">
        <v>771</v>
      </c>
      <c r="C298" s="23">
        <v>401000024</v>
      </c>
      <c r="D298" s="27" t="s">
        <v>906</v>
      </c>
      <c r="E298" s="20" t="s">
        <v>777</v>
      </c>
      <c r="F298" s="204"/>
      <c r="G298" s="204"/>
      <c r="H298" s="195">
        <v>1</v>
      </c>
      <c r="I298" s="204"/>
      <c r="J298" s="195">
        <v>9</v>
      </c>
      <c r="K298" s="195">
        <v>1</v>
      </c>
      <c r="L298" s="195" t="s">
        <v>907</v>
      </c>
      <c r="M298" s="195"/>
      <c r="N298" s="195"/>
      <c r="O298" s="195"/>
      <c r="P298" s="196" t="s">
        <v>779</v>
      </c>
      <c r="Q298" s="21" t="s">
        <v>780</v>
      </c>
      <c r="R298" s="195"/>
      <c r="S298" s="195"/>
      <c r="T298" s="195"/>
      <c r="U298" s="195"/>
      <c r="V298" s="195">
        <v>11</v>
      </c>
      <c r="W298" s="195">
        <v>1</v>
      </c>
      <c r="X298" s="195"/>
      <c r="Y298" s="195"/>
      <c r="Z298" s="195"/>
      <c r="AA298" s="195"/>
      <c r="AB298" s="196" t="s">
        <v>779</v>
      </c>
      <c r="AC298" s="21" t="s">
        <v>773</v>
      </c>
      <c r="AD298" s="196"/>
      <c r="AE298" s="196"/>
      <c r="AF298" s="196"/>
      <c r="AG298" s="196"/>
      <c r="AH298" s="196"/>
      <c r="AI298" s="196"/>
      <c r="AJ298" s="196"/>
      <c r="AK298" s="196"/>
      <c r="AL298" s="196"/>
      <c r="AM298" s="196" t="s">
        <v>788</v>
      </c>
      <c r="AN298" s="196" t="s">
        <v>775</v>
      </c>
      <c r="AO298" s="354" t="s">
        <v>86</v>
      </c>
      <c r="AP298" s="354" t="s">
        <v>56</v>
      </c>
      <c r="AQ298" s="354" t="s">
        <v>789</v>
      </c>
      <c r="AR298" s="26" t="s">
        <v>790</v>
      </c>
      <c r="AS298" s="25" t="s">
        <v>785</v>
      </c>
      <c r="AT298" s="185">
        <v>0</v>
      </c>
      <c r="AU298" s="178">
        <v>0</v>
      </c>
      <c r="AV298" s="178">
        <v>0</v>
      </c>
      <c r="AW298" s="178">
        <v>0</v>
      </c>
      <c r="AX298" s="178">
        <v>0</v>
      </c>
      <c r="AY298" s="178">
        <v>0</v>
      </c>
      <c r="AZ298" s="178">
        <v>0</v>
      </c>
      <c r="BA298" s="178">
        <v>0</v>
      </c>
      <c r="BB298" s="178">
        <v>0</v>
      </c>
      <c r="BC298" s="178">
        <v>0</v>
      </c>
      <c r="BD298" s="178">
        <v>0</v>
      </c>
      <c r="BE298" s="178">
        <v>0</v>
      </c>
      <c r="BF298" s="178">
        <v>0</v>
      </c>
      <c r="BG298" s="178">
        <v>0</v>
      </c>
      <c r="BH298" s="178">
        <v>0</v>
      </c>
      <c r="BI298" s="178">
        <v>1805892</v>
      </c>
      <c r="BJ298" s="178">
        <v>0</v>
      </c>
      <c r="BK298" s="178">
        <v>0</v>
      </c>
      <c r="BL298" s="178">
        <v>0</v>
      </c>
      <c r="BM298" s="178">
        <v>1805892</v>
      </c>
      <c r="BN298" s="178">
        <v>1805892</v>
      </c>
      <c r="BO298" s="178">
        <v>0</v>
      </c>
      <c r="BP298" s="178">
        <v>0</v>
      </c>
      <c r="BQ298" s="178">
        <v>0</v>
      </c>
      <c r="BR298" s="178">
        <v>1805892</v>
      </c>
      <c r="BS298" s="178">
        <v>1805892</v>
      </c>
      <c r="BT298" s="178">
        <v>0</v>
      </c>
      <c r="BU298" s="178">
        <v>0</v>
      </c>
      <c r="BV298" s="178">
        <v>0</v>
      </c>
      <c r="BW298" s="178">
        <v>1805892</v>
      </c>
    </row>
    <row r="299" spans="1:75" s="63" customFormat="1" ht="106.5" customHeight="1">
      <c r="A299" s="62">
        <v>606</v>
      </c>
      <c r="B299" s="22" t="s">
        <v>771</v>
      </c>
      <c r="C299" s="23">
        <v>401000024</v>
      </c>
      <c r="D299" s="27" t="s">
        <v>906</v>
      </c>
      <c r="E299" s="20" t="s">
        <v>777</v>
      </c>
      <c r="F299" s="204"/>
      <c r="G299" s="204"/>
      <c r="H299" s="195">
        <v>1</v>
      </c>
      <c r="I299" s="204"/>
      <c r="J299" s="195">
        <v>9</v>
      </c>
      <c r="K299" s="195">
        <v>1</v>
      </c>
      <c r="L299" s="195" t="s">
        <v>907</v>
      </c>
      <c r="M299" s="195"/>
      <c r="N299" s="195"/>
      <c r="O299" s="195"/>
      <c r="P299" s="196" t="s">
        <v>779</v>
      </c>
      <c r="Q299" s="21" t="s">
        <v>780</v>
      </c>
      <c r="R299" s="195"/>
      <c r="S299" s="195"/>
      <c r="T299" s="195"/>
      <c r="U299" s="195"/>
      <c r="V299" s="195">
        <v>11</v>
      </c>
      <c r="W299" s="195">
        <v>1</v>
      </c>
      <c r="X299" s="195"/>
      <c r="Y299" s="195"/>
      <c r="Z299" s="195"/>
      <c r="AA299" s="195"/>
      <c r="AB299" s="196" t="s">
        <v>779</v>
      </c>
      <c r="AC299" s="21" t="s">
        <v>773</v>
      </c>
      <c r="AD299" s="196"/>
      <c r="AE299" s="196"/>
      <c r="AF299" s="196"/>
      <c r="AG299" s="196"/>
      <c r="AH299" s="196"/>
      <c r="AI299" s="196"/>
      <c r="AJ299" s="196"/>
      <c r="AK299" s="196"/>
      <c r="AL299" s="196"/>
      <c r="AM299" s="196" t="s">
        <v>783</v>
      </c>
      <c r="AN299" s="196" t="s">
        <v>775</v>
      </c>
      <c r="AO299" s="354" t="s">
        <v>86</v>
      </c>
      <c r="AP299" s="354" t="s">
        <v>56</v>
      </c>
      <c r="AQ299" s="354" t="s">
        <v>914</v>
      </c>
      <c r="AR299" s="26" t="s">
        <v>915</v>
      </c>
      <c r="AS299" s="25" t="s">
        <v>785</v>
      </c>
      <c r="AT299" s="185">
        <v>0</v>
      </c>
      <c r="AU299" s="178">
        <v>0</v>
      </c>
      <c r="AV299" s="178">
        <v>0</v>
      </c>
      <c r="AW299" s="178">
        <v>0</v>
      </c>
      <c r="AX299" s="178">
        <v>0</v>
      </c>
      <c r="AY299" s="178">
        <v>0</v>
      </c>
      <c r="AZ299" s="178">
        <v>0</v>
      </c>
      <c r="BA299" s="178">
        <v>0</v>
      </c>
      <c r="BB299" s="178">
        <v>0</v>
      </c>
      <c r="BC299" s="178">
        <v>0</v>
      </c>
      <c r="BD299" s="178">
        <v>8195495</v>
      </c>
      <c r="BE299" s="178">
        <v>0</v>
      </c>
      <c r="BF299" s="178">
        <v>7785720.25</v>
      </c>
      <c r="BG299" s="178">
        <v>0</v>
      </c>
      <c r="BH299" s="186">
        <v>409774.75</v>
      </c>
      <c r="BI299" s="178">
        <v>0</v>
      </c>
      <c r="BJ299" s="178">
        <v>0</v>
      </c>
      <c r="BK299" s="178">
        <v>0</v>
      </c>
      <c r="BL299" s="178">
        <v>0</v>
      </c>
      <c r="BM299" s="178">
        <v>0</v>
      </c>
      <c r="BN299" s="178">
        <v>0</v>
      </c>
      <c r="BO299" s="178">
        <v>0</v>
      </c>
      <c r="BP299" s="178">
        <v>0</v>
      </c>
      <c r="BQ299" s="178">
        <v>0</v>
      </c>
      <c r="BR299" s="178">
        <v>0</v>
      </c>
      <c r="BS299" s="178">
        <v>0</v>
      </c>
      <c r="BT299" s="178">
        <v>0</v>
      </c>
      <c r="BU299" s="178">
        <v>0</v>
      </c>
      <c r="BV299" s="178">
        <v>0</v>
      </c>
      <c r="BW299" s="178">
        <v>0</v>
      </c>
    </row>
    <row r="300" spans="1:75" s="63" customFormat="1" ht="99.75" customHeight="1">
      <c r="A300" s="62">
        <v>606</v>
      </c>
      <c r="B300" s="22" t="s">
        <v>771</v>
      </c>
      <c r="C300" s="23">
        <v>401000024</v>
      </c>
      <c r="D300" s="27" t="s">
        <v>906</v>
      </c>
      <c r="E300" s="20" t="s">
        <v>777</v>
      </c>
      <c r="F300" s="204"/>
      <c r="G300" s="204"/>
      <c r="H300" s="195">
        <v>1</v>
      </c>
      <c r="I300" s="204"/>
      <c r="J300" s="195">
        <v>9</v>
      </c>
      <c r="K300" s="195">
        <v>1</v>
      </c>
      <c r="L300" s="195" t="s">
        <v>907</v>
      </c>
      <c r="M300" s="195"/>
      <c r="N300" s="195"/>
      <c r="O300" s="195"/>
      <c r="P300" s="196" t="s">
        <v>779</v>
      </c>
      <c r="Q300" s="21" t="s">
        <v>780</v>
      </c>
      <c r="R300" s="195"/>
      <c r="S300" s="195"/>
      <c r="T300" s="195"/>
      <c r="U300" s="195"/>
      <c r="V300" s="195">
        <v>11</v>
      </c>
      <c r="W300" s="195">
        <v>1</v>
      </c>
      <c r="X300" s="195"/>
      <c r="Y300" s="195"/>
      <c r="Z300" s="195"/>
      <c r="AA300" s="195"/>
      <c r="AB300" s="196" t="s">
        <v>779</v>
      </c>
      <c r="AC300" s="21" t="s">
        <v>773</v>
      </c>
      <c r="AD300" s="196"/>
      <c r="AE300" s="196"/>
      <c r="AF300" s="196"/>
      <c r="AG300" s="196"/>
      <c r="AH300" s="196"/>
      <c r="AI300" s="196"/>
      <c r="AJ300" s="196"/>
      <c r="AK300" s="196"/>
      <c r="AL300" s="196"/>
      <c r="AM300" s="196" t="s">
        <v>858</v>
      </c>
      <c r="AN300" s="196" t="s">
        <v>775</v>
      </c>
      <c r="AO300" s="354" t="s">
        <v>86</v>
      </c>
      <c r="AP300" s="354" t="s">
        <v>56</v>
      </c>
      <c r="AQ300" s="354" t="s">
        <v>755</v>
      </c>
      <c r="AR300" s="26" t="s">
        <v>756</v>
      </c>
      <c r="AS300" s="25" t="s">
        <v>785</v>
      </c>
      <c r="AT300" s="185">
        <v>0</v>
      </c>
      <c r="AU300" s="178">
        <v>0</v>
      </c>
      <c r="AV300" s="178">
        <v>0</v>
      </c>
      <c r="AW300" s="178">
        <v>0</v>
      </c>
      <c r="AX300" s="178">
        <v>0</v>
      </c>
      <c r="AY300" s="178">
        <v>0</v>
      </c>
      <c r="AZ300" s="178">
        <v>0</v>
      </c>
      <c r="BA300" s="178">
        <v>0</v>
      </c>
      <c r="BB300" s="178">
        <v>0</v>
      </c>
      <c r="BC300" s="178">
        <v>0</v>
      </c>
      <c r="BD300" s="178">
        <v>100000</v>
      </c>
      <c r="BE300" s="178">
        <v>0</v>
      </c>
      <c r="BF300" s="178">
        <v>0</v>
      </c>
      <c r="BG300" s="178">
        <v>0</v>
      </c>
      <c r="BH300" s="186">
        <v>100000</v>
      </c>
      <c r="BI300" s="178">
        <v>100000</v>
      </c>
      <c r="BJ300" s="178">
        <v>0</v>
      </c>
      <c r="BK300" s="178">
        <v>0</v>
      </c>
      <c r="BL300" s="178">
        <v>0</v>
      </c>
      <c r="BM300" s="186">
        <v>100000</v>
      </c>
      <c r="BN300" s="178">
        <v>100000</v>
      </c>
      <c r="BO300" s="178">
        <v>0</v>
      </c>
      <c r="BP300" s="178">
        <v>0</v>
      </c>
      <c r="BQ300" s="178">
        <v>0</v>
      </c>
      <c r="BR300" s="186">
        <v>100000</v>
      </c>
      <c r="BS300" s="178">
        <v>100000</v>
      </c>
      <c r="BT300" s="178">
        <v>0</v>
      </c>
      <c r="BU300" s="178">
        <v>0</v>
      </c>
      <c r="BV300" s="178">
        <v>0</v>
      </c>
      <c r="BW300" s="186">
        <v>100000</v>
      </c>
    </row>
    <row r="301" spans="1:75" s="63" customFormat="1" ht="117" customHeight="1">
      <c r="A301" s="62">
        <v>606</v>
      </c>
      <c r="B301" s="22" t="s">
        <v>771</v>
      </c>
      <c r="C301" s="23">
        <v>401000024</v>
      </c>
      <c r="D301" s="27" t="s">
        <v>906</v>
      </c>
      <c r="E301" s="20" t="s">
        <v>777</v>
      </c>
      <c r="F301" s="204"/>
      <c r="G301" s="204"/>
      <c r="H301" s="195">
        <v>1</v>
      </c>
      <c r="I301" s="204"/>
      <c r="J301" s="195">
        <v>9</v>
      </c>
      <c r="K301" s="195">
        <v>1</v>
      </c>
      <c r="L301" s="195" t="s">
        <v>907</v>
      </c>
      <c r="M301" s="195"/>
      <c r="N301" s="195"/>
      <c r="O301" s="195"/>
      <c r="P301" s="196" t="s">
        <v>779</v>
      </c>
      <c r="Q301" s="21" t="s">
        <v>780</v>
      </c>
      <c r="R301" s="195"/>
      <c r="S301" s="195"/>
      <c r="T301" s="195"/>
      <c r="U301" s="195"/>
      <c r="V301" s="195">
        <v>11</v>
      </c>
      <c r="W301" s="195">
        <v>1</v>
      </c>
      <c r="X301" s="195"/>
      <c r="Y301" s="195"/>
      <c r="Z301" s="195"/>
      <c r="AA301" s="195"/>
      <c r="AB301" s="196" t="s">
        <v>779</v>
      </c>
      <c r="AC301" s="21" t="s">
        <v>773</v>
      </c>
      <c r="AD301" s="196"/>
      <c r="AE301" s="196"/>
      <c r="AF301" s="196"/>
      <c r="AG301" s="196"/>
      <c r="AH301" s="196"/>
      <c r="AI301" s="196"/>
      <c r="AJ301" s="196"/>
      <c r="AK301" s="196"/>
      <c r="AL301" s="196"/>
      <c r="AM301" s="196" t="s">
        <v>788</v>
      </c>
      <c r="AN301" s="196" t="s">
        <v>775</v>
      </c>
      <c r="AO301" s="354" t="s">
        <v>86</v>
      </c>
      <c r="AP301" s="354" t="s">
        <v>56</v>
      </c>
      <c r="AQ301" s="354" t="s">
        <v>462</v>
      </c>
      <c r="AR301" s="26" t="s">
        <v>464</v>
      </c>
      <c r="AS301" s="25" t="s">
        <v>784</v>
      </c>
      <c r="AT301" s="185">
        <v>0</v>
      </c>
      <c r="AU301" s="178">
        <v>0</v>
      </c>
      <c r="AV301" s="178">
        <v>0</v>
      </c>
      <c r="AW301" s="178">
        <v>0</v>
      </c>
      <c r="AX301" s="178">
        <v>0</v>
      </c>
      <c r="AY301" s="178">
        <v>0</v>
      </c>
      <c r="AZ301" s="178">
        <v>0</v>
      </c>
      <c r="BA301" s="178">
        <v>0</v>
      </c>
      <c r="BB301" s="178">
        <v>0</v>
      </c>
      <c r="BC301" s="178">
        <v>0</v>
      </c>
      <c r="BD301" s="178">
        <v>5000</v>
      </c>
      <c r="BE301" s="178">
        <v>0</v>
      </c>
      <c r="BF301" s="178">
        <v>0</v>
      </c>
      <c r="BG301" s="178">
        <v>0</v>
      </c>
      <c r="BH301" s="186">
        <v>5000</v>
      </c>
      <c r="BI301" s="178">
        <v>10000</v>
      </c>
      <c r="BJ301" s="178">
        <v>0</v>
      </c>
      <c r="BK301" s="178">
        <v>0</v>
      </c>
      <c r="BL301" s="178">
        <v>0</v>
      </c>
      <c r="BM301" s="186">
        <v>10000</v>
      </c>
      <c r="BN301" s="178">
        <v>10000</v>
      </c>
      <c r="BO301" s="178">
        <v>0</v>
      </c>
      <c r="BP301" s="178">
        <v>0</v>
      </c>
      <c r="BQ301" s="178">
        <v>0</v>
      </c>
      <c r="BR301" s="186">
        <v>10000</v>
      </c>
      <c r="BS301" s="178">
        <v>10000</v>
      </c>
      <c r="BT301" s="178">
        <v>0</v>
      </c>
      <c r="BU301" s="178">
        <v>0</v>
      </c>
      <c r="BV301" s="178">
        <v>0</v>
      </c>
      <c r="BW301" s="186">
        <v>10000</v>
      </c>
    </row>
    <row r="302" spans="1:75" s="63" customFormat="1" ht="111.75" customHeight="1">
      <c r="A302" s="62">
        <v>606</v>
      </c>
      <c r="B302" s="22" t="s">
        <v>771</v>
      </c>
      <c r="C302" s="23">
        <v>401000024</v>
      </c>
      <c r="D302" s="27" t="s">
        <v>906</v>
      </c>
      <c r="E302" s="20" t="s">
        <v>777</v>
      </c>
      <c r="F302" s="204"/>
      <c r="G302" s="204"/>
      <c r="H302" s="195">
        <v>1</v>
      </c>
      <c r="I302" s="204"/>
      <c r="J302" s="195">
        <v>9</v>
      </c>
      <c r="K302" s="195">
        <v>1</v>
      </c>
      <c r="L302" s="195" t="s">
        <v>907</v>
      </c>
      <c r="M302" s="195"/>
      <c r="N302" s="195"/>
      <c r="O302" s="195"/>
      <c r="P302" s="196" t="s">
        <v>779</v>
      </c>
      <c r="Q302" s="21" t="s">
        <v>780</v>
      </c>
      <c r="R302" s="195"/>
      <c r="S302" s="195"/>
      <c r="T302" s="195"/>
      <c r="U302" s="195"/>
      <c r="V302" s="195">
        <v>11</v>
      </c>
      <c r="W302" s="195">
        <v>1</v>
      </c>
      <c r="X302" s="195"/>
      <c r="Y302" s="195"/>
      <c r="Z302" s="195"/>
      <c r="AA302" s="195"/>
      <c r="AB302" s="196" t="s">
        <v>779</v>
      </c>
      <c r="AC302" s="21" t="s">
        <v>773</v>
      </c>
      <c r="AD302" s="196"/>
      <c r="AE302" s="196"/>
      <c r="AF302" s="196"/>
      <c r="AG302" s="196"/>
      <c r="AH302" s="196"/>
      <c r="AI302" s="196"/>
      <c r="AJ302" s="196"/>
      <c r="AK302" s="196"/>
      <c r="AL302" s="196"/>
      <c r="AM302" s="196" t="s">
        <v>788</v>
      </c>
      <c r="AN302" s="196" t="s">
        <v>775</v>
      </c>
      <c r="AO302" s="354" t="s">
        <v>86</v>
      </c>
      <c r="AP302" s="354" t="s">
        <v>56</v>
      </c>
      <c r="AQ302" s="354" t="s">
        <v>462</v>
      </c>
      <c r="AR302" s="26" t="s">
        <v>464</v>
      </c>
      <c r="AS302" s="25" t="s">
        <v>785</v>
      </c>
      <c r="AT302" s="185">
        <v>0</v>
      </c>
      <c r="AU302" s="178">
        <v>0</v>
      </c>
      <c r="AV302" s="178">
        <v>0</v>
      </c>
      <c r="AW302" s="178">
        <v>0</v>
      </c>
      <c r="AX302" s="178">
        <v>0</v>
      </c>
      <c r="AY302" s="178">
        <v>0</v>
      </c>
      <c r="AZ302" s="178">
        <v>0</v>
      </c>
      <c r="BA302" s="178">
        <v>0</v>
      </c>
      <c r="BB302" s="178">
        <v>0</v>
      </c>
      <c r="BC302" s="178">
        <v>0</v>
      </c>
      <c r="BD302" s="178">
        <v>15000</v>
      </c>
      <c r="BE302" s="178">
        <v>0</v>
      </c>
      <c r="BF302" s="178">
        <v>0</v>
      </c>
      <c r="BG302" s="178">
        <v>0</v>
      </c>
      <c r="BH302" s="186">
        <v>15000</v>
      </c>
      <c r="BI302" s="178">
        <v>10000</v>
      </c>
      <c r="BJ302" s="178">
        <v>0</v>
      </c>
      <c r="BK302" s="178">
        <v>0</v>
      </c>
      <c r="BL302" s="178">
        <v>0</v>
      </c>
      <c r="BM302" s="186">
        <v>10000</v>
      </c>
      <c r="BN302" s="178">
        <v>10000</v>
      </c>
      <c r="BO302" s="178">
        <v>0</v>
      </c>
      <c r="BP302" s="178">
        <v>0</v>
      </c>
      <c r="BQ302" s="178">
        <v>0</v>
      </c>
      <c r="BR302" s="186">
        <v>10000</v>
      </c>
      <c r="BS302" s="178">
        <v>10000</v>
      </c>
      <c r="BT302" s="178">
        <v>0</v>
      </c>
      <c r="BU302" s="178">
        <v>0</v>
      </c>
      <c r="BV302" s="178">
        <v>0</v>
      </c>
      <c r="BW302" s="186">
        <v>10000</v>
      </c>
    </row>
    <row r="303" spans="1:75" s="63" customFormat="1" ht="102" customHeight="1">
      <c r="A303" s="62">
        <v>606</v>
      </c>
      <c r="B303" s="22" t="s">
        <v>771</v>
      </c>
      <c r="C303" s="23">
        <v>401000024</v>
      </c>
      <c r="D303" s="27" t="s">
        <v>906</v>
      </c>
      <c r="E303" s="20" t="s">
        <v>916</v>
      </c>
      <c r="F303" s="204"/>
      <c r="G303" s="204"/>
      <c r="H303" s="195" t="s">
        <v>860</v>
      </c>
      <c r="I303" s="204"/>
      <c r="J303" s="195" t="s">
        <v>861</v>
      </c>
      <c r="K303" s="195" t="s">
        <v>917</v>
      </c>
      <c r="L303" s="195" t="s">
        <v>918</v>
      </c>
      <c r="M303" s="195"/>
      <c r="N303" s="195" t="s">
        <v>803</v>
      </c>
      <c r="O303" s="195"/>
      <c r="P303" s="196" t="s">
        <v>863</v>
      </c>
      <c r="Q303" s="21" t="s">
        <v>805</v>
      </c>
      <c r="R303" s="195"/>
      <c r="S303" s="195"/>
      <c r="T303" s="195"/>
      <c r="U303" s="195"/>
      <c r="V303" s="195" t="s">
        <v>865</v>
      </c>
      <c r="W303" s="195" t="s">
        <v>807</v>
      </c>
      <c r="X303" s="195"/>
      <c r="Y303" s="195"/>
      <c r="Z303" s="195"/>
      <c r="AA303" s="195"/>
      <c r="AB303" s="196" t="s">
        <v>866</v>
      </c>
      <c r="AC303" s="21" t="s">
        <v>919</v>
      </c>
      <c r="AD303" s="196"/>
      <c r="AE303" s="196"/>
      <c r="AF303" s="196"/>
      <c r="AG303" s="196"/>
      <c r="AH303" s="196"/>
      <c r="AI303" s="196"/>
      <c r="AJ303" s="196" t="s">
        <v>126</v>
      </c>
      <c r="AK303" s="196" t="s">
        <v>810</v>
      </c>
      <c r="AL303" s="196"/>
      <c r="AM303" s="196" t="s">
        <v>811</v>
      </c>
      <c r="AN303" s="196" t="s">
        <v>812</v>
      </c>
      <c r="AO303" s="354" t="s">
        <v>86</v>
      </c>
      <c r="AP303" s="354" t="s">
        <v>56</v>
      </c>
      <c r="AQ303" s="354" t="s">
        <v>813</v>
      </c>
      <c r="AR303" s="26" t="s">
        <v>814</v>
      </c>
      <c r="AS303" s="25" t="s">
        <v>784</v>
      </c>
      <c r="AT303" s="185">
        <v>517300</v>
      </c>
      <c r="AU303" s="178">
        <v>517300</v>
      </c>
      <c r="AV303" s="178">
        <v>0</v>
      </c>
      <c r="AW303" s="178">
        <v>0</v>
      </c>
      <c r="AX303" s="178">
        <v>0</v>
      </c>
      <c r="AY303" s="178">
        <v>0</v>
      </c>
      <c r="AZ303" s="178">
        <v>0</v>
      </c>
      <c r="BA303" s="178">
        <v>0</v>
      </c>
      <c r="BB303" s="186">
        <v>517300</v>
      </c>
      <c r="BC303" s="186">
        <v>517300</v>
      </c>
      <c r="BD303" s="178">
        <v>1079044</v>
      </c>
      <c r="BE303" s="178">
        <v>0</v>
      </c>
      <c r="BF303" s="178">
        <v>0</v>
      </c>
      <c r="BG303" s="178">
        <v>0</v>
      </c>
      <c r="BH303" s="186">
        <v>1079044</v>
      </c>
      <c r="BI303" s="178">
        <v>956170</v>
      </c>
      <c r="BJ303" s="178">
        <v>0</v>
      </c>
      <c r="BK303" s="178">
        <v>0</v>
      </c>
      <c r="BL303" s="178">
        <v>0</v>
      </c>
      <c r="BM303" s="186">
        <v>956170</v>
      </c>
      <c r="BN303" s="178">
        <v>956170</v>
      </c>
      <c r="BO303" s="178">
        <v>0</v>
      </c>
      <c r="BP303" s="178">
        <v>0</v>
      </c>
      <c r="BQ303" s="178">
        <v>0</v>
      </c>
      <c r="BR303" s="186">
        <v>956170</v>
      </c>
      <c r="BS303" s="178">
        <v>956170</v>
      </c>
      <c r="BT303" s="178">
        <v>0</v>
      </c>
      <c r="BU303" s="178">
        <v>0</v>
      </c>
      <c r="BV303" s="178">
        <v>0</v>
      </c>
      <c r="BW303" s="186">
        <v>956170</v>
      </c>
    </row>
    <row r="304" spans="1:75" s="63" customFormat="1" ht="105" customHeight="1">
      <c r="A304" s="62">
        <v>606</v>
      </c>
      <c r="B304" s="22" t="s">
        <v>771</v>
      </c>
      <c r="C304" s="23">
        <v>401000024</v>
      </c>
      <c r="D304" s="27" t="s">
        <v>906</v>
      </c>
      <c r="E304" s="20" t="s">
        <v>920</v>
      </c>
      <c r="F304" s="204"/>
      <c r="G304" s="204"/>
      <c r="H304" s="195" t="s">
        <v>860</v>
      </c>
      <c r="I304" s="204"/>
      <c r="J304" s="195" t="s">
        <v>861</v>
      </c>
      <c r="K304" s="195" t="s">
        <v>862</v>
      </c>
      <c r="L304" s="195"/>
      <c r="M304" s="195"/>
      <c r="N304" s="195" t="s">
        <v>803</v>
      </c>
      <c r="O304" s="195"/>
      <c r="P304" s="196" t="s">
        <v>863</v>
      </c>
      <c r="Q304" s="21" t="s">
        <v>805</v>
      </c>
      <c r="R304" s="195"/>
      <c r="S304" s="195"/>
      <c r="T304" s="195"/>
      <c r="U304" s="195"/>
      <c r="V304" s="195" t="s">
        <v>865</v>
      </c>
      <c r="W304" s="195" t="s">
        <v>807</v>
      </c>
      <c r="X304" s="195"/>
      <c r="Y304" s="195"/>
      <c r="Z304" s="195"/>
      <c r="AA304" s="195"/>
      <c r="AB304" s="196" t="s">
        <v>866</v>
      </c>
      <c r="AC304" s="21" t="s">
        <v>919</v>
      </c>
      <c r="AD304" s="196"/>
      <c r="AE304" s="196"/>
      <c r="AF304" s="196"/>
      <c r="AG304" s="196"/>
      <c r="AH304" s="196"/>
      <c r="AI304" s="196"/>
      <c r="AJ304" s="196" t="s">
        <v>126</v>
      </c>
      <c r="AK304" s="196" t="s">
        <v>810</v>
      </c>
      <c r="AL304" s="196"/>
      <c r="AM304" s="196" t="s">
        <v>811</v>
      </c>
      <c r="AN304" s="196" t="s">
        <v>812</v>
      </c>
      <c r="AO304" s="354" t="s">
        <v>86</v>
      </c>
      <c r="AP304" s="354" t="s">
        <v>56</v>
      </c>
      <c r="AQ304" s="354" t="s">
        <v>813</v>
      </c>
      <c r="AR304" s="26" t="s">
        <v>814</v>
      </c>
      <c r="AS304" s="25" t="s">
        <v>785</v>
      </c>
      <c r="AT304" s="185">
        <v>317600</v>
      </c>
      <c r="AU304" s="178">
        <v>317600</v>
      </c>
      <c r="AV304" s="178">
        <v>0</v>
      </c>
      <c r="AW304" s="178">
        <v>0</v>
      </c>
      <c r="AX304" s="178">
        <v>0</v>
      </c>
      <c r="AY304" s="178">
        <v>0</v>
      </c>
      <c r="AZ304" s="178">
        <v>0</v>
      </c>
      <c r="BA304" s="178">
        <v>0</v>
      </c>
      <c r="BB304" s="186">
        <v>317600</v>
      </c>
      <c r="BC304" s="186">
        <v>317600</v>
      </c>
      <c r="BD304" s="178">
        <v>409950</v>
      </c>
      <c r="BE304" s="178">
        <v>0</v>
      </c>
      <c r="BF304" s="178">
        <v>0</v>
      </c>
      <c r="BG304" s="178">
        <v>0</v>
      </c>
      <c r="BH304" s="186">
        <v>409950</v>
      </c>
      <c r="BI304" s="178">
        <v>245900</v>
      </c>
      <c r="BJ304" s="178">
        <v>0</v>
      </c>
      <c r="BK304" s="178">
        <v>0</v>
      </c>
      <c r="BL304" s="178">
        <v>0</v>
      </c>
      <c r="BM304" s="186">
        <v>245900</v>
      </c>
      <c r="BN304" s="178">
        <v>245900</v>
      </c>
      <c r="BO304" s="178">
        <v>0</v>
      </c>
      <c r="BP304" s="178">
        <v>0</v>
      </c>
      <c r="BQ304" s="178">
        <v>0</v>
      </c>
      <c r="BR304" s="186">
        <v>245900</v>
      </c>
      <c r="BS304" s="178">
        <v>245900</v>
      </c>
      <c r="BT304" s="178">
        <v>0</v>
      </c>
      <c r="BU304" s="178">
        <v>0</v>
      </c>
      <c r="BV304" s="178">
        <v>0</v>
      </c>
      <c r="BW304" s="186">
        <v>245900</v>
      </c>
    </row>
    <row r="305" spans="1:75" s="63" customFormat="1" ht="135" customHeight="1">
      <c r="A305" s="62">
        <v>606</v>
      </c>
      <c r="B305" s="22" t="s">
        <v>771</v>
      </c>
      <c r="C305" s="23">
        <v>401000024</v>
      </c>
      <c r="D305" s="27" t="s">
        <v>906</v>
      </c>
      <c r="E305" s="20" t="s">
        <v>777</v>
      </c>
      <c r="F305" s="204"/>
      <c r="G305" s="204"/>
      <c r="H305" s="195">
        <v>1</v>
      </c>
      <c r="I305" s="204"/>
      <c r="J305" s="195">
        <v>9</v>
      </c>
      <c r="K305" s="195">
        <v>1</v>
      </c>
      <c r="L305" s="195" t="s">
        <v>909</v>
      </c>
      <c r="M305" s="195"/>
      <c r="N305" s="195"/>
      <c r="O305" s="195"/>
      <c r="P305" s="196" t="s">
        <v>779</v>
      </c>
      <c r="Q305" s="21" t="s">
        <v>921</v>
      </c>
      <c r="R305" s="195"/>
      <c r="S305" s="195"/>
      <c r="T305" s="195"/>
      <c r="U305" s="195"/>
      <c r="V305" s="195" t="s">
        <v>869</v>
      </c>
      <c r="W305" s="195" t="s">
        <v>126</v>
      </c>
      <c r="X305" s="195" t="s">
        <v>870</v>
      </c>
      <c r="Y305" s="195"/>
      <c r="Z305" s="195"/>
      <c r="AA305" s="195"/>
      <c r="AB305" s="196" t="s">
        <v>875</v>
      </c>
      <c r="AC305" s="21" t="s">
        <v>773</v>
      </c>
      <c r="AD305" s="196"/>
      <c r="AE305" s="196"/>
      <c r="AF305" s="196"/>
      <c r="AG305" s="196"/>
      <c r="AH305" s="196"/>
      <c r="AI305" s="196"/>
      <c r="AJ305" s="196"/>
      <c r="AK305" s="196"/>
      <c r="AL305" s="196"/>
      <c r="AM305" s="196" t="s">
        <v>783</v>
      </c>
      <c r="AN305" s="196" t="s">
        <v>775</v>
      </c>
      <c r="AO305" s="354" t="s">
        <v>86</v>
      </c>
      <c r="AP305" s="354" t="s">
        <v>56</v>
      </c>
      <c r="AQ305" s="354" t="s">
        <v>922</v>
      </c>
      <c r="AR305" s="26" t="s">
        <v>923</v>
      </c>
      <c r="AS305" s="25" t="s">
        <v>784</v>
      </c>
      <c r="AT305" s="185">
        <v>352094.4</v>
      </c>
      <c r="AU305" s="178">
        <v>352094.4</v>
      </c>
      <c r="AV305" s="178">
        <v>0</v>
      </c>
      <c r="AW305" s="178">
        <v>0</v>
      </c>
      <c r="AX305" s="186">
        <v>334489.68</v>
      </c>
      <c r="AY305" s="186">
        <v>334489.68</v>
      </c>
      <c r="AZ305" s="178">
        <v>0</v>
      </c>
      <c r="BA305" s="178">
        <v>0</v>
      </c>
      <c r="BB305" s="186">
        <v>17604.72</v>
      </c>
      <c r="BC305" s="186">
        <v>17604.72</v>
      </c>
      <c r="BD305" s="178">
        <v>0</v>
      </c>
      <c r="BE305" s="178">
        <v>0</v>
      </c>
      <c r="BF305" s="178">
        <v>0</v>
      </c>
      <c r="BG305" s="178">
        <v>0</v>
      </c>
      <c r="BH305" s="178">
        <v>0</v>
      </c>
      <c r="BI305" s="178">
        <v>0</v>
      </c>
      <c r="BJ305" s="178">
        <v>0</v>
      </c>
      <c r="BK305" s="178">
        <v>0</v>
      </c>
      <c r="BL305" s="178">
        <v>0</v>
      </c>
      <c r="BM305" s="178">
        <v>0</v>
      </c>
      <c r="BN305" s="178">
        <v>0</v>
      </c>
      <c r="BO305" s="178">
        <v>0</v>
      </c>
      <c r="BP305" s="178">
        <v>0</v>
      </c>
      <c r="BQ305" s="178">
        <v>0</v>
      </c>
      <c r="BR305" s="178">
        <v>0</v>
      </c>
      <c r="BS305" s="178">
        <v>0</v>
      </c>
      <c r="BT305" s="178">
        <v>0</v>
      </c>
      <c r="BU305" s="178">
        <v>0</v>
      </c>
      <c r="BV305" s="178">
        <v>0</v>
      </c>
      <c r="BW305" s="178">
        <v>0</v>
      </c>
    </row>
    <row r="306" spans="1:75" s="63" customFormat="1" ht="126.75" customHeight="1">
      <c r="A306" s="62">
        <v>606</v>
      </c>
      <c r="B306" s="22" t="s">
        <v>771</v>
      </c>
      <c r="C306" s="23">
        <v>401000024</v>
      </c>
      <c r="D306" s="27" t="s">
        <v>906</v>
      </c>
      <c r="E306" s="20" t="s">
        <v>777</v>
      </c>
      <c r="F306" s="204"/>
      <c r="G306" s="204"/>
      <c r="H306" s="195">
        <v>1</v>
      </c>
      <c r="I306" s="204"/>
      <c r="J306" s="195">
        <v>9</v>
      </c>
      <c r="K306" s="195">
        <v>1</v>
      </c>
      <c r="L306" s="195" t="s">
        <v>909</v>
      </c>
      <c r="M306" s="195"/>
      <c r="N306" s="195"/>
      <c r="O306" s="195"/>
      <c r="P306" s="196" t="s">
        <v>779</v>
      </c>
      <c r="Q306" s="21" t="s">
        <v>921</v>
      </c>
      <c r="R306" s="195"/>
      <c r="S306" s="195"/>
      <c r="T306" s="195"/>
      <c r="U306" s="195"/>
      <c r="V306" s="195" t="s">
        <v>869</v>
      </c>
      <c r="W306" s="195" t="s">
        <v>126</v>
      </c>
      <c r="X306" s="195" t="s">
        <v>870</v>
      </c>
      <c r="Y306" s="195"/>
      <c r="Z306" s="195"/>
      <c r="AA306" s="195"/>
      <c r="AB306" s="196" t="s">
        <v>875</v>
      </c>
      <c r="AC306" s="21" t="s">
        <v>773</v>
      </c>
      <c r="AD306" s="196"/>
      <c r="AE306" s="196"/>
      <c r="AF306" s="196"/>
      <c r="AG306" s="196"/>
      <c r="AH306" s="196"/>
      <c r="AI306" s="196"/>
      <c r="AJ306" s="196"/>
      <c r="AK306" s="196"/>
      <c r="AL306" s="196"/>
      <c r="AM306" s="196" t="s">
        <v>783</v>
      </c>
      <c r="AN306" s="196" t="s">
        <v>775</v>
      </c>
      <c r="AO306" s="354" t="s">
        <v>86</v>
      </c>
      <c r="AP306" s="354" t="s">
        <v>56</v>
      </c>
      <c r="AQ306" s="354" t="s">
        <v>922</v>
      </c>
      <c r="AR306" s="26" t="s">
        <v>923</v>
      </c>
      <c r="AS306" s="25" t="s">
        <v>785</v>
      </c>
      <c r="AT306" s="185">
        <v>148764</v>
      </c>
      <c r="AU306" s="178">
        <v>148764</v>
      </c>
      <c r="AV306" s="178">
        <v>0</v>
      </c>
      <c r="AW306" s="178">
        <v>0</v>
      </c>
      <c r="AX306" s="186">
        <v>141325.79999999999</v>
      </c>
      <c r="AY306" s="186">
        <v>141325.79999999999</v>
      </c>
      <c r="AZ306" s="178">
        <v>0</v>
      </c>
      <c r="BA306" s="178">
        <v>0</v>
      </c>
      <c r="BB306" s="186">
        <v>7438.2</v>
      </c>
      <c r="BC306" s="186">
        <v>7438.2</v>
      </c>
      <c r="BD306" s="178">
        <v>0</v>
      </c>
      <c r="BE306" s="178">
        <v>0</v>
      </c>
      <c r="BF306" s="178">
        <v>0</v>
      </c>
      <c r="BG306" s="178">
        <v>0</v>
      </c>
      <c r="BH306" s="178">
        <v>0</v>
      </c>
      <c r="BI306" s="178">
        <v>0</v>
      </c>
      <c r="BJ306" s="178">
        <v>0</v>
      </c>
      <c r="BK306" s="178">
        <v>0</v>
      </c>
      <c r="BL306" s="178">
        <v>0</v>
      </c>
      <c r="BM306" s="178">
        <v>0</v>
      </c>
      <c r="BN306" s="178">
        <v>0</v>
      </c>
      <c r="BO306" s="178">
        <v>0</v>
      </c>
      <c r="BP306" s="178">
        <v>0</v>
      </c>
      <c r="BQ306" s="178">
        <v>0</v>
      </c>
      <c r="BR306" s="178">
        <v>0</v>
      </c>
      <c r="BS306" s="178">
        <v>0</v>
      </c>
      <c r="BT306" s="178">
        <v>0</v>
      </c>
      <c r="BU306" s="178">
        <v>0</v>
      </c>
      <c r="BV306" s="178">
        <v>0</v>
      </c>
      <c r="BW306" s="178">
        <v>0</v>
      </c>
    </row>
    <row r="307" spans="1:75" s="63" customFormat="1" ht="79.5" customHeight="1">
      <c r="A307" s="62">
        <v>606</v>
      </c>
      <c r="B307" s="22" t="s">
        <v>771</v>
      </c>
      <c r="C307" s="23">
        <v>401000025</v>
      </c>
      <c r="D307" s="27" t="s">
        <v>924</v>
      </c>
      <c r="E307" s="20" t="s">
        <v>777</v>
      </c>
      <c r="F307" s="204"/>
      <c r="G307" s="204"/>
      <c r="H307" s="195">
        <v>1</v>
      </c>
      <c r="I307" s="204"/>
      <c r="J307" s="195">
        <v>9</v>
      </c>
      <c r="K307" s="195">
        <v>1</v>
      </c>
      <c r="L307" s="195" t="s">
        <v>925</v>
      </c>
      <c r="M307" s="195"/>
      <c r="N307" s="195"/>
      <c r="O307" s="195"/>
      <c r="P307" s="196" t="s">
        <v>779</v>
      </c>
      <c r="Q307" s="21" t="s">
        <v>780</v>
      </c>
      <c r="R307" s="195"/>
      <c r="S307" s="195"/>
      <c r="T307" s="195"/>
      <c r="U307" s="195"/>
      <c r="V307" s="195">
        <v>11</v>
      </c>
      <c r="W307" s="195">
        <v>1</v>
      </c>
      <c r="X307" s="195"/>
      <c r="Y307" s="195"/>
      <c r="Z307" s="195"/>
      <c r="AA307" s="195"/>
      <c r="AB307" s="196" t="s">
        <v>779</v>
      </c>
      <c r="AC307" s="21" t="s">
        <v>773</v>
      </c>
      <c r="AD307" s="196"/>
      <c r="AE307" s="196"/>
      <c r="AF307" s="196"/>
      <c r="AG307" s="196"/>
      <c r="AH307" s="196"/>
      <c r="AI307" s="196"/>
      <c r="AJ307" s="196"/>
      <c r="AK307" s="196"/>
      <c r="AL307" s="196"/>
      <c r="AM307" s="196" t="s">
        <v>781</v>
      </c>
      <c r="AN307" s="196" t="s">
        <v>775</v>
      </c>
      <c r="AO307" s="354" t="s">
        <v>86</v>
      </c>
      <c r="AP307" s="354" t="s">
        <v>86</v>
      </c>
      <c r="AQ307" s="354" t="s">
        <v>926</v>
      </c>
      <c r="AR307" s="26" t="s">
        <v>357</v>
      </c>
      <c r="AS307" s="25" t="s">
        <v>841</v>
      </c>
      <c r="AT307" s="185">
        <v>6211515.1500000004</v>
      </c>
      <c r="AU307" s="178">
        <v>6211515.1500000004</v>
      </c>
      <c r="AV307" s="178">
        <v>0</v>
      </c>
      <c r="AW307" s="178">
        <v>0</v>
      </c>
      <c r="AX307" s="178">
        <v>0</v>
      </c>
      <c r="AY307" s="178">
        <v>0</v>
      </c>
      <c r="AZ307" s="178">
        <v>0</v>
      </c>
      <c r="BA307" s="178">
        <v>0</v>
      </c>
      <c r="BB307" s="186">
        <v>6211515.1500000004</v>
      </c>
      <c r="BC307" s="186">
        <v>6211515.1500000004</v>
      </c>
      <c r="BD307" s="178">
        <v>0</v>
      </c>
      <c r="BE307" s="178">
        <v>0</v>
      </c>
      <c r="BF307" s="178">
        <v>0</v>
      </c>
      <c r="BG307" s="178">
        <v>0</v>
      </c>
      <c r="BH307" s="178">
        <v>0</v>
      </c>
      <c r="BI307" s="178">
        <v>0</v>
      </c>
      <c r="BJ307" s="178">
        <v>0</v>
      </c>
      <c r="BK307" s="178">
        <v>0</v>
      </c>
      <c r="BL307" s="178">
        <v>0</v>
      </c>
      <c r="BM307" s="178">
        <v>0</v>
      </c>
      <c r="BN307" s="178">
        <v>0</v>
      </c>
      <c r="BO307" s="178">
        <v>0</v>
      </c>
      <c r="BP307" s="178">
        <v>0</v>
      </c>
      <c r="BQ307" s="178">
        <v>0</v>
      </c>
      <c r="BR307" s="178">
        <v>0</v>
      </c>
      <c r="BS307" s="178">
        <v>0</v>
      </c>
      <c r="BT307" s="178">
        <v>0</v>
      </c>
      <c r="BU307" s="178">
        <v>0</v>
      </c>
      <c r="BV307" s="178">
        <v>0</v>
      </c>
      <c r="BW307" s="178">
        <v>0</v>
      </c>
    </row>
    <row r="308" spans="1:75" s="63" customFormat="1" ht="75.75" customHeight="1">
      <c r="A308" s="62">
        <v>606</v>
      </c>
      <c r="B308" s="22" t="s">
        <v>771</v>
      </c>
      <c r="C308" s="23">
        <v>401000025</v>
      </c>
      <c r="D308" s="27" t="s">
        <v>924</v>
      </c>
      <c r="E308" s="20" t="s">
        <v>777</v>
      </c>
      <c r="F308" s="204"/>
      <c r="G308" s="204"/>
      <c r="H308" s="195">
        <v>1</v>
      </c>
      <c r="I308" s="204"/>
      <c r="J308" s="195">
        <v>9</v>
      </c>
      <c r="K308" s="195">
        <v>1</v>
      </c>
      <c r="L308" s="195">
        <v>7</v>
      </c>
      <c r="M308" s="195"/>
      <c r="N308" s="195"/>
      <c r="O308" s="195"/>
      <c r="P308" s="196" t="s">
        <v>779</v>
      </c>
      <c r="Q308" s="21" t="s">
        <v>780</v>
      </c>
      <c r="R308" s="195"/>
      <c r="S308" s="195"/>
      <c r="T308" s="195"/>
      <c r="U308" s="195"/>
      <c r="V308" s="195">
        <v>11</v>
      </c>
      <c r="W308" s="195">
        <v>1</v>
      </c>
      <c r="X308" s="195"/>
      <c r="Y308" s="195"/>
      <c r="Z308" s="195"/>
      <c r="AA308" s="195"/>
      <c r="AB308" s="196" t="s">
        <v>779</v>
      </c>
      <c r="AC308" s="21" t="s">
        <v>773</v>
      </c>
      <c r="AD308" s="196"/>
      <c r="AE308" s="196"/>
      <c r="AF308" s="196"/>
      <c r="AG308" s="196"/>
      <c r="AH308" s="196"/>
      <c r="AI308" s="196"/>
      <c r="AJ308" s="196"/>
      <c r="AK308" s="196"/>
      <c r="AL308" s="196"/>
      <c r="AM308" s="196" t="s">
        <v>927</v>
      </c>
      <c r="AN308" s="196" t="s">
        <v>775</v>
      </c>
      <c r="AO308" s="354" t="s">
        <v>86</v>
      </c>
      <c r="AP308" s="354" t="s">
        <v>86</v>
      </c>
      <c r="AQ308" s="354" t="s">
        <v>928</v>
      </c>
      <c r="AR308" s="26" t="s">
        <v>929</v>
      </c>
      <c r="AS308" s="25" t="s">
        <v>784</v>
      </c>
      <c r="AT308" s="185">
        <v>1874034.23</v>
      </c>
      <c r="AU308" s="178">
        <v>1874034.23</v>
      </c>
      <c r="AV308" s="178">
        <v>0</v>
      </c>
      <c r="AW308" s="178">
        <v>0</v>
      </c>
      <c r="AX308" s="178">
        <v>0</v>
      </c>
      <c r="AY308" s="178">
        <v>0</v>
      </c>
      <c r="AZ308" s="178">
        <v>0</v>
      </c>
      <c r="BA308" s="178">
        <v>0</v>
      </c>
      <c r="BB308" s="186">
        <v>1874034.23</v>
      </c>
      <c r="BC308" s="186">
        <v>1874034.23</v>
      </c>
      <c r="BD308" s="178">
        <v>0</v>
      </c>
      <c r="BE308" s="178">
        <v>0</v>
      </c>
      <c r="BF308" s="178">
        <v>0</v>
      </c>
      <c r="BG308" s="178">
        <v>0</v>
      </c>
      <c r="BH308" s="178">
        <v>0</v>
      </c>
      <c r="BI308" s="178">
        <v>0</v>
      </c>
      <c r="BJ308" s="178">
        <v>0</v>
      </c>
      <c r="BK308" s="178">
        <v>0</v>
      </c>
      <c r="BL308" s="178">
        <v>0</v>
      </c>
      <c r="BM308" s="178">
        <v>0</v>
      </c>
      <c r="BN308" s="178">
        <v>0</v>
      </c>
      <c r="BO308" s="178">
        <v>0</v>
      </c>
      <c r="BP308" s="178">
        <v>0</v>
      </c>
      <c r="BQ308" s="178">
        <v>0</v>
      </c>
      <c r="BR308" s="178">
        <v>0</v>
      </c>
      <c r="BS308" s="178">
        <v>0</v>
      </c>
      <c r="BT308" s="178">
        <v>0</v>
      </c>
      <c r="BU308" s="178">
        <v>0</v>
      </c>
      <c r="BV308" s="178">
        <v>0</v>
      </c>
      <c r="BW308" s="178">
        <v>0</v>
      </c>
    </row>
    <row r="309" spans="1:75" s="63" customFormat="1" ht="78" customHeight="1">
      <c r="A309" s="62">
        <v>606</v>
      </c>
      <c r="B309" s="22" t="s">
        <v>771</v>
      </c>
      <c r="C309" s="23">
        <v>401000025</v>
      </c>
      <c r="D309" s="27" t="s">
        <v>924</v>
      </c>
      <c r="E309" s="20" t="s">
        <v>777</v>
      </c>
      <c r="F309" s="204"/>
      <c r="G309" s="204"/>
      <c r="H309" s="195">
        <v>1</v>
      </c>
      <c r="I309" s="204"/>
      <c r="J309" s="195">
        <v>9</v>
      </c>
      <c r="K309" s="195">
        <v>1</v>
      </c>
      <c r="L309" s="195">
        <v>7</v>
      </c>
      <c r="M309" s="195"/>
      <c r="N309" s="195"/>
      <c r="O309" s="195"/>
      <c r="P309" s="196" t="s">
        <v>779</v>
      </c>
      <c r="Q309" s="21" t="s">
        <v>780</v>
      </c>
      <c r="R309" s="195"/>
      <c r="S309" s="195"/>
      <c r="T309" s="195"/>
      <c r="U309" s="195"/>
      <c r="V309" s="195">
        <v>11</v>
      </c>
      <c r="W309" s="195">
        <v>1</v>
      </c>
      <c r="X309" s="195"/>
      <c r="Y309" s="195"/>
      <c r="Z309" s="195"/>
      <c r="AA309" s="195"/>
      <c r="AB309" s="196" t="s">
        <v>779</v>
      </c>
      <c r="AC309" s="21" t="s">
        <v>773</v>
      </c>
      <c r="AD309" s="196"/>
      <c r="AE309" s="196"/>
      <c r="AF309" s="196"/>
      <c r="AG309" s="196"/>
      <c r="AH309" s="196"/>
      <c r="AI309" s="196"/>
      <c r="AJ309" s="196"/>
      <c r="AK309" s="196"/>
      <c r="AL309" s="196"/>
      <c r="AM309" s="196" t="s">
        <v>927</v>
      </c>
      <c r="AN309" s="196" t="s">
        <v>775</v>
      </c>
      <c r="AO309" s="354" t="s">
        <v>86</v>
      </c>
      <c r="AP309" s="354" t="s">
        <v>86</v>
      </c>
      <c r="AQ309" s="354" t="s">
        <v>928</v>
      </c>
      <c r="AR309" s="26" t="s">
        <v>929</v>
      </c>
      <c r="AS309" s="25" t="s">
        <v>785</v>
      </c>
      <c r="AT309" s="185">
        <v>859792</v>
      </c>
      <c r="AU309" s="178">
        <v>859792</v>
      </c>
      <c r="AV309" s="178">
        <v>0</v>
      </c>
      <c r="AW309" s="178">
        <v>0</v>
      </c>
      <c r="AX309" s="178">
        <v>0</v>
      </c>
      <c r="AY309" s="178">
        <v>0</v>
      </c>
      <c r="AZ309" s="178">
        <v>0</v>
      </c>
      <c r="BA309" s="178">
        <v>0</v>
      </c>
      <c r="BB309" s="186">
        <v>859792</v>
      </c>
      <c r="BC309" s="186">
        <v>859792</v>
      </c>
      <c r="BD309" s="178">
        <v>0</v>
      </c>
      <c r="BE309" s="178">
        <v>0</v>
      </c>
      <c r="BF309" s="178">
        <v>0</v>
      </c>
      <c r="BG309" s="178">
        <v>0</v>
      </c>
      <c r="BH309" s="178">
        <v>0</v>
      </c>
      <c r="BI309" s="178">
        <v>0</v>
      </c>
      <c r="BJ309" s="178">
        <v>0</v>
      </c>
      <c r="BK309" s="178">
        <v>0</v>
      </c>
      <c r="BL309" s="178">
        <v>0</v>
      </c>
      <c r="BM309" s="178">
        <v>0</v>
      </c>
      <c r="BN309" s="178">
        <v>0</v>
      </c>
      <c r="BO309" s="178">
        <v>0</v>
      </c>
      <c r="BP309" s="178">
        <v>0</v>
      </c>
      <c r="BQ309" s="178">
        <v>0</v>
      </c>
      <c r="BR309" s="178">
        <v>0</v>
      </c>
      <c r="BS309" s="178">
        <v>0</v>
      </c>
      <c r="BT309" s="178">
        <v>0</v>
      </c>
      <c r="BU309" s="178">
        <v>0</v>
      </c>
      <c r="BV309" s="178">
        <v>0</v>
      </c>
      <c r="BW309" s="178">
        <v>0</v>
      </c>
    </row>
    <row r="310" spans="1:75" s="63" customFormat="1" ht="75.75" customHeight="1">
      <c r="A310" s="62">
        <v>606</v>
      </c>
      <c r="B310" s="22" t="s">
        <v>771</v>
      </c>
      <c r="C310" s="23">
        <v>401000025</v>
      </c>
      <c r="D310" s="27" t="s">
        <v>924</v>
      </c>
      <c r="E310" s="20" t="s">
        <v>777</v>
      </c>
      <c r="F310" s="204"/>
      <c r="G310" s="204"/>
      <c r="H310" s="195">
        <v>1</v>
      </c>
      <c r="I310" s="204"/>
      <c r="J310" s="195">
        <v>9</v>
      </c>
      <c r="K310" s="195">
        <v>1</v>
      </c>
      <c r="L310" s="195" t="s">
        <v>786</v>
      </c>
      <c r="M310" s="195"/>
      <c r="N310" s="195"/>
      <c r="O310" s="195"/>
      <c r="P310" s="196" t="s">
        <v>779</v>
      </c>
      <c r="Q310" s="21" t="s">
        <v>780</v>
      </c>
      <c r="R310" s="195"/>
      <c r="S310" s="195"/>
      <c r="T310" s="195"/>
      <c r="U310" s="195"/>
      <c r="V310" s="195">
        <v>11</v>
      </c>
      <c r="W310" s="195">
        <v>1</v>
      </c>
      <c r="X310" s="195"/>
      <c r="Y310" s="195"/>
      <c r="Z310" s="195"/>
      <c r="AA310" s="195"/>
      <c r="AB310" s="196" t="s">
        <v>779</v>
      </c>
      <c r="AC310" s="21" t="s">
        <v>773</v>
      </c>
      <c r="AD310" s="196"/>
      <c r="AE310" s="196"/>
      <c r="AF310" s="196"/>
      <c r="AG310" s="196"/>
      <c r="AH310" s="196"/>
      <c r="AI310" s="196"/>
      <c r="AJ310" s="196"/>
      <c r="AK310" s="196"/>
      <c r="AL310" s="196"/>
      <c r="AM310" s="196" t="s">
        <v>930</v>
      </c>
      <c r="AN310" s="196" t="s">
        <v>775</v>
      </c>
      <c r="AO310" s="354" t="s">
        <v>86</v>
      </c>
      <c r="AP310" s="354" t="s">
        <v>86</v>
      </c>
      <c r="AQ310" s="354" t="s">
        <v>787</v>
      </c>
      <c r="AR310" s="26" t="s">
        <v>357</v>
      </c>
      <c r="AS310" s="25" t="s">
        <v>785</v>
      </c>
      <c r="AT310" s="185">
        <v>10232.66</v>
      </c>
      <c r="AU310" s="178">
        <v>10232.66</v>
      </c>
      <c r="AV310" s="178">
        <v>0</v>
      </c>
      <c r="AW310" s="178">
        <v>0</v>
      </c>
      <c r="AX310" s="178">
        <v>0</v>
      </c>
      <c r="AY310" s="178">
        <v>0</v>
      </c>
      <c r="AZ310" s="178">
        <v>0</v>
      </c>
      <c r="BA310" s="178">
        <v>0</v>
      </c>
      <c r="BB310" s="186">
        <v>10232.66</v>
      </c>
      <c r="BC310" s="186">
        <v>10232.66</v>
      </c>
      <c r="BD310" s="178">
        <v>0</v>
      </c>
      <c r="BE310" s="178">
        <v>0</v>
      </c>
      <c r="BF310" s="178">
        <v>0</v>
      </c>
      <c r="BG310" s="178">
        <v>0</v>
      </c>
      <c r="BH310" s="178">
        <v>0</v>
      </c>
      <c r="BI310" s="178">
        <v>0</v>
      </c>
      <c r="BJ310" s="178">
        <v>0</v>
      </c>
      <c r="BK310" s="178">
        <v>0</v>
      </c>
      <c r="BL310" s="178">
        <v>0</v>
      </c>
      <c r="BM310" s="178">
        <v>0</v>
      </c>
      <c r="BN310" s="178">
        <v>0</v>
      </c>
      <c r="BO310" s="178">
        <v>0</v>
      </c>
      <c r="BP310" s="178">
        <v>0</v>
      </c>
      <c r="BQ310" s="178">
        <v>0</v>
      </c>
      <c r="BR310" s="178">
        <v>0</v>
      </c>
      <c r="BS310" s="178">
        <v>0</v>
      </c>
      <c r="BT310" s="178">
        <v>0</v>
      </c>
      <c r="BU310" s="178">
        <v>0</v>
      </c>
      <c r="BV310" s="178">
        <v>0</v>
      </c>
      <c r="BW310" s="178">
        <v>0</v>
      </c>
    </row>
    <row r="311" spans="1:75" s="63" customFormat="1" ht="125.25" customHeight="1">
      <c r="A311" s="62">
        <v>606</v>
      </c>
      <c r="B311" s="22" t="s">
        <v>771</v>
      </c>
      <c r="C311" s="23">
        <v>401000025</v>
      </c>
      <c r="D311" s="27" t="s">
        <v>924</v>
      </c>
      <c r="E311" s="20" t="s">
        <v>777</v>
      </c>
      <c r="F311" s="204"/>
      <c r="G311" s="204"/>
      <c r="H311" s="195">
        <v>1</v>
      </c>
      <c r="I311" s="204"/>
      <c r="J311" s="195">
        <v>9</v>
      </c>
      <c r="K311" s="195">
        <v>1</v>
      </c>
      <c r="L311" s="195" t="s">
        <v>786</v>
      </c>
      <c r="M311" s="195"/>
      <c r="N311" s="195"/>
      <c r="O311" s="195"/>
      <c r="P311" s="196" t="s">
        <v>779</v>
      </c>
      <c r="Q311" s="21" t="s">
        <v>921</v>
      </c>
      <c r="R311" s="195"/>
      <c r="S311" s="195"/>
      <c r="T311" s="195"/>
      <c r="U311" s="195"/>
      <c r="V311" s="195" t="s">
        <v>869</v>
      </c>
      <c r="W311" s="195" t="s">
        <v>126</v>
      </c>
      <c r="X311" s="195" t="s">
        <v>870</v>
      </c>
      <c r="Y311" s="195"/>
      <c r="Z311" s="195"/>
      <c r="AA311" s="195"/>
      <c r="AB311" s="196" t="s">
        <v>875</v>
      </c>
      <c r="AC311" s="21" t="s">
        <v>773</v>
      </c>
      <c r="AD311" s="196"/>
      <c r="AE311" s="196"/>
      <c r="AF311" s="196"/>
      <c r="AG311" s="196"/>
      <c r="AH311" s="196"/>
      <c r="AI311" s="196"/>
      <c r="AJ311" s="196"/>
      <c r="AK311" s="196"/>
      <c r="AL311" s="196"/>
      <c r="AM311" s="196" t="s">
        <v>930</v>
      </c>
      <c r="AN311" s="196" t="s">
        <v>775</v>
      </c>
      <c r="AO311" s="354" t="s">
        <v>86</v>
      </c>
      <c r="AP311" s="354" t="s">
        <v>86</v>
      </c>
      <c r="AQ311" s="354" t="s">
        <v>922</v>
      </c>
      <c r="AR311" s="26" t="s">
        <v>923</v>
      </c>
      <c r="AS311" s="25" t="s">
        <v>785</v>
      </c>
      <c r="AT311" s="185">
        <v>478161.60000000003</v>
      </c>
      <c r="AU311" s="178">
        <v>478161.60000000003</v>
      </c>
      <c r="AV311" s="178">
        <v>0</v>
      </c>
      <c r="AW311" s="178">
        <v>0</v>
      </c>
      <c r="AX311" s="186">
        <v>454253.52</v>
      </c>
      <c r="AY311" s="186">
        <v>454253.52</v>
      </c>
      <c r="AZ311" s="178">
        <v>0</v>
      </c>
      <c r="BA311" s="178">
        <v>0</v>
      </c>
      <c r="BB311" s="186">
        <v>23908.080000000002</v>
      </c>
      <c r="BC311" s="186">
        <v>23908.080000000002</v>
      </c>
      <c r="BD311" s="178">
        <v>0</v>
      </c>
      <c r="BE311" s="178">
        <v>0</v>
      </c>
      <c r="BF311" s="178">
        <v>0</v>
      </c>
      <c r="BG311" s="178">
        <v>0</v>
      </c>
      <c r="BH311" s="178">
        <v>0</v>
      </c>
      <c r="BI311" s="178">
        <v>0</v>
      </c>
      <c r="BJ311" s="178">
        <v>0</v>
      </c>
      <c r="BK311" s="178">
        <v>0</v>
      </c>
      <c r="BL311" s="178">
        <v>0</v>
      </c>
      <c r="BM311" s="178">
        <v>0</v>
      </c>
      <c r="BN311" s="178">
        <v>0</v>
      </c>
      <c r="BO311" s="178">
        <v>0</v>
      </c>
      <c r="BP311" s="178">
        <v>0</v>
      </c>
      <c r="BQ311" s="178">
        <v>0</v>
      </c>
      <c r="BR311" s="178">
        <v>0</v>
      </c>
      <c r="BS311" s="178">
        <v>0</v>
      </c>
      <c r="BT311" s="178">
        <v>0</v>
      </c>
      <c r="BU311" s="178">
        <v>0</v>
      </c>
      <c r="BV311" s="178">
        <v>0</v>
      </c>
      <c r="BW311" s="178">
        <v>0</v>
      </c>
    </row>
    <row r="312" spans="1:75" s="63" customFormat="1" ht="216.75">
      <c r="A312" s="62">
        <v>606</v>
      </c>
      <c r="B312" s="22" t="s">
        <v>771</v>
      </c>
      <c r="C312" s="23">
        <v>401000025</v>
      </c>
      <c r="D312" s="27" t="s">
        <v>924</v>
      </c>
      <c r="E312" s="20" t="s">
        <v>931</v>
      </c>
      <c r="F312" s="204"/>
      <c r="G312" s="204"/>
      <c r="H312" s="195" t="s">
        <v>860</v>
      </c>
      <c r="I312" s="204"/>
      <c r="J312" s="195" t="s">
        <v>861</v>
      </c>
      <c r="K312" s="195" t="s">
        <v>862</v>
      </c>
      <c r="L312" s="195"/>
      <c r="M312" s="195"/>
      <c r="N312" s="195" t="s">
        <v>803</v>
      </c>
      <c r="O312" s="195"/>
      <c r="P312" s="196" t="s">
        <v>863</v>
      </c>
      <c r="Q312" s="21" t="s">
        <v>805</v>
      </c>
      <c r="R312" s="195"/>
      <c r="S312" s="195"/>
      <c r="T312" s="195"/>
      <c r="U312" s="195"/>
      <c r="V312" s="195" t="s">
        <v>865</v>
      </c>
      <c r="W312" s="195" t="s">
        <v>807</v>
      </c>
      <c r="X312" s="195"/>
      <c r="Y312" s="195"/>
      <c r="Z312" s="195"/>
      <c r="AA312" s="195"/>
      <c r="AB312" s="196" t="s">
        <v>866</v>
      </c>
      <c r="AC312" s="21" t="s">
        <v>919</v>
      </c>
      <c r="AD312" s="196"/>
      <c r="AE312" s="196"/>
      <c r="AF312" s="196"/>
      <c r="AG312" s="196"/>
      <c r="AH312" s="196"/>
      <c r="AI312" s="196"/>
      <c r="AJ312" s="196" t="s">
        <v>126</v>
      </c>
      <c r="AK312" s="196" t="s">
        <v>810</v>
      </c>
      <c r="AL312" s="196"/>
      <c r="AM312" s="196" t="s">
        <v>811</v>
      </c>
      <c r="AN312" s="196" t="s">
        <v>812</v>
      </c>
      <c r="AO312" s="354" t="s">
        <v>86</v>
      </c>
      <c r="AP312" s="354" t="s">
        <v>86</v>
      </c>
      <c r="AQ312" s="354" t="s">
        <v>813</v>
      </c>
      <c r="AR312" s="26" t="s">
        <v>814</v>
      </c>
      <c r="AS312" s="25" t="s">
        <v>785</v>
      </c>
      <c r="AT312" s="185">
        <v>62400</v>
      </c>
      <c r="AU312" s="178">
        <v>62400</v>
      </c>
      <c r="AV312" s="178">
        <v>0</v>
      </c>
      <c r="AW312" s="178">
        <v>0</v>
      </c>
      <c r="AX312" s="178">
        <v>0</v>
      </c>
      <c r="AY312" s="178">
        <v>0</v>
      </c>
      <c r="AZ312" s="178">
        <v>0</v>
      </c>
      <c r="BA312" s="178">
        <v>0</v>
      </c>
      <c r="BB312" s="186">
        <v>62400</v>
      </c>
      <c r="BC312" s="186">
        <v>62400</v>
      </c>
      <c r="BD312" s="178">
        <v>0</v>
      </c>
      <c r="BE312" s="178">
        <v>0</v>
      </c>
      <c r="BF312" s="178">
        <v>0</v>
      </c>
      <c r="BG312" s="178">
        <v>0</v>
      </c>
      <c r="BH312" s="178">
        <v>0</v>
      </c>
      <c r="BI312" s="178">
        <v>0</v>
      </c>
      <c r="BJ312" s="178">
        <v>0</v>
      </c>
      <c r="BK312" s="178">
        <v>0</v>
      </c>
      <c r="BL312" s="178">
        <v>0</v>
      </c>
      <c r="BM312" s="178">
        <v>0</v>
      </c>
      <c r="BN312" s="178">
        <v>0</v>
      </c>
      <c r="BO312" s="178">
        <v>0</v>
      </c>
      <c r="BP312" s="178">
        <v>0</v>
      </c>
      <c r="BQ312" s="178">
        <v>0</v>
      </c>
      <c r="BR312" s="178">
        <v>0</v>
      </c>
      <c r="BS312" s="178">
        <v>0</v>
      </c>
      <c r="BT312" s="178">
        <v>0</v>
      </c>
      <c r="BU312" s="178">
        <v>0</v>
      </c>
      <c r="BV312" s="178">
        <v>0</v>
      </c>
      <c r="BW312" s="178">
        <v>0</v>
      </c>
    </row>
    <row r="313" spans="1:75" s="63" customFormat="1" ht="349.5" customHeight="1">
      <c r="A313" s="62">
        <v>606</v>
      </c>
      <c r="B313" s="22" t="s">
        <v>771</v>
      </c>
      <c r="C313" s="23">
        <v>401000026</v>
      </c>
      <c r="D313" s="27" t="s">
        <v>932</v>
      </c>
      <c r="E313" s="20" t="s">
        <v>777</v>
      </c>
      <c r="F313" s="204"/>
      <c r="G313" s="204"/>
      <c r="H313" s="195">
        <v>1</v>
      </c>
      <c r="I313" s="204"/>
      <c r="J313" s="195">
        <v>9</v>
      </c>
      <c r="K313" s="195">
        <v>1</v>
      </c>
      <c r="L313" s="195" t="s">
        <v>778</v>
      </c>
      <c r="M313" s="195"/>
      <c r="N313" s="195"/>
      <c r="O313" s="195"/>
      <c r="P313" s="196" t="s">
        <v>779</v>
      </c>
      <c r="Q313" s="21" t="s">
        <v>780</v>
      </c>
      <c r="R313" s="195"/>
      <c r="S313" s="195"/>
      <c r="T313" s="195"/>
      <c r="U313" s="195"/>
      <c r="V313" s="195">
        <v>11</v>
      </c>
      <c r="W313" s="195">
        <v>1</v>
      </c>
      <c r="X313" s="195"/>
      <c r="Y313" s="195"/>
      <c r="Z313" s="195"/>
      <c r="AA313" s="195"/>
      <c r="AB313" s="196" t="s">
        <v>779</v>
      </c>
      <c r="AC313" s="21" t="s">
        <v>773</v>
      </c>
      <c r="AD313" s="196"/>
      <c r="AE313" s="196"/>
      <c r="AF313" s="196"/>
      <c r="AG313" s="196"/>
      <c r="AH313" s="196"/>
      <c r="AI313" s="196"/>
      <c r="AJ313" s="196"/>
      <c r="AK313" s="196"/>
      <c r="AL313" s="196"/>
      <c r="AM313" s="196" t="s">
        <v>933</v>
      </c>
      <c r="AN313" s="196" t="s">
        <v>775</v>
      </c>
      <c r="AO313" s="354" t="s">
        <v>86</v>
      </c>
      <c r="AP313" s="354" t="s">
        <v>129</v>
      </c>
      <c r="AQ313" s="354" t="s">
        <v>934</v>
      </c>
      <c r="AR313" s="26" t="s">
        <v>357</v>
      </c>
      <c r="AS313" s="25" t="s">
        <v>834</v>
      </c>
      <c r="AT313" s="185">
        <v>8868647.5999999996</v>
      </c>
      <c r="AU313" s="178">
        <v>8868647.5999999996</v>
      </c>
      <c r="AV313" s="178">
        <v>0</v>
      </c>
      <c r="AW313" s="178">
        <v>0</v>
      </c>
      <c r="AX313" s="178">
        <v>0</v>
      </c>
      <c r="AY313" s="178">
        <v>0</v>
      </c>
      <c r="AZ313" s="178">
        <v>0</v>
      </c>
      <c r="BA313" s="178">
        <v>0</v>
      </c>
      <c r="BB313" s="186">
        <v>8868647.5999999996</v>
      </c>
      <c r="BC313" s="186">
        <v>8868647.5999999996</v>
      </c>
      <c r="BD313" s="178">
        <v>13626624</v>
      </c>
      <c r="BE313" s="178">
        <v>0</v>
      </c>
      <c r="BF313" s="178">
        <v>0</v>
      </c>
      <c r="BG313" s="178">
        <v>0</v>
      </c>
      <c r="BH313" s="186">
        <v>13626624</v>
      </c>
      <c r="BI313" s="178">
        <v>11284930</v>
      </c>
      <c r="BJ313" s="178">
        <v>0</v>
      </c>
      <c r="BK313" s="178">
        <v>0</v>
      </c>
      <c r="BL313" s="178">
        <v>0</v>
      </c>
      <c r="BM313" s="186">
        <v>11284930</v>
      </c>
      <c r="BN313" s="178">
        <v>11287200</v>
      </c>
      <c r="BO313" s="178">
        <v>0</v>
      </c>
      <c r="BP313" s="178">
        <v>0</v>
      </c>
      <c r="BQ313" s="178">
        <v>0</v>
      </c>
      <c r="BR313" s="186">
        <v>11287200</v>
      </c>
      <c r="BS313" s="178">
        <v>11287200</v>
      </c>
      <c r="BT313" s="178">
        <v>0</v>
      </c>
      <c r="BU313" s="178">
        <v>0</v>
      </c>
      <c r="BV313" s="178">
        <v>0</v>
      </c>
      <c r="BW313" s="186">
        <v>11287200</v>
      </c>
    </row>
    <row r="314" spans="1:75" s="63" customFormat="1" ht="349.5" customHeight="1">
      <c r="A314" s="62">
        <v>606</v>
      </c>
      <c r="B314" s="22" t="s">
        <v>771</v>
      </c>
      <c r="C314" s="23">
        <v>401000026</v>
      </c>
      <c r="D314" s="27" t="s">
        <v>932</v>
      </c>
      <c r="E314" s="20" t="s">
        <v>777</v>
      </c>
      <c r="F314" s="204"/>
      <c r="G314" s="204"/>
      <c r="H314" s="195">
        <v>1</v>
      </c>
      <c r="I314" s="204"/>
      <c r="J314" s="195">
        <v>9</v>
      </c>
      <c r="K314" s="195">
        <v>1</v>
      </c>
      <c r="L314" s="195" t="s">
        <v>786</v>
      </c>
      <c r="M314" s="195"/>
      <c r="N314" s="195"/>
      <c r="O314" s="195"/>
      <c r="P314" s="196" t="s">
        <v>779</v>
      </c>
      <c r="Q314" s="21" t="s">
        <v>780</v>
      </c>
      <c r="R314" s="195"/>
      <c r="S314" s="195"/>
      <c r="T314" s="195"/>
      <c r="U314" s="195"/>
      <c r="V314" s="195">
        <v>11</v>
      </c>
      <c r="W314" s="195">
        <v>1</v>
      </c>
      <c r="X314" s="195"/>
      <c r="Y314" s="195"/>
      <c r="Z314" s="195"/>
      <c r="AA314" s="195"/>
      <c r="AB314" s="196" t="s">
        <v>779</v>
      </c>
      <c r="AC314" s="21" t="s">
        <v>773</v>
      </c>
      <c r="AD314" s="196"/>
      <c r="AE314" s="196"/>
      <c r="AF314" s="196"/>
      <c r="AG314" s="196"/>
      <c r="AH314" s="196"/>
      <c r="AI314" s="196"/>
      <c r="AJ314" s="196"/>
      <c r="AK314" s="196"/>
      <c r="AL314" s="196"/>
      <c r="AM314" s="196" t="s">
        <v>930</v>
      </c>
      <c r="AN314" s="196" t="s">
        <v>775</v>
      </c>
      <c r="AO314" s="354" t="s">
        <v>86</v>
      </c>
      <c r="AP314" s="354" t="s">
        <v>129</v>
      </c>
      <c r="AQ314" s="359" t="s">
        <v>787</v>
      </c>
      <c r="AR314" s="26" t="s">
        <v>357</v>
      </c>
      <c r="AS314" s="25" t="s">
        <v>784</v>
      </c>
      <c r="AT314" s="185">
        <v>0</v>
      </c>
      <c r="AU314" s="178">
        <v>0</v>
      </c>
      <c r="AV314" s="178">
        <v>0</v>
      </c>
      <c r="AW314" s="178">
        <v>0</v>
      </c>
      <c r="AX314" s="178">
        <v>0</v>
      </c>
      <c r="AY314" s="178">
        <v>0</v>
      </c>
      <c r="AZ314" s="178">
        <v>0</v>
      </c>
      <c r="BA314" s="178">
        <v>0</v>
      </c>
      <c r="BB314" s="186">
        <v>0</v>
      </c>
      <c r="BC314" s="186">
        <v>0</v>
      </c>
      <c r="BD314" s="178">
        <v>1125745</v>
      </c>
      <c r="BE314" s="178">
        <v>0</v>
      </c>
      <c r="BF314" s="178">
        <v>0</v>
      </c>
      <c r="BG314" s="178">
        <v>0</v>
      </c>
      <c r="BH314" s="186">
        <v>1125745</v>
      </c>
      <c r="BI314" s="178">
        <v>0</v>
      </c>
      <c r="BJ314" s="178">
        <v>0</v>
      </c>
      <c r="BK314" s="178">
        <v>0</v>
      </c>
      <c r="BL314" s="178">
        <v>0</v>
      </c>
      <c r="BM314" s="178">
        <v>0</v>
      </c>
      <c r="BN314" s="178">
        <v>0</v>
      </c>
      <c r="BO314" s="178">
        <v>0</v>
      </c>
      <c r="BP314" s="178">
        <v>0</v>
      </c>
      <c r="BQ314" s="178">
        <v>0</v>
      </c>
      <c r="BR314" s="178">
        <v>0</v>
      </c>
      <c r="BS314" s="178">
        <v>0</v>
      </c>
      <c r="BT314" s="178">
        <v>0</v>
      </c>
      <c r="BU314" s="178">
        <v>0</v>
      </c>
      <c r="BV314" s="178">
        <v>0</v>
      </c>
      <c r="BW314" s="178">
        <v>0</v>
      </c>
    </row>
    <row r="315" spans="1:75" s="63" customFormat="1" ht="349.5" customHeight="1">
      <c r="A315" s="62">
        <v>606</v>
      </c>
      <c r="B315" s="22" t="s">
        <v>771</v>
      </c>
      <c r="C315" s="23">
        <v>401000026</v>
      </c>
      <c r="D315" s="27" t="s">
        <v>932</v>
      </c>
      <c r="E315" s="20" t="s">
        <v>777</v>
      </c>
      <c r="F315" s="204"/>
      <c r="G315" s="204"/>
      <c r="H315" s="195">
        <v>1</v>
      </c>
      <c r="I315" s="204"/>
      <c r="J315" s="195">
        <v>9</v>
      </c>
      <c r="K315" s="195">
        <v>1</v>
      </c>
      <c r="L315" s="195">
        <v>7</v>
      </c>
      <c r="M315" s="195"/>
      <c r="N315" s="195"/>
      <c r="O315" s="195"/>
      <c r="P315" s="196" t="s">
        <v>779</v>
      </c>
      <c r="Q315" s="21" t="s">
        <v>780</v>
      </c>
      <c r="R315" s="195"/>
      <c r="S315" s="195"/>
      <c r="T315" s="195"/>
      <c r="U315" s="195"/>
      <c r="V315" s="195">
        <v>11</v>
      </c>
      <c r="W315" s="195">
        <v>1</v>
      </c>
      <c r="X315" s="195"/>
      <c r="Y315" s="195"/>
      <c r="Z315" s="195"/>
      <c r="AA315" s="195"/>
      <c r="AB315" s="196" t="s">
        <v>779</v>
      </c>
      <c r="AC315" s="21" t="s">
        <v>773</v>
      </c>
      <c r="AD315" s="196"/>
      <c r="AE315" s="196"/>
      <c r="AF315" s="196"/>
      <c r="AG315" s="196"/>
      <c r="AH315" s="196"/>
      <c r="AI315" s="196"/>
      <c r="AJ315" s="196"/>
      <c r="AK315" s="196"/>
      <c r="AL315" s="196"/>
      <c r="AM315" s="196" t="s">
        <v>774</v>
      </c>
      <c r="AN315" s="196" t="s">
        <v>775</v>
      </c>
      <c r="AO315" s="354" t="s">
        <v>86</v>
      </c>
      <c r="AP315" s="354" t="s">
        <v>129</v>
      </c>
      <c r="AQ315" s="359" t="s">
        <v>789</v>
      </c>
      <c r="AR315" s="26" t="s">
        <v>790</v>
      </c>
      <c r="AS315" s="25" t="s">
        <v>784</v>
      </c>
      <c r="AT315" s="185">
        <v>0</v>
      </c>
      <c r="AU315" s="178">
        <v>0</v>
      </c>
      <c r="AV315" s="178">
        <v>0</v>
      </c>
      <c r="AW315" s="178">
        <v>0</v>
      </c>
      <c r="AX315" s="178">
        <v>0</v>
      </c>
      <c r="AY315" s="178">
        <v>0</v>
      </c>
      <c r="AZ315" s="178">
        <v>0</v>
      </c>
      <c r="BA315" s="178">
        <v>0</v>
      </c>
      <c r="BB315" s="186">
        <v>0</v>
      </c>
      <c r="BC315" s="186">
        <v>0</v>
      </c>
      <c r="BD315" s="178">
        <v>0</v>
      </c>
      <c r="BE315" s="178">
        <v>0</v>
      </c>
      <c r="BF315" s="178">
        <v>0</v>
      </c>
      <c r="BG315" s="178">
        <v>0</v>
      </c>
      <c r="BH315" s="186">
        <v>0</v>
      </c>
      <c r="BI315" s="178">
        <v>598884</v>
      </c>
      <c r="BJ315" s="178">
        <v>0</v>
      </c>
      <c r="BK315" s="178">
        <v>0</v>
      </c>
      <c r="BL315" s="178">
        <v>0</v>
      </c>
      <c r="BM315" s="178">
        <v>598884</v>
      </c>
      <c r="BN315" s="178">
        <v>598884</v>
      </c>
      <c r="BO315" s="178">
        <v>0</v>
      </c>
      <c r="BP315" s="178">
        <v>0</v>
      </c>
      <c r="BQ315" s="178">
        <v>0</v>
      </c>
      <c r="BR315" s="178">
        <v>598884</v>
      </c>
      <c r="BS315" s="178">
        <v>598884</v>
      </c>
      <c r="BT315" s="178">
        <v>0</v>
      </c>
      <c r="BU315" s="178">
        <v>0</v>
      </c>
      <c r="BV315" s="178">
        <v>0</v>
      </c>
      <c r="BW315" s="178">
        <v>598884</v>
      </c>
    </row>
    <row r="316" spans="1:75" s="63" customFormat="1" ht="346.5" customHeight="1">
      <c r="A316" s="62">
        <v>606</v>
      </c>
      <c r="B316" s="22" t="s">
        <v>771</v>
      </c>
      <c r="C316" s="23">
        <v>401000026</v>
      </c>
      <c r="D316" s="27" t="s">
        <v>932</v>
      </c>
      <c r="E316" s="20" t="s">
        <v>935</v>
      </c>
      <c r="F316" s="204"/>
      <c r="G316" s="204"/>
      <c r="H316" s="195" t="s">
        <v>860</v>
      </c>
      <c r="I316" s="204"/>
      <c r="J316" s="195" t="s">
        <v>861</v>
      </c>
      <c r="K316" s="195" t="s">
        <v>862</v>
      </c>
      <c r="L316" s="195"/>
      <c r="M316" s="195"/>
      <c r="N316" s="195" t="s">
        <v>803</v>
      </c>
      <c r="O316" s="195"/>
      <c r="P316" s="196" t="s">
        <v>863</v>
      </c>
      <c r="Q316" s="21" t="s">
        <v>805</v>
      </c>
      <c r="R316" s="195"/>
      <c r="S316" s="195"/>
      <c r="T316" s="195"/>
      <c r="U316" s="195"/>
      <c r="V316" s="195" t="s">
        <v>865</v>
      </c>
      <c r="W316" s="195" t="s">
        <v>807</v>
      </c>
      <c r="X316" s="195"/>
      <c r="Y316" s="195"/>
      <c r="Z316" s="195"/>
      <c r="AA316" s="195"/>
      <c r="AB316" s="196" t="s">
        <v>866</v>
      </c>
      <c r="AC316" s="21" t="s">
        <v>919</v>
      </c>
      <c r="AD316" s="196"/>
      <c r="AE316" s="196"/>
      <c r="AF316" s="196"/>
      <c r="AG316" s="196"/>
      <c r="AH316" s="196"/>
      <c r="AI316" s="196"/>
      <c r="AJ316" s="196" t="s">
        <v>126</v>
      </c>
      <c r="AK316" s="196" t="s">
        <v>810</v>
      </c>
      <c r="AL316" s="196"/>
      <c r="AM316" s="196" t="s">
        <v>811</v>
      </c>
      <c r="AN316" s="196" t="s">
        <v>812</v>
      </c>
      <c r="AO316" s="354" t="s">
        <v>86</v>
      </c>
      <c r="AP316" s="354" t="s">
        <v>129</v>
      </c>
      <c r="AQ316" s="354" t="s">
        <v>813</v>
      </c>
      <c r="AR316" s="26" t="s">
        <v>814</v>
      </c>
      <c r="AS316" s="25" t="s">
        <v>784</v>
      </c>
      <c r="AT316" s="185">
        <v>14400</v>
      </c>
      <c r="AU316" s="178">
        <v>14400</v>
      </c>
      <c r="AV316" s="178">
        <v>0</v>
      </c>
      <c r="AW316" s="178">
        <v>0</v>
      </c>
      <c r="AX316" s="178">
        <v>0</v>
      </c>
      <c r="AY316" s="178">
        <v>0</v>
      </c>
      <c r="AZ316" s="178">
        <v>0</v>
      </c>
      <c r="BA316" s="178">
        <v>0</v>
      </c>
      <c r="BB316" s="186">
        <v>14400</v>
      </c>
      <c r="BC316" s="186">
        <v>14400</v>
      </c>
      <c r="BD316" s="178">
        <v>28200</v>
      </c>
      <c r="BE316" s="178">
        <v>0</v>
      </c>
      <c r="BF316" s="178">
        <v>0</v>
      </c>
      <c r="BG316" s="178">
        <v>0</v>
      </c>
      <c r="BH316" s="186">
        <v>28200</v>
      </c>
      <c r="BI316" s="178">
        <v>28200</v>
      </c>
      <c r="BJ316" s="178">
        <v>0</v>
      </c>
      <c r="BK316" s="178">
        <v>0</v>
      </c>
      <c r="BL316" s="178">
        <v>0</v>
      </c>
      <c r="BM316" s="186">
        <v>28200</v>
      </c>
      <c r="BN316" s="178">
        <v>28200</v>
      </c>
      <c r="BO316" s="178">
        <v>0</v>
      </c>
      <c r="BP316" s="178">
        <v>0</v>
      </c>
      <c r="BQ316" s="178">
        <v>0</v>
      </c>
      <c r="BR316" s="186">
        <v>28200</v>
      </c>
      <c r="BS316" s="178">
        <v>28200</v>
      </c>
      <c r="BT316" s="178">
        <v>0</v>
      </c>
      <c r="BU316" s="178">
        <v>0</v>
      </c>
      <c r="BV316" s="178">
        <v>0</v>
      </c>
      <c r="BW316" s="186">
        <v>28200</v>
      </c>
    </row>
    <row r="317" spans="1:75" s="63" customFormat="1" ht="361.5" customHeight="1">
      <c r="A317" s="62">
        <v>606</v>
      </c>
      <c r="B317" s="22" t="s">
        <v>771</v>
      </c>
      <c r="C317" s="23">
        <v>401000026</v>
      </c>
      <c r="D317" s="27" t="s">
        <v>932</v>
      </c>
      <c r="E317" s="20" t="s">
        <v>595</v>
      </c>
      <c r="F317" s="204"/>
      <c r="G317" s="204"/>
      <c r="H317" s="195">
        <v>3</v>
      </c>
      <c r="I317" s="204"/>
      <c r="J317" s="195">
        <v>17</v>
      </c>
      <c r="K317" s="195">
        <v>1</v>
      </c>
      <c r="L317" s="195">
        <v>3</v>
      </c>
      <c r="M317" s="195"/>
      <c r="N317" s="195"/>
      <c r="O317" s="195"/>
      <c r="P317" s="196" t="s">
        <v>109</v>
      </c>
      <c r="Q317" s="21" t="s">
        <v>772</v>
      </c>
      <c r="R317" s="195"/>
      <c r="S317" s="195"/>
      <c r="T317" s="195">
        <v>3</v>
      </c>
      <c r="U317" s="195"/>
      <c r="V317" s="195">
        <v>12</v>
      </c>
      <c r="W317" s="195">
        <v>1</v>
      </c>
      <c r="X317" s="195">
        <v>3</v>
      </c>
      <c r="Y317" s="195"/>
      <c r="Z317" s="195"/>
      <c r="AA317" s="195"/>
      <c r="AB317" s="196" t="s">
        <v>110</v>
      </c>
      <c r="AC317" s="21" t="s">
        <v>773</v>
      </c>
      <c r="AD317" s="196"/>
      <c r="AE317" s="196"/>
      <c r="AF317" s="196"/>
      <c r="AG317" s="196"/>
      <c r="AH317" s="196"/>
      <c r="AI317" s="196"/>
      <c r="AJ317" s="196"/>
      <c r="AK317" s="196"/>
      <c r="AL317" s="196"/>
      <c r="AM317" s="196" t="s">
        <v>788</v>
      </c>
      <c r="AN317" s="196" t="s">
        <v>775</v>
      </c>
      <c r="AO317" s="354" t="s">
        <v>86</v>
      </c>
      <c r="AP317" s="354" t="s">
        <v>129</v>
      </c>
      <c r="AQ317" s="354" t="s">
        <v>936</v>
      </c>
      <c r="AR317" s="26" t="s">
        <v>357</v>
      </c>
      <c r="AS317" s="25" t="s">
        <v>358</v>
      </c>
      <c r="AT317" s="185">
        <v>5384056</v>
      </c>
      <c r="AU317" s="178">
        <v>5384056</v>
      </c>
      <c r="AV317" s="178">
        <v>0</v>
      </c>
      <c r="AW317" s="178">
        <v>0</v>
      </c>
      <c r="AX317" s="178">
        <v>0</v>
      </c>
      <c r="AY317" s="178">
        <v>0</v>
      </c>
      <c r="AZ317" s="178">
        <v>0</v>
      </c>
      <c r="BA317" s="178">
        <v>0</v>
      </c>
      <c r="BB317" s="186">
        <v>5384056</v>
      </c>
      <c r="BC317" s="186">
        <v>5384056</v>
      </c>
      <c r="BD317" s="178">
        <v>5368695</v>
      </c>
      <c r="BE317" s="178">
        <v>0</v>
      </c>
      <c r="BF317" s="178">
        <v>0</v>
      </c>
      <c r="BG317" s="178">
        <v>0</v>
      </c>
      <c r="BH317" s="186">
        <v>5368695</v>
      </c>
      <c r="BI317" s="178">
        <v>5368695</v>
      </c>
      <c r="BJ317" s="178">
        <v>0</v>
      </c>
      <c r="BK317" s="178">
        <v>0</v>
      </c>
      <c r="BL317" s="178">
        <v>0</v>
      </c>
      <c r="BM317" s="186">
        <v>5368695</v>
      </c>
      <c r="BN317" s="178">
        <v>5368695</v>
      </c>
      <c r="BO317" s="178">
        <v>0</v>
      </c>
      <c r="BP317" s="178">
        <v>0</v>
      </c>
      <c r="BQ317" s="178">
        <v>0</v>
      </c>
      <c r="BR317" s="186">
        <v>5368695</v>
      </c>
      <c r="BS317" s="178">
        <v>5368695</v>
      </c>
      <c r="BT317" s="178">
        <v>0</v>
      </c>
      <c r="BU317" s="178">
        <v>0</v>
      </c>
      <c r="BV317" s="178">
        <v>0</v>
      </c>
      <c r="BW317" s="186">
        <v>5368695</v>
      </c>
    </row>
    <row r="318" spans="1:75" s="63" customFormat="1" ht="357" customHeight="1">
      <c r="A318" s="62">
        <v>606</v>
      </c>
      <c r="B318" s="22" t="s">
        <v>771</v>
      </c>
      <c r="C318" s="23">
        <v>401000026</v>
      </c>
      <c r="D318" s="27" t="s">
        <v>932</v>
      </c>
      <c r="E318" s="20" t="s">
        <v>595</v>
      </c>
      <c r="F318" s="204"/>
      <c r="G318" s="204"/>
      <c r="H318" s="195">
        <v>3</v>
      </c>
      <c r="I318" s="204"/>
      <c r="J318" s="195">
        <v>17</v>
      </c>
      <c r="K318" s="195">
        <v>1</v>
      </c>
      <c r="L318" s="195">
        <v>3</v>
      </c>
      <c r="M318" s="195"/>
      <c r="N318" s="195"/>
      <c r="O318" s="195"/>
      <c r="P318" s="196" t="s">
        <v>109</v>
      </c>
      <c r="Q318" s="21" t="s">
        <v>772</v>
      </c>
      <c r="R318" s="195"/>
      <c r="S318" s="195"/>
      <c r="T318" s="195">
        <v>3</v>
      </c>
      <c r="U318" s="195"/>
      <c r="V318" s="195">
        <v>12</v>
      </c>
      <c r="W318" s="195">
        <v>1</v>
      </c>
      <c r="X318" s="195">
        <v>3</v>
      </c>
      <c r="Y318" s="195"/>
      <c r="Z318" s="195"/>
      <c r="AA318" s="195"/>
      <c r="AB318" s="196" t="s">
        <v>110</v>
      </c>
      <c r="AC318" s="21" t="s">
        <v>773</v>
      </c>
      <c r="AD318" s="196"/>
      <c r="AE318" s="196"/>
      <c r="AF318" s="196"/>
      <c r="AG318" s="196"/>
      <c r="AH318" s="196"/>
      <c r="AI318" s="196"/>
      <c r="AJ318" s="196"/>
      <c r="AK318" s="196"/>
      <c r="AL318" s="196"/>
      <c r="AM318" s="196" t="s">
        <v>788</v>
      </c>
      <c r="AN318" s="196" t="s">
        <v>775</v>
      </c>
      <c r="AO318" s="354" t="s">
        <v>86</v>
      </c>
      <c r="AP318" s="354" t="s">
        <v>129</v>
      </c>
      <c r="AQ318" s="354" t="s">
        <v>936</v>
      </c>
      <c r="AR318" s="26" t="s">
        <v>357</v>
      </c>
      <c r="AS318" s="25" t="s">
        <v>359</v>
      </c>
      <c r="AT318" s="185">
        <v>600</v>
      </c>
      <c r="AU318" s="178">
        <v>600</v>
      </c>
      <c r="AV318" s="178">
        <v>0</v>
      </c>
      <c r="AW318" s="178">
        <v>0</v>
      </c>
      <c r="AX318" s="178">
        <v>0</v>
      </c>
      <c r="AY318" s="178">
        <v>0</v>
      </c>
      <c r="AZ318" s="178">
        <v>0</v>
      </c>
      <c r="BA318" s="178">
        <v>0</v>
      </c>
      <c r="BB318" s="186">
        <v>600</v>
      </c>
      <c r="BC318" s="186">
        <v>600</v>
      </c>
      <c r="BD318" s="178">
        <v>600</v>
      </c>
      <c r="BE318" s="178">
        <v>0</v>
      </c>
      <c r="BF318" s="178">
        <v>0</v>
      </c>
      <c r="BG318" s="178">
        <v>0</v>
      </c>
      <c r="BH318" s="186">
        <v>600</v>
      </c>
      <c r="BI318" s="178">
        <v>0</v>
      </c>
      <c r="BJ318" s="178">
        <v>0</v>
      </c>
      <c r="BK318" s="178">
        <v>0</v>
      </c>
      <c r="BL318" s="178">
        <v>0</v>
      </c>
      <c r="BM318" s="178">
        <v>0</v>
      </c>
      <c r="BN318" s="178">
        <v>0</v>
      </c>
      <c r="BO318" s="178">
        <v>0</v>
      </c>
      <c r="BP318" s="178">
        <v>0</v>
      </c>
      <c r="BQ318" s="178">
        <v>0</v>
      </c>
      <c r="BR318" s="178">
        <v>0</v>
      </c>
      <c r="BS318" s="178">
        <v>0</v>
      </c>
      <c r="BT318" s="178">
        <v>0</v>
      </c>
      <c r="BU318" s="178">
        <v>0</v>
      </c>
      <c r="BV318" s="178">
        <v>0</v>
      </c>
      <c r="BW318" s="178">
        <v>0</v>
      </c>
    </row>
    <row r="319" spans="1:75" s="63" customFormat="1" ht="364.5" customHeight="1">
      <c r="A319" s="62">
        <v>606</v>
      </c>
      <c r="B319" s="22" t="s">
        <v>771</v>
      </c>
      <c r="C319" s="23">
        <v>401000026</v>
      </c>
      <c r="D319" s="27" t="s">
        <v>932</v>
      </c>
      <c r="E319" s="20" t="s">
        <v>595</v>
      </c>
      <c r="F319" s="204"/>
      <c r="G319" s="204"/>
      <c r="H319" s="195">
        <v>3</v>
      </c>
      <c r="I319" s="204"/>
      <c r="J319" s="195">
        <v>17</v>
      </c>
      <c r="K319" s="195">
        <v>1</v>
      </c>
      <c r="L319" s="195">
        <v>3</v>
      </c>
      <c r="M319" s="195"/>
      <c r="N319" s="195"/>
      <c r="O319" s="195"/>
      <c r="P319" s="196" t="s">
        <v>109</v>
      </c>
      <c r="Q319" s="21" t="s">
        <v>772</v>
      </c>
      <c r="R319" s="195"/>
      <c r="S319" s="195"/>
      <c r="T319" s="195">
        <v>3</v>
      </c>
      <c r="U319" s="195"/>
      <c r="V319" s="195">
        <v>12</v>
      </c>
      <c r="W319" s="195">
        <v>1</v>
      </c>
      <c r="X319" s="195">
        <v>3</v>
      </c>
      <c r="Y319" s="195"/>
      <c r="Z319" s="195"/>
      <c r="AA319" s="195"/>
      <c r="AB319" s="196" t="s">
        <v>110</v>
      </c>
      <c r="AC319" s="21" t="s">
        <v>773</v>
      </c>
      <c r="AD319" s="196"/>
      <c r="AE319" s="196"/>
      <c r="AF319" s="196"/>
      <c r="AG319" s="196"/>
      <c r="AH319" s="196"/>
      <c r="AI319" s="196"/>
      <c r="AJ319" s="196"/>
      <c r="AK319" s="196"/>
      <c r="AL319" s="196"/>
      <c r="AM319" s="196" t="s">
        <v>788</v>
      </c>
      <c r="AN319" s="196" t="s">
        <v>775</v>
      </c>
      <c r="AO319" s="354" t="s">
        <v>86</v>
      </c>
      <c r="AP319" s="354" t="s">
        <v>129</v>
      </c>
      <c r="AQ319" s="354" t="s">
        <v>936</v>
      </c>
      <c r="AR319" s="26" t="s">
        <v>357</v>
      </c>
      <c r="AS319" s="25" t="s">
        <v>360</v>
      </c>
      <c r="AT319" s="185">
        <v>1625384</v>
      </c>
      <c r="AU319" s="178">
        <v>1625384</v>
      </c>
      <c r="AV319" s="178">
        <v>0</v>
      </c>
      <c r="AW319" s="178">
        <v>0</v>
      </c>
      <c r="AX319" s="178">
        <v>0</v>
      </c>
      <c r="AY319" s="178">
        <v>0</v>
      </c>
      <c r="AZ319" s="178">
        <v>0</v>
      </c>
      <c r="BA319" s="178">
        <v>0</v>
      </c>
      <c r="BB319" s="186">
        <v>1625384</v>
      </c>
      <c r="BC319" s="186">
        <v>1625384</v>
      </c>
      <c r="BD319" s="178">
        <v>1620745</v>
      </c>
      <c r="BE319" s="178">
        <v>0</v>
      </c>
      <c r="BF319" s="178">
        <v>0</v>
      </c>
      <c r="BG319" s="178">
        <v>0</v>
      </c>
      <c r="BH319" s="186">
        <v>1620745</v>
      </c>
      <c r="BI319" s="178">
        <v>1621345</v>
      </c>
      <c r="BJ319" s="178">
        <v>0</v>
      </c>
      <c r="BK319" s="178">
        <v>0</v>
      </c>
      <c r="BL319" s="178">
        <v>0</v>
      </c>
      <c r="BM319" s="186">
        <v>1621345</v>
      </c>
      <c r="BN319" s="178">
        <v>1621345</v>
      </c>
      <c r="BO319" s="178">
        <v>0</v>
      </c>
      <c r="BP319" s="178">
        <v>0</v>
      </c>
      <c r="BQ319" s="178">
        <v>0</v>
      </c>
      <c r="BR319" s="186">
        <v>1621345</v>
      </c>
      <c r="BS319" s="178">
        <v>1621345</v>
      </c>
      <c r="BT319" s="178">
        <v>0</v>
      </c>
      <c r="BU319" s="178">
        <v>0</v>
      </c>
      <c r="BV319" s="178">
        <v>0</v>
      </c>
      <c r="BW319" s="186">
        <v>1621345</v>
      </c>
    </row>
    <row r="320" spans="1:75" s="63" customFormat="1" ht="351" customHeight="1">
      <c r="A320" s="62">
        <v>606</v>
      </c>
      <c r="B320" s="22" t="s">
        <v>771</v>
      </c>
      <c r="C320" s="23">
        <v>401000026</v>
      </c>
      <c r="D320" s="27" t="s">
        <v>932</v>
      </c>
      <c r="E320" s="20" t="s">
        <v>595</v>
      </c>
      <c r="F320" s="204"/>
      <c r="G320" s="204"/>
      <c r="H320" s="195">
        <v>3</v>
      </c>
      <c r="I320" s="204"/>
      <c r="J320" s="195">
        <v>17</v>
      </c>
      <c r="K320" s="195">
        <v>1</v>
      </c>
      <c r="L320" s="195">
        <v>3</v>
      </c>
      <c r="M320" s="195"/>
      <c r="N320" s="195"/>
      <c r="O320" s="195"/>
      <c r="P320" s="196" t="s">
        <v>109</v>
      </c>
      <c r="Q320" s="21" t="s">
        <v>772</v>
      </c>
      <c r="R320" s="195"/>
      <c r="S320" s="195"/>
      <c r="T320" s="195">
        <v>3</v>
      </c>
      <c r="U320" s="195"/>
      <c r="V320" s="195">
        <v>12</v>
      </c>
      <c r="W320" s="195">
        <v>1</v>
      </c>
      <c r="X320" s="195">
        <v>3</v>
      </c>
      <c r="Y320" s="195"/>
      <c r="Z320" s="195"/>
      <c r="AA320" s="195"/>
      <c r="AB320" s="196" t="s">
        <v>110</v>
      </c>
      <c r="AC320" s="21" t="s">
        <v>773</v>
      </c>
      <c r="AD320" s="196"/>
      <c r="AE320" s="196"/>
      <c r="AF320" s="196"/>
      <c r="AG320" s="196"/>
      <c r="AH320" s="196"/>
      <c r="AI320" s="196"/>
      <c r="AJ320" s="196"/>
      <c r="AK320" s="196"/>
      <c r="AL320" s="196"/>
      <c r="AM320" s="196" t="s">
        <v>788</v>
      </c>
      <c r="AN320" s="196" t="s">
        <v>775</v>
      </c>
      <c r="AO320" s="354" t="s">
        <v>86</v>
      </c>
      <c r="AP320" s="354" t="s">
        <v>129</v>
      </c>
      <c r="AQ320" s="354" t="s">
        <v>936</v>
      </c>
      <c r="AR320" s="26" t="s">
        <v>357</v>
      </c>
      <c r="AS320" s="25" t="s">
        <v>55</v>
      </c>
      <c r="AT320" s="185">
        <v>1081125</v>
      </c>
      <c r="AU320" s="178">
        <v>1081125</v>
      </c>
      <c r="AV320" s="178">
        <v>0</v>
      </c>
      <c r="AW320" s="178">
        <v>0</v>
      </c>
      <c r="AX320" s="178">
        <v>0</v>
      </c>
      <c r="AY320" s="178">
        <v>0</v>
      </c>
      <c r="AZ320" s="178">
        <v>0</v>
      </c>
      <c r="BA320" s="178">
        <v>0</v>
      </c>
      <c r="BB320" s="186">
        <v>1081125</v>
      </c>
      <c r="BC320" s="186">
        <v>1081125</v>
      </c>
      <c r="BD320" s="178">
        <v>241337.19</v>
      </c>
      <c r="BE320" s="178">
        <v>0</v>
      </c>
      <c r="BF320" s="178">
        <v>0</v>
      </c>
      <c r="BG320" s="178">
        <v>0</v>
      </c>
      <c r="BH320" s="186">
        <v>241337.19</v>
      </c>
      <c r="BI320" s="178">
        <v>243895</v>
      </c>
      <c r="BJ320" s="178">
        <v>0</v>
      </c>
      <c r="BK320" s="178">
        <v>0</v>
      </c>
      <c r="BL320" s="178">
        <v>0</v>
      </c>
      <c r="BM320" s="186">
        <v>243895</v>
      </c>
      <c r="BN320" s="178">
        <v>243895</v>
      </c>
      <c r="BO320" s="178">
        <v>0</v>
      </c>
      <c r="BP320" s="178">
        <v>0</v>
      </c>
      <c r="BQ320" s="178">
        <v>0</v>
      </c>
      <c r="BR320" s="186">
        <v>243895</v>
      </c>
      <c r="BS320" s="178">
        <v>243895</v>
      </c>
      <c r="BT320" s="178">
        <v>0</v>
      </c>
      <c r="BU320" s="178">
        <v>0</v>
      </c>
      <c r="BV320" s="178">
        <v>0</v>
      </c>
      <c r="BW320" s="186">
        <v>243895</v>
      </c>
    </row>
    <row r="321" spans="1:75" s="63" customFormat="1" ht="351" customHeight="1">
      <c r="A321" s="62" t="s">
        <v>770</v>
      </c>
      <c r="B321" s="22" t="s">
        <v>771</v>
      </c>
      <c r="C321" s="23">
        <v>401000026</v>
      </c>
      <c r="D321" s="27" t="s">
        <v>932</v>
      </c>
      <c r="E321" s="20" t="s">
        <v>595</v>
      </c>
      <c r="F321" s="204"/>
      <c r="G321" s="204"/>
      <c r="H321" s="195">
        <v>3</v>
      </c>
      <c r="I321" s="204"/>
      <c r="J321" s="195">
        <v>17</v>
      </c>
      <c r="K321" s="195">
        <v>1</v>
      </c>
      <c r="L321" s="195">
        <v>3</v>
      </c>
      <c r="M321" s="195"/>
      <c r="N321" s="195"/>
      <c r="O321" s="195"/>
      <c r="P321" s="196" t="s">
        <v>109</v>
      </c>
      <c r="Q321" s="21" t="s">
        <v>772</v>
      </c>
      <c r="R321" s="195"/>
      <c r="S321" s="195"/>
      <c r="T321" s="195">
        <v>3</v>
      </c>
      <c r="U321" s="195"/>
      <c r="V321" s="195">
        <v>12</v>
      </c>
      <c r="W321" s="195">
        <v>1</v>
      </c>
      <c r="X321" s="195">
        <v>3</v>
      </c>
      <c r="Y321" s="195"/>
      <c r="Z321" s="195"/>
      <c r="AA321" s="195"/>
      <c r="AB321" s="196" t="s">
        <v>110</v>
      </c>
      <c r="AC321" s="21" t="s">
        <v>773</v>
      </c>
      <c r="AD321" s="196"/>
      <c r="AE321" s="196"/>
      <c r="AF321" s="196"/>
      <c r="AG321" s="196"/>
      <c r="AH321" s="196"/>
      <c r="AI321" s="196"/>
      <c r="AJ321" s="196"/>
      <c r="AK321" s="196"/>
      <c r="AL321" s="196"/>
      <c r="AM321" s="196" t="s">
        <v>788</v>
      </c>
      <c r="AN321" s="196" t="s">
        <v>775</v>
      </c>
      <c r="AO321" s="354" t="s">
        <v>86</v>
      </c>
      <c r="AP321" s="354" t="s">
        <v>129</v>
      </c>
      <c r="AQ321" s="354" t="s">
        <v>936</v>
      </c>
      <c r="AR321" s="26" t="s">
        <v>357</v>
      </c>
      <c r="AS321" s="25" t="s">
        <v>285</v>
      </c>
      <c r="AT321" s="185">
        <v>0</v>
      </c>
      <c r="AU321" s="178">
        <v>0</v>
      </c>
      <c r="AV321" s="178">
        <v>0</v>
      </c>
      <c r="AW321" s="178">
        <v>0</v>
      </c>
      <c r="AX321" s="178">
        <v>0</v>
      </c>
      <c r="AY321" s="178">
        <v>0</v>
      </c>
      <c r="AZ321" s="178">
        <v>0</v>
      </c>
      <c r="BA321" s="178">
        <v>0</v>
      </c>
      <c r="BB321" s="178">
        <v>0</v>
      </c>
      <c r="BC321" s="178">
        <v>0</v>
      </c>
      <c r="BD321" s="178">
        <v>24247.81</v>
      </c>
      <c r="BE321" s="178">
        <v>0</v>
      </c>
      <c r="BF321" s="178">
        <v>0</v>
      </c>
      <c r="BG321" s="178">
        <v>0</v>
      </c>
      <c r="BH321" s="186">
        <v>24247.81</v>
      </c>
      <c r="BI321" s="178">
        <v>22000</v>
      </c>
      <c r="BJ321" s="178">
        <v>0</v>
      </c>
      <c r="BK321" s="178">
        <v>0</v>
      </c>
      <c r="BL321" s="178">
        <v>0</v>
      </c>
      <c r="BM321" s="186">
        <v>22000</v>
      </c>
      <c r="BN321" s="178">
        <v>22500</v>
      </c>
      <c r="BO321" s="178">
        <v>0</v>
      </c>
      <c r="BP321" s="178">
        <v>0</v>
      </c>
      <c r="BQ321" s="178">
        <v>0</v>
      </c>
      <c r="BR321" s="186">
        <v>22500</v>
      </c>
      <c r="BS321" s="178">
        <v>22500</v>
      </c>
      <c r="BT321" s="178">
        <v>0</v>
      </c>
      <c r="BU321" s="178">
        <v>0</v>
      </c>
      <c r="BV321" s="178">
        <v>0</v>
      </c>
      <c r="BW321" s="186">
        <v>22500</v>
      </c>
    </row>
    <row r="322" spans="1:75" s="63" customFormat="1" ht="345.75" customHeight="1">
      <c r="A322" s="62">
        <v>606</v>
      </c>
      <c r="B322" s="22" t="s">
        <v>771</v>
      </c>
      <c r="C322" s="23">
        <v>401000026</v>
      </c>
      <c r="D322" s="27" t="s">
        <v>932</v>
      </c>
      <c r="E322" s="20" t="s">
        <v>595</v>
      </c>
      <c r="F322" s="204"/>
      <c r="G322" s="204"/>
      <c r="H322" s="195">
        <v>3</v>
      </c>
      <c r="I322" s="204"/>
      <c r="J322" s="195">
        <v>17</v>
      </c>
      <c r="K322" s="195">
        <v>1</v>
      </c>
      <c r="L322" s="195">
        <v>3</v>
      </c>
      <c r="M322" s="195"/>
      <c r="N322" s="195"/>
      <c r="O322" s="195"/>
      <c r="P322" s="196" t="s">
        <v>109</v>
      </c>
      <c r="Q322" s="21" t="s">
        <v>772</v>
      </c>
      <c r="R322" s="195"/>
      <c r="S322" s="195"/>
      <c r="T322" s="195">
        <v>3</v>
      </c>
      <c r="U322" s="195"/>
      <c r="V322" s="195">
        <v>12</v>
      </c>
      <c r="W322" s="195">
        <v>1</v>
      </c>
      <c r="X322" s="195">
        <v>3</v>
      </c>
      <c r="Y322" s="195"/>
      <c r="Z322" s="195"/>
      <c r="AA322" s="195"/>
      <c r="AB322" s="196" t="s">
        <v>110</v>
      </c>
      <c r="AC322" s="21" t="s">
        <v>773</v>
      </c>
      <c r="AD322" s="196"/>
      <c r="AE322" s="196"/>
      <c r="AF322" s="196"/>
      <c r="AG322" s="196"/>
      <c r="AH322" s="196"/>
      <c r="AI322" s="196"/>
      <c r="AJ322" s="196"/>
      <c r="AK322" s="196"/>
      <c r="AL322" s="196"/>
      <c r="AM322" s="196" t="s">
        <v>788</v>
      </c>
      <c r="AN322" s="196" t="s">
        <v>775</v>
      </c>
      <c r="AO322" s="354" t="s">
        <v>86</v>
      </c>
      <c r="AP322" s="354" t="s">
        <v>129</v>
      </c>
      <c r="AQ322" s="354" t="s">
        <v>936</v>
      </c>
      <c r="AR322" s="26" t="s">
        <v>357</v>
      </c>
      <c r="AS322" s="25" t="s">
        <v>286</v>
      </c>
      <c r="AT322" s="185">
        <v>1895</v>
      </c>
      <c r="AU322" s="178">
        <v>1895</v>
      </c>
      <c r="AV322" s="178">
        <v>0</v>
      </c>
      <c r="AW322" s="178">
        <v>0</v>
      </c>
      <c r="AX322" s="178">
        <v>0</v>
      </c>
      <c r="AY322" s="178">
        <v>0</v>
      </c>
      <c r="AZ322" s="178">
        <v>0</v>
      </c>
      <c r="BA322" s="178">
        <v>0</v>
      </c>
      <c r="BB322" s="186">
        <v>1895</v>
      </c>
      <c r="BC322" s="186">
        <v>1895</v>
      </c>
      <c r="BD322" s="178">
        <v>1895</v>
      </c>
      <c r="BE322" s="178">
        <v>0</v>
      </c>
      <c r="BF322" s="178">
        <v>0</v>
      </c>
      <c r="BG322" s="178">
        <v>0</v>
      </c>
      <c r="BH322" s="186">
        <v>1895</v>
      </c>
      <c r="BI322" s="178">
        <v>1895</v>
      </c>
      <c r="BJ322" s="178">
        <v>0</v>
      </c>
      <c r="BK322" s="178">
        <v>0</v>
      </c>
      <c r="BL322" s="178">
        <v>0</v>
      </c>
      <c r="BM322" s="186">
        <v>1895</v>
      </c>
      <c r="BN322" s="178">
        <v>1895</v>
      </c>
      <c r="BO322" s="178">
        <v>0</v>
      </c>
      <c r="BP322" s="178">
        <v>0</v>
      </c>
      <c r="BQ322" s="178">
        <v>0</v>
      </c>
      <c r="BR322" s="186">
        <v>1895</v>
      </c>
      <c r="BS322" s="178">
        <v>1895</v>
      </c>
      <c r="BT322" s="178">
        <v>0</v>
      </c>
      <c r="BU322" s="178">
        <v>0</v>
      </c>
      <c r="BV322" s="178">
        <v>0</v>
      </c>
      <c r="BW322" s="186">
        <v>1895</v>
      </c>
    </row>
    <row r="323" spans="1:75" s="63" customFormat="1" ht="69.75" customHeight="1">
      <c r="A323" s="62" t="s">
        <v>770</v>
      </c>
      <c r="B323" s="22" t="s">
        <v>771</v>
      </c>
      <c r="C323" s="23">
        <v>401000054</v>
      </c>
      <c r="D323" s="27" t="s">
        <v>75</v>
      </c>
      <c r="E323" s="20" t="s">
        <v>777</v>
      </c>
      <c r="F323" s="204"/>
      <c r="G323" s="204"/>
      <c r="H323" s="195">
        <v>1</v>
      </c>
      <c r="I323" s="204"/>
      <c r="J323" s="195">
        <v>9</v>
      </c>
      <c r="K323" s="195" t="s">
        <v>937</v>
      </c>
      <c r="L323" s="195"/>
      <c r="M323" s="195"/>
      <c r="N323" s="195"/>
      <c r="O323" s="195"/>
      <c r="P323" s="196" t="s">
        <v>779</v>
      </c>
      <c r="Q323" s="21" t="s">
        <v>780</v>
      </c>
      <c r="R323" s="195"/>
      <c r="S323" s="195"/>
      <c r="T323" s="195"/>
      <c r="U323" s="195"/>
      <c r="V323" s="195">
        <v>11</v>
      </c>
      <c r="W323" s="195">
        <v>1</v>
      </c>
      <c r="X323" s="195"/>
      <c r="Y323" s="195"/>
      <c r="Z323" s="195"/>
      <c r="AA323" s="195"/>
      <c r="AB323" s="196" t="s">
        <v>779</v>
      </c>
      <c r="AC323" s="21" t="s">
        <v>773</v>
      </c>
      <c r="AD323" s="196"/>
      <c r="AE323" s="196"/>
      <c r="AF323" s="196"/>
      <c r="AG323" s="196"/>
      <c r="AH323" s="196"/>
      <c r="AI323" s="196"/>
      <c r="AJ323" s="196"/>
      <c r="AK323" s="196"/>
      <c r="AL323" s="196"/>
      <c r="AM323" s="196" t="s">
        <v>774</v>
      </c>
      <c r="AN323" s="196" t="s">
        <v>775</v>
      </c>
      <c r="AO323" s="354" t="s">
        <v>86</v>
      </c>
      <c r="AP323" s="354" t="s">
        <v>129</v>
      </c>
      <c r="AQ323" s="354" t="s">
        <v>938</v>
      </c>
      <c r="AR323" s="26" t="s">
        <v>939</v>
      </c>
      <c r="AS323" s="25" t="s">
        <v>58</v>
      </c>
      <c r="AT323" s="185">
        <v>10000</v>
      </c>
      <c r="AU323" s="178">
        <v>10000</v>
      </c>
      <c r="AV323" s="178">
        <v>0</v>
      </c>
      <c r="AW323" s="178">
        <v>0</v>
      </c>
      <c r="AX323" s="178">
        <v>0</v>
      </c>
      <c r="AY323" s="178">
        <v>0</v>
      </c>
      <c r="AZ323" s="178">
        <v>0</v>
      </c>
      <c r="BA323" s="178">
        <v>0</v>
      </c>
      <c r="BB323" s="186">
        <v>10000</v>
      </c>
      <c r="BC323" s="186">
        <v>10000</v>
      </c>
      <c r="BD323" s="178">
        <v>0</v>
      </c>
      <c r="BE323" s="178">
        <v>0</v>
      </c>
      <c r="BF323" s="178">
        <v>0</v>
      </c>
      <c r="BG323" s="178">
        <v>0</v>
      </c>
      <c r="BH323" s="178">
        <v>0</v>
      </c>
      <c r="BI323" s="178">
        <v>0</v>
      </c>
      <c r="BJ323" s="178">
        <v>0</v>
      </c>
      <c r="BK323" s="178">
        <v>0</v>
      </c>
      <c r="BL323" s="178">
        <v>0</v>
      </c>
      <c r="BM323" s="178">
        <v>0</v>
      </c>
      <c r="BN323" s="178">
        <v>0</v>
      </c>
      <c r="BO323" s="178">
        <v>0</v>
      </c>
      <c r="BP323" s="178">
        <v>0</v>
      </c>
      <c r="BQ323" s="178">
        <v>0</v>
      </c>
      <c r="BR323" s="178">
        <v>0</v>
      </c>
      <c r="BS323" s="178">
        <v>0</v>
      </c>
      <c r="BT323" s="178">
        <v>0</v>
      </c>
      <c r="BU323" s="178">
        <v>0</v>
      </c>
      <c r="BV323" s="178">
        <v>0</v>
      </c>
      <c r="BW323" s="178">
        <v>0</v>
      </c>
    </row>
    <row r="324" spans="1:75" s="63" customFormat="1" ht="69.75" customHeight="1">
      <c r="A324" s="62" t="s">
        <v>770</v>
      </c>
      <c r="B324" s="22" t="s">
        <v>771</v>
      </c>
      <c r="C324" s="23">
        <v>401000054</v>
      </c>
      <c r="D324" s="27" t="s">
        <v>75</v>
      </c>
      <c r="E324" s="20" t="s">
        <v>777</v>
      </c>
      <c r="F324" s="204"/>
      <c r="G324" s="204"/>
      <c r="H324" s="195">
        <v>1</v>
      </c>
      <c r="I324" s="204"/>
      <c r="J324" s="195">
        <v>9</v>
      </c>
      <c r="K324" s="195" t="s">
        <v>937</v>
      </c>
      <c r="L324" s="195"/>
      <c r="M324" s="195"/>
      <c r="N324" s="195"/>
      <c r="O324" s="195"/>
      <c r="P324" s="196" t="s">
        <v>779</v>
      </c>
      <c r="Q324" s="21" t="s">
        <v>780</v>
      </c>
      <c r="R324" s="195"/>
      <c r="S324" s="195"/>
      <c r="T324" s="195"/>
      <c r="U324" s="195"/>
      <c r="V324" s="195">
        <v>11</v>
      </c>
      <c r="W324" s="195">
        <v>1</v>
      </c>
      <c r="X324" s="195"/>
      <c r="Y324" s="195"/>
      <c r="Z324" s="195"/>
      <c r="AA324" s="195"/>
      <c r="AB324" s="196" t="s">
        <v>779</v>
      </c>
      <c r="AC324" s="21" t="s">
        <v>773</v>
      </c>
      <c r="AD324" s="196"/>
      <c r="AE324" s="196"/>
      <c r="AF324" s="196"/>
      <c r="AG324" s="196"/>
      <c r="AH324" s="196"/>
      <c r="AI324" s="196"/>
      <c r="AJ324" s="196"/>
      <c r="AK324" s="196"/>
      <c r="AL324" s="196"/>
      <c r="AM324" s="196" t="s">
        <v>774</v>
      </c>
      <c r="AN324" s="196" t="s">
        <v>775</v>
      </c>
      <c r="AO324" s="354" t="s">
        <v>86</v>
      </c>
      <c r="AP324" s="354" t="s">
        <v>129</v>
      </c>
      <c r="AQ324" s="354" t="s">
        <v>938</v>
      </c>
      <c r="AR324" s="26" t="s">
        <v>939</v>
      </c>
      <c r="AS324" s="25" t="s">
        <v>59</v>
      </c>
      <c r="AT324" s="185">
        <v>3020</v>
      </c>
      <c r="AU324" s="178">
        <v>3020</v>
      </c>
      <c r="AV324" s="178">
        <v>0</v>
      </c>
      <c r="AW324" s="178">
        <v>0</v>
      </c>
      <c r="AX324" s="178">
        <v>0</v>
      </c>
      <c r="AY324" s="178">
        <v>0</v>
      </c>
      <c r="AZ324" s="178">
        <v>0</v>
      </c>
      <c r="BA324" s="178">
        <v>0</v>
      </c>
      <c r="BB324" s="186">
        <v>3020</v>
      </c>
      <c r="BC324" s="186">
        <v>3020</v>
      </c>
      <c r="BD324" s="178">
        <v>0</v>
      </c>
      <c r="BE324" s="178">
        <v>0</v>
      </c>
      <c r="BF324" s="178">
        <v>0</v>
      </c>
      <c r="BG324" s="178">
        <v>0</v>
      </c>
      <c r="BH324" s="178">
        <v>0</v>
      </c>
      <c r="BI324" s="178">
        <v>0</v>
      </c>
      <c r="BJ324" s="178">
        <v>0</v>
      </c>
      <c r="BK324" s="178">
        <v>0</v>
      </c>
      <c r="BL324" s="178">
        <v>0</v>
      </c>
      <c r="BM324" s="178">
        <v>0</v>
      </c>
      <c r="BN324" s="178">
        <v>0</v>
      </c>
      <c r="BO324" s="178">
        <v>0</v>
      </c>
      <c r="BP324" s="178">
        <v>0</v>
      </c>
      <c r="BQ324" s="178">
        <v>0</v>
      </c>
      <c r="BR324" s="178">
        <v>0</v>
      </c>
      <c r="BS324" s="178">
        <v>0</v>
      </c>
      <c r="BT324" s="178">
        <v>0</v>
      </c>
      <c r="BU324" s="178">
        <v>0</v>
      </c>
      <c r="BV324" s="178">
        <v>0</v>
      </c>
      <c r="BW324" s="178">
        <v>0</v>
      </c>
    </row>
    <row r="325" spans="1:75" s="63" customFormat="1" ht="102">
      <c r="A325" s="62">
        <v>606</v>
      </c>
      <c r="B325" s="22" t="s">
        <v>771</v>
      </c>
      <c r="C325" s="23">
        <v>401000054</v>
      </c>
      <c r="D325" s="27" t="s">
        <v>75</v>
      </c>
      <c r="E325" s="20" t="s">
        <v>777</v>
      </c>
      <c r="F325" s="204"/>
      <c r="G325" s="204"/>
      <c r="H325" s="195">
        <v>1</v>
      </c>
      <c r="I325" s="204"/>
      <c r="J325" s="195">
        <v>9</v>
      </c>
      <c r="K325" s="195" t="s">
        <v>937</v>
      </c>
      <c r="L325" s="195"/>
      <c r="M325" s="195"/>
      <c r="N325" s="195"/>
      <c r="O325" s="195"/>
      <c r="P325" s="196" t="s">
        <v>779</v>
      </c>
      <c r="Q325" s="21" t="s">
        <v>780</v>
      </c>
      <c r="R325" s="195"/>
      <c r="S325" s="195"/>
      <c r="T325" s="195"/>
      <c r="U325" s="195"/>
      <c r="V325" s="195">
        <v>11</v>
      </c>
      <c r="W325" s="195">
        <v>1</v>
      </c>
      <c r="X325" s="195"/>
      <c r="Y325" s="195"/>
      <c r="Z325" s="195"/>
      <c r="AA325" s="195"/>
      <c r="AB325" s="196" t="s">
        <v>779</v>
      </c>
      <c r="AC325" s="21" t="s">
        <v>773</v>
      </c>
      <c r="AD325" s="196"/>
      <c r="AE325" s="196"/>
      <c r="AF325" s="196"/>
      <c r="AG325" s="196"/>
      <c r="AH325" s="196"/>
      <c r="AI325" s="196"/>
      <c r="AJ325" s="196"/>
      <c r="AK325" s="196"/>
      <c r="AL325" s="196"/>
      <c r="AM325" s="196" t="s">
        <v>774</v>
      </c>
      <c r="AN325" s="196" t="s">
        <v>775</v>
      </c>
      <c r="AO325" s="354" t="s">
        <v>86</v>
      </c>
      <c r="AP325" s="354" t="s">
        <v>129</v>
      </c>
      <c r="AQ325" s="354" t="s">
        <v>938</v>
      </c>
      <c r="AR325" s="26" t="s">
        <v>939</v>
      </c>
      <c r="AS325" s="25" t="s">
        <v>55</v>
      </c>
      <c r="AT325" s="185">
        <v>186980</v>
      </c>
      <c r="AU325" s="178">
        <v>186980</v>
      </c>
      <c r="AV325" s="178">
        <v>0</v>
      </c>
      <c r="AW325" s="178">
        <v>0</v>
      </c>
      <c r="AX325" s="178">
        <v>0</v>
      </c>
      <c r="AY325" s="178">
        <v>0</v>
      </c>
      <c r="AZ325" s="178">
        <v>0</v>
      </c>
      <c r="BA325" s="178">
        <v>0</v>
      </c>
      <c r="BB325" s="186">
        <v>186980</v>
      </c>
      <c r="BC325" s="186">
        <v>186980</v>
      </c>
      <c r="BD325" s="178">
        <v>200000</v>
      </c>
      <c r="BE325" s="178">
        <v>0</v>
      </c>
      <c r="BF325" s="178">
        <v>0</v>
      </c>
      <c r="BG325" s="178">
        <v>0</v>
      </c>
      <c r="BH325" s="186">
        <v>200000</v>
      </c>
      <c r="BI325" s="178">
        <v>200000</v>
      </c>
      <c r="BJ325" s="178">
        <v>0</v>
      </c>
      <c r="BK325" s="178">
        <v>0</v>
      </c>
      <c r="BL325" s="178">
        <v>0</v>
      </c>
      <c r="BM325" s="186">
        <v>200000</v>
      </c>
      <c r="BN325" s="178">
        <v>200000</v>
      </c>
      <c r="BO325" s="178">
        <v>0</v>
      </c>
      <c r="BP325" s="178">
        <v>0</v>
      </c>
      <c r="BQ325" s="178">
        <v>0</v>
      </c>
      <c r="BR325" s="186">
        <v>200000</v>
      </c>
      <c r="BS325" s="178">
        <v>200000</v>
      </c>
      <c r="BT325" s="178">
        <v>0</v>
      </c>
      <c r="BU325" s="178">
        <v>0</v>
      </c>
      <c r="BV325" s="178">
        <v>0</v>
      </c>
      <c r="BW325" s="186">
        <v>200000</v>
      </c>
    </row>
    <row r="326" spans="1:75" s="63" customFormat="1" ht="102">
      <c r="A326" s="62">
        <v>606</v>
      </c>
      <c r="B326" s="22" t="s">
        <v>771</v>
      </c>
      <c r="C326" s="23">
        <v>401000054</v>
      </c>
      <c r="D326" s="27" t="s">
        <v>75</v>
      </c>
      <c r="E326" s="20" t="s">
        <v>777</v>
      </c>
      <c r="F326" s="204"/>
      <c r="G326" s="204"/>
      <c r="H326" s="195">
        <v>1</v>
      </c>
      <c r="I326" s="204"/>
      <c r="J326" s="195">
        <v>9</v>
      </c>
      <c r="K326" s="195">
        <v>1</v>
      </c>
      <c r="L326" s="195">
        <v>7</v>
      </c>
      <c r="M326" s="195"/>
      <c r="N326" s="195"/>
      <c r="O326" s="195"/>
      <c r="P326" s="196" t="s">
        <v>779</v>
      </c>
      <c r="Q326" s="21" t="s">
        <v>780</v>
      </c>
      <c r="R326" s="195"/>
      <c r="S326" s="195"/>
      <c r="T326" s="195"/>
      <c r="U326" s="195"/>
      <c r="V326" s="195">
        <v>11</v>
      </c>
      <c r="W326" s="195">
        <v>1</v>
      </c>
      <c r="X326" s="195"/>
      <c r="Y326" s="195"/>
      <c r="Z326" s="195"/>
      <c r="AA326" s="195"/>
      <c r="AB326" s="196" t="s">
        <v>779</v>
      </c>
      <c r="AC326" s="21" t="s">
        <v>773</v>
      </c>
      <c r="AD326" s="196"/>
      <c r="AE326" s="196"/>
      <c r="AF326" s="196"/>
      <c r="AG326" s="196"/>
      <c r="AH326" s="196"/>
      <c r="AI326" s="196"/>
      <c r="AJ326" s="196"/>
      <c r="AK326" s="196"/>
      <c r="AL326" s="196"/>
      <c r="AM326" s="196" t="s">
        <v>774</v>
      </c>
      <c r="AN326" s="196" t="s">
        <v>775</v>
      </c>
      <c r="AO326" s="354" t="s">
        <v>86</v>
      </c>
      <c r="AP326" s="354" t="s">
        <v>129</v>
      </c>
      <c r="AQ326" s="354" t="s">
        <v>938</v>
      </c>
      <c r="AR326" s="26" t="s">
        <v>939</v>
      </c>
      <c r="AS326" s="25" t="s">
        <v>784</v>
      </c>
      <c r="AT326" s="185">
        <v>4467590</v>
      </c>
      <c r="AU326" s="178">
        <v>4467590</v>
      </c>
      <c r="AV326" s="178">
        <v>0</v>
      </c>
      <c r="AW326" s="178">
        <v>0</v>
      </c>
      <c r="AX326" s="178">
        <v>0</v>
      </c>
      <c r="AY326" s="178">
        <v>0</v>
      </c>
      <c r="AZ326" s="178">
        <v>0</v>
      </c>
      <c r="BA326" s="178">
        <v>0</v>
      </c>
      <c r="BB326" s="186">
        <v>4467590</v>
      </c>
      <c r="BC326" s="186">
        <v>4467590</v>
      </c>
      <c r="BD326" s="178">
        <v>7211571.5999999996</v>
      </c>
      <c r="BE326" s="178">
        <v>0</v>
      </c>
      <c r="BF326" s="178">
        <v>0</v>
      </c>
      <c r="BG326" s="178">
        <v>0</v>
      </c>
      <c r="BH326" s="186">
        <v>7211571.5999999996</v>
      </c>
      <c r="BI326" s="178">
        <v>4739500</v>
      </c>
      <c r="BJ326" s="178">
        <v>0</v>
      </c>
      <c r="BK326" s="178">
        <v>0</v>
      </c>
      <c r="BL326" s="178">
        <v>0</v>
      </c>
      <c r="BM326" s="186">
        <v>4739500</v>
      </c>
      <c r="BN326" s="178">
        <v>4739500</v>
      </c>
      <c r="BO326" s="178">
        <v>0</v>
      </c>
      <c r="BP326" s="178">
        <v>0</v>
      </c>
      <c r="BQ326" s="178">
        <v>0</v>
      </c>
      <c r="BR326" s="186">
        <v>4739500</v>
      </c>
      <c r="BS326" s="178">
        <v>4739500</v>
      </c>
      <c r="BT326" s="178">
        <v>0</v>
      </c>
      <c r="BU326" s="178">
        <v>0</v>
      </c>
      <c r="BV326" s="178">
        <v>0</v>
      </c>
      <c r="BW326" s="186">
        <v>4739500</v>
      </c>
    </row>
    <row r="327" spans="1:75" s="63" customFormat="1" ht="102">
      <c r="A327" s="62">
        <v>606</v>
      </c>
      <c r="B327" s="22" t="s">
        <v>771</v>
      </c>
      <c r="C327" s="23">
        <v>401000054</v>
      </c>
      <c r="D327" s="27" t="s">
        <v>75</v>
      </c>
      <c r="E327" s="20" t="s">
        <v>777</v>
      </c>
      <c r="F327" s="204"/>
      <c r="G327" s="204"/>
      <c r="H327" s="195">
        <v>1</v>
      </c>
      <c r="I327" s="204"/>
      <c r="J327" s="195">
        <v>9</v>
      </c>
      <c r="K327" s="195">
        <v>1</v>
      </c>
      <c r="L327" s="195">
        <v>7</v>
      </c>
      <c r="M327" s="195"/>
      <c r="N327" s="195"/>
      <c r="O327" s="195"/>
      <c r="P327" s="196" t="s">
        <v>779</v>
      </c>
      <c r="Q327" s="21" t="s">
        <v>780</v>
      </c>
      <c r="R327" s="195"/>
      <c r="S327" s="195"/>
      <c r="T327" s="195"/>
      <c r="U327" s="195"/>
      <c r="V327" s="195">
        <v>11</v>
      </c>
      <c r="W327" s="195">
        <v>1</v>
      </c>
      <c r="X327" s="195"/>
      <c r="Y327" s="195"/>
      <c r="Z327" s="195"/>
      <c r="AA327" s="195"/>
      <c r="AB327" s="196" t="s">
        <v>779</v>
      </c>
      <c r="AC327" s="21" t="s">
        <v>773</v>
      </c>
      <c r="AD327" s="196"/>
      <c r="AE327" s="196"/>
      <c r="AF327" s="196"/>
      <c r="AG327" s="196"/>
      <c r="AH327" s="196"/>
      <c r="AI327" s="196"/>
      <c r="AJ327" s="196"/>
      <c r="AK327" s="196"/>
      <c r="AL327" s="196"/>
      <c r="AM327" s="196" t="s">
        <v>774</v>
      </c>
      <c r="AN327" s="196" t="s">
        <v>775</v>
      </c>
      <c r="AO327" s="354" t="s">
        <v>86</v>
      </c>
      <c r="AP327" s="354" t="s">
        <v>129</v>
      </c>
      <c r="AQ327" s="354" t="s">
        <v>938</v>
      </c>
      <c r="AR327" s="26" t="s">
        <v>939</v>
      </c>
      <c r="AS327" s="25" t="s">
        <v>785</v>
      </c>
      <c r="AT327" s="185">
        <v>1211200</v>
      </c>
      <c r="AU327" s="178">
        <v>1211200</v>
      </c>
      <c r="AV327" s="178">
        <v>0</v>
      </c>
      <c r="AW327" s="178">
        <v>0</v>
      </c>
      <c r="AX327" s="178">
        <v>0</v>
      </c>
      <c r="AY327" s="178">
        <v>0</v>
      </c>
      <c r="AZ327" s="178">
        <v>0</v>
      </c>
      <c r="BA327" s="178">
        <v>0</v>
      </c>
      <c r="BB327" s="186">
        <v>1211200</v>
      </c>
      <c r="BC327" s="186">
        <v>1211200</v>
      </c>
      <c r="BD327" s="178">
        <v>452897</v>
      </c>
      <c r="BE327" s="178">
        <v>0</v>
      </c>
      <c r="BF327" s="178">
        <v>0</v>
      </c>
      <c r="BG327" s="178">
        <v>0</v>
      </c>
      <c r="BH327" s="186">
        <v>452897</v>
      </c>
      <c r="BI327" s="178">
        <v>345290</v>
      </c>
      <c r="BJ327" s="178">
        <v>0</v>
      </c>
      <c r="BK327" s="178">
        <v>0</v>
      </c>
      <c r="BL327" s="178">
        <v>0</v>
      </c>
      <c r="BM327" s="186">
        <v>345290</v>
      </c>
      <c r="BN327" s="178">
        <v>345290</v>
      </c>
      <c r="BO327" s="178">
        <v>0</v>
      </c>
      <c r="BP327" s="178">
        <v>0</v>
      </c>
      <c r="BQ327" s="178">
        <v>0</v>
      </c>
      <c r="BR327" s="186">
        <v>345290</v>
      </c>
      <c r="BS327" s="178">
        <v>345290</v>
      </c>
      <c r="BT327" s="178">
        <v>0</v>
      </c>
      <c r="BU327" s="178">
        <v>0</v>
      </c>
      <c r="BV327" s="178">
        <v>0</v>
      </c>
      <c r="BW327" s="186">
        <v>345290</v>
      </c>
    </row>
    <row r="328" spans="1:75" s="63" customFormat="1" ht="72" customHeight="1">
      <c r="A328" s="62">
        <v>606</v>
      </c>
      <c r="B328" s="22" t="s">
        <v>771</v>
      </c>
      <c r="C328" s="23">
        <v>402000001</v>
      </c>
      <c r="D328" s="24" t="s">
        <v>48</v>
      </c>
      <c r="E328" s="20" t="s">
        <v>940</v>
      </c>
      <c r="F328" s="204"/>
      <c r="G328" s="204"/>
      <c r="H328" s="195">
        <v>6</v>
      </c>
      <c r="I328" s="204"/>
      <c r="J328" s="195">
        <v>23</v>
      </c>
      <c r="K328" s="195">
        <v>1</v>
      </c>
      <c r="L328" s="195">
        <v>3</v>
      </c>
      <c r="M328" s="195"/>
      <c r="N328" s="195"/>
      <c r="O328" s="195"/>
      <c r="P328" s="196" t="s">
        <v>103</v>
      </c>
      <c r="Q328" s="21" t="s">
        <v>742</v>
      </c>
      <c r="R328" s="195"/>
      <c r="S328" s="195"/>
      <c r="T328" s="195"/>
      <c r="U328" s="195"/>
      <c r="V328" s="195">
        <v>11</v>
      </c>
      <c r="W328" s="195">
        <v>1</v>
      </c>
      <c r="X328" s="195" t="s">
        <v>67</v>
      </c>
      <c r="Y328" s="195"/>
      <c r="Z328" s="195"/>
      <c r="AA328" s="195"/>
      <c r="AB328" s="196" t="s">
        <v>105</v>
      </c>
      <c r="AC328" s="21" t="s">
        <v>941</v>
      </c>
      <c r="AD328" s="196"/>
      <c r="AE328" s="196"/>
      <c r="AF328" s="196"/>
      <c r="AG328" s="196"/>
      <c r="AH328" s="196"/>
      <c r="AI328" s="196"/>
      <c r="AJ328" s="196"/>
      <c r="AK328" s="196"/>
      <c r="AL328" s="196"/>
      <c r="AM328" s="196" t="s">
        <v>942</v>
      </c>
      <c r="AN328" s="196" t="s">
        <v>226</v>
      </c>
      <c r="AO328" s="354" t="s">
        <v>86</v>
      </c>
      <c r="AP328" s="354" t="s">
        <v>129</v>
      </c>
      <c r="AQ328" s="354" t="s">
        <v>943</v>
      </c>
      <c r="AR328" s="26" t="s">
        <v>57</v>
      </c>
      <c r="AS328" s="25">
        <v>122</v>
      </c>
      <c r="AT328" s="185">
        <v>517859.17</v>
      </c>
      <c r="AU328" s="178">
        <v>517859.17</v>
      </c>
      <c r="AV328" s="178">
        <v>0</v>
      </c>
      <c r="AW328" s="178">
        <v>0</v>
      </c>
      <c r="AX328" s="178">
        <v>0</v>
      </c>
      <c r="AY328" s="178">
        <v>0</v>
      </c>
      <c r="AZ328" s="178">
        <v>0</v>
      </c>
      <c r="BA328" s="178">
        <v>0</v>
      </c>
      <c r="BB328" s="186">
        <v>517859.17</v>
      </c>
      <c r="BC328" s="186">
        <v>517859.17</v>
      </c>
      <c r="BD328" s="178">
        <v>522400</v>
      </c>
      <c r="BE328" s="178">
        <v>0</v>
      </c>
      <c r="BF328" s="178">
        <v>0</v>
      </c>
      <c r="BG328" s="178">
        <v>0</v>
      </c>
      <c r="BH328" s="186">
        <v>522400</v>
      </c>
      <c r="BI328" s="178">
        <v>522400</v>
      </c>
      <c r="BJ328" s="178">
        <v>0</v>
      </c>
      <c r="BK328" s="178">
        <v>0</v>
      </c>
      <c r="BL328" s="178">
        <v>0</v>
      </c>
      <c r="BM328" s="186">
        <v>522400</v>
      </c>
      <c r="BN328" s="178">
        <v>522400</v>
      </c>
      <c r="BO328" s="178">
        <v>0</v>
      </c>
      <c r="BP328" s="178">
        <v>0</v>
      </c>
      <c r="BQ328" s="178">
        <v>0</v>
      </c>
      <c r="BR328" s="186">
        <v>522400</v>
      </c>
      <c r="BS328" s="178">
        <v>522400</v>
      </c>
      <c r="BT328" s="178">
        <v>0</v>
      </c>
      <c r="BU328" s="178">
        <v>0</v>
      </c>
      <c r="BV328" s="178">
        <v>0</v>
      </c>
      <c r="BW328" s="186">
        <v>522400</v>
      </c>
    </row>
    <row r="329" spans="1:75" s="63" customFormat="1" ht="78" customHeight="1">
      <c r="A329" s="62">
        <v>606</v>
      </c>
      <c r="B329" s="22" t="s">
        <v>771</v>
      </c>
      <c r="C329" s="23">
        <v>402000001</v>
      </c>
      <c r="D329" s="24" t="s">
        <v>48</v>
      </c>
      <c r="E329" s="20" t="s">
        <v>940</v>
      </c>
      <c r="F329" s="204"/>
      <c r="G329" s="204"/>
      <c r="H329" s="195">
        <v>6</v>
      </c>
      <c r="I329" s="204"/>
      <c r="J329" s="195">
        <v>23</v>
      </c>
      <c r="K329" s="195">
        <v>1</v>
      </c>
      <c r="L329" s="195">
        <v>3</v>
      </c>
      <c r="M329" s="195"/>
      <c r="N329" s="195"/>
      <c r="O329" s="195"/>
      <c r="P329" s="196" t="s">
        <v>103</v>
      </c>
      <c r="Q329" s="21" t="s">
        <v>742</v>
      </c>
      <c r="R329" s="195"/>
      <c r="S329" s="195"/>
      <c r="T329" s="195"/>
      <c r="U329" s="195"/>
      <c r="V329" s="195">
        <v>11</v>
      </c>
      <c r="W329" s="195">
        <v>1</v>
      </c>
      <c r="X329" s="195" t="s">
        <v>67</v>
      </c>
      <c r="Y329" s="195"/>
      <c r="Z329" s="195"/>
      <c r="AA329" s="195"/>
      <c r="AB329" s="196" t="s">
        <v>105</v>
      </c>
      <c r="AC329" s="21" t="s">
        <v>941</v>
      </c>
      <c r="AD329" s="196"/>
      <c r="AE329" s="196"/>
      <c r="AF329" s="196"/>
      <c r="AG329" s="196"/>
      <c r="AH329" s="196"/>
      <c r="AI329" s="196"/>
      <c r="AJ329" s="196"/>
      <c r="AK329" s="196"/>
      <c r="AL329" s="196"/>
      <c r="AM329" s="196" t="s">
        <v>942</v>
      </c>
      <c r="AN329" s="196" t="s">
        <v>226</v>
      </c>
      <c r="AO329" s="354" t="s">
        <v>86</v>
      </c>
      <c r="AP329" s="354" t="s">
        <v>129</v>
      </c>
      <c r="AQ329" s="354" t="s">
        <v>943</v>
      </c>
      <c r="AR329" s="26" t="s">
        <v>57</v>
      </c>
      <c r="AS329" s="25" t="s">
        <v>59</v>
      </c>
      <c r="AT329" s="185">
        <v>156128.63</v>
      </c>
      <c r="AU329" s="178">
        <v>156128.63</v>
      </c>
      <c r="AV329" s="178">
        <v>0</v>
      </c>
      <c r="AW329" s="178">
        <v>0</v>
      </c>
      <c r="AX329" s="178">
        <v>0</v>
      </c>
      <c r="AY329" s="178">
        <v>0</v>
      </c>
      <c r="AZ329" s="178">
        <v>0</v>
      </c>
      <c r="BA329" s="178">
        <v>0</v>
      </c>
      <c r="BB329" s="186">
        <v>156128.63</v>
      </c>
      <c r="BC329" s="186">
        <v>156128.63</v>
      </c>
      <c r="BD329" s="178">
        <v>154840</v>
      </c>
      <c r="BE329" s="178">
        <v>0</v>
      </c>
      <c r="BF329" s="178">
        <v>0</v>
      </c>
      <c r="BG329" s="178">
        <v>0</v>
      </c>
      <c r="BH329" s="186">
        <v>154840</v>
      </c>
      <c r="BI329" s="178">
        <v>154840</v>
      </c>
      <c r="BJ329" s="178">
        <v>0</v>
      </c>
      <c r="BK329" s="178">
        <v>0</v>
      </c>
      <c r="BL329" s="178">
        <v>0</v>
      </c>
      <c r="BM329" s="186">
        <v>154840</v>
      </c>
      <c r="BN329" s="178">
        <v>154840</v>
      </c>
      <c r="BO329" s="178">
        <v>0</v>
      </c>
      <c r="BP329" s="178">
        <v>0</v>
      </c>
      <c r="BQ329" s="178">
        <v>0</v>
      </c>
      <c r="BR329" s="186">
        <v>154840</v>
      </c>
      <c r="BS329" s="178">
        <v>154840</v>
      </c>
      <c r="BT329" s="178">
        <v>0</v>
      </c>
      <c r="BU329" s="178">
        <v>0</v>
      </c>
      <c r="BV329" s="178">
        <v>0</v>
      </c>
      <c r="BW329" s="186">
        <v>154840</v>
      </c>
    </row>
    <row r="330" spans="1:75" s="63" customFormat="1" ht="204">
      <c r="A330" s="62">
        <v>606</v>
      </c>
      <c r="B330" s="22" t="s">
        <v>771</v>
      </c>
      <c r="C330" s="23">
        <v>402000001</v>
      </c>
      <c r="D330" s="24" t="s">
        <v>48</v>
      </c>
      <c r="E330" s="20" t="s">
        <v>595</v>
      </c>
      <c r="F330" s="204"/>
      <c r="G330" s="204"/>
      <c r="H330" s="195">
        <v>3</v>
      </c>
      <c r="I330" s="204"/>
      <c r="J330" s="195">
        <v>17</v>
      </c>
      <c r="K330" s="195">
        <v>1</v>
      </c>
      <c r="L330" s="195">
        <v>3</v>
      </c>
      <c r="M330" s="195"/>
      <c r="N330" s="195"/>
      <c r="O330" s="195"/>
      <c r="P330" s="196" t="s">
        <v>109</v>
      </c>
      <c r="Q330" s="21" t="s">
        <v>772</v>
      </c>
      <c r="R330" s="195"/>
      <c r="S330" s="195"/>
      <c r="T330" s="195">
        <v>3</v>
      </c>
      <c r="U330" s="195"/>
      <c r="V330" s="195">
        <v>9</v>
      </c>
      <c r="W330" s="195">
        <v>1</v>
      </c>
      <c r="X330" s="195"/>
      <c r="Y330" s="195"/>
      <c r="Z330" s="195"/>
      <c r="AA330" s="195"/>
      <c r="AB330" s="196" t="s">
        <v>110</v>
      </c>
      <c r="AC330" s="21" t="s">
        <v>944</v>
      </c>
      <c r="AD330" s="196"/>
      <c r="AE330" s="196"/>
      <c r="AF330" s="196"/>
      <c r="AG330" s="196"/>
      <c r="AH330" s="196"/>
      <c r="AI330" s="196"/>
      <c r="AJ330" s="196"/>
      <c r="AK330" s="196"/>
      <c r="AL330" s="196"/>
      <c r="AM330" s="196" t="s">
        <v>945</v>
      </c>
      <c r="AN330" s="196" t="s">
        <v>228</v>
      </c>
      <c r="AO330" s="354" t="s">
        <v>86</v>
      </c>
      <c r="AP330" s="354" t="s">
        <v>129</v>
      </c>
      <c r="AQ330" s="354" t="s">
        <v>943</v>
      </c>
      <c r="AR330" s="26" t="s">
        <v>57</v>
      </c>
      <c r="AS330" s="25" t="s">
        <v>55</v>
      </c>
      <c r="AT330" s="185">
        <v>4112451.08</v>
      </c>
      <c r="AU330" s="178">
        <v>4112451.08</v>
      </c>
      <c r="AV330" s="178">
        <v>0</v>
      </c>
      <c r="AW330" s="178">
        <v>0</v>
      </c>
      <c r="AX330" s="178">
        <v>0</v>
      </c>
      <c r="AY330" s="178">
        <v>0</v>
      </c>
      <c r="AZ330" s="178">
        <v>0</v>
      </c>
      <c r="BA330" s="178">
        <v>0</v>
      </c>
      <c r="BB330" s="186">
        <v>4112451.08</v>
      </c>
      <c r="BC330" s="186">
        <v>4112451.08</v>
      </c>
      <c r="BD330" s="178">
        <v>1380100</v>
      </c>
      <c r="BE330" s="178">
        <v>0</v>
      </c>
      <c r="BF330" s="178">
        <v>0</v>
      </c>
      <c r="BG330" s="178">
        <v>0</v>
      </c>
      <c r="BH330" s="186">
        <v>1380100</v>
      </c>
      <c r="BI330" s="178">
        <v>1380100</v>
      </c>
      <c r="BJ330" s="178">
        <v>0</v>
      </c>
      <c r="BK330" s="178">
        <v>0</v>
      </c>
      <c r="BL330" s="178">
        <v>0</v>
      </c>
      <c r="BM330" s="186">
        <v>1380100</v>
      </c>
      <c r="BN330" s="178">
        <v>1380100</v>
      </c>
      <c r="BO330" s="178">
        <v>0</v>
      </c>
      <c r="BP330" s="178">
        <v>0</v>
      </c>
      <c r="BQ330" s="178">
        <v>0</v>
      </c>
      <c r="BR330" s="186">
        <v>1380100</v>
      </c>
      <c r="BS330" s="178">
        <v>1380100</v>
      </c>
      <c r="BT330" s="178">
        <v>0</v>
      </c>
      <c r="BU330" s="178">
        <v>0</v>
      </c>
      <c r="BV330" s="178">
        <v>0</v>
      </c>
      <c r="BW330" s="186">
        <v>1380100</v>
      </c>
    </row>
    <row r="331" spans="1:75" s="63" customFormat="1" ht="89.25" customHeight="1">
      <c r="A331" s="62" t="s">
        <v>770</v>
      </c>
      <c r="B331" s="22" t="s">
        <v>771</v>
      </c>
      <c r="C331" s="23">
        <v>402000001</v>
      </c>
      <c r="D331" s="24" t="s">
        <v>48</v>
      </c>
      <c r="E331" s="20" t="s">
        <v>595</v>
      </c>
      <c r="F331" s="204"/>
      <c r="G331" s="204"/>
      <c r="H331" s="195">
        <v>3</v>
      </c>
      <c r="I331" s="204"/>
      <c r="J331" s="195">
        <v>17</v>
      </c>
      <c r="K331" s="195">
        <v>1</v>
      </c>
      <c r="L331" s="195">
        <v>3</v>
      </c>
      <c r="M331" s="195"/>
      <c r="N331" s="195"/>
      <c r="O331" s="195"/>
      <c r="P331" s="196" t="s">
        <v>109</v>
      </c>
      <c r="Q331" s="21" t="s">
        <v>772</v>
      </c>
      <c r="R331" s="195"/>
      <c r="S331" s="195"/>
      <c r="T331" s="195">
        <v>3</v>
      </c>
      <c r="U331" s="195"/>
      <c r="V331" s="195">
        <v>9</v>
      </c>
      <c r="W331" s="195">
        <v>1</v>
      </c>
      <c r="X331" s="195"/>
      <c r="Y331" s="195"/>
      <c r="Z331" s="195"/>
      <c r="AA331" s="195"/>
      <c r="AB331" s="196" t="s">
        <v>110</v>
      </c>
      <c r="AC331" s="21" t="s">
        <v>944</v>
      </c>
      <c r="AD331" s="196"/>
      <c r="AE331" s="196"/>
      <c r="AF331" s="196"/>
      <c r="AG331" s="196"/>
      <c r="AH331" s="196"/>
      <c r="AI331" s="196"/>
      <c r="AJ331" s="196"/>
      <c r="AK331" s="196"/>
      <c r="AL331" s="196"/>
      <c r="AM331" s="196" t="s">
        <v>946</v>
      </c>
      <c r="AN331" s="196" t="s">
        <v>228</v>
      </c>
      <c r="AO331" s="354" t="s">
        <v>86</v>
      </c>
      <c r="AP331" s="354" t="s">
        <v>129</v>
      </c>
      <c r="AQ331" s="354" t="s">
        <v>943</v>
      </c>
      <c r="AR331" s="26" t="s">
        <v>57</v>
      </c>
      <c r="AS331" s="25" t="s">
        <v>285</v>
      </c>
      <c r="AT331" s="185">
        <v>0</v>
      </c>
      <c r="AU331" s="178">
        <v>0</v>
      </c>
      <c r="AV331" s="178">
        <v>0</v>
      </c>
      <c r="AW331" s="178">
        <v>0</v>
      </c>
      <c r="AX331" s="178">
        <v>0</v>
      </c>
      <c r="AY331" s="178">
        <v>0</v>
      </c>
      <c r="AZ331" s="178">
        <v>0</v>
      </c>
      <c r="BA331" s="178">
        <v>0</v>
      </c>
      <c r="BB331" s="178">
        <v>0</v>
      </c>
      <c r="BC331" s="178">
        <v>0</v>
      </c>
      <c r="BD331" s="178">
        <v>361412</v>
      </c>
      <c r="BE331" s="178">
        <v>0</v>
      </c>
      <c r="BF331" s="178">
        <v>0</v>
      </c>
      <c r="BG331" s="178">
        <v>0</v>
      </c>
      <c r="BH331" s="186">
        <v>361412</v>
      </c>
      <c r="BI331" s="178">
        <v>513100</v>
      </c>
      <c r="BJ331" s="178">
        <v>0</v>
      </c>
      <c r="BK331" s="178">
        <v>0</v>
      </c>
      <c r="BL331" s="178">
        <v>0</v>
      </c>
      <c r="BM331" s="186">
        <v>513100</v>
      </c>
      <c r="BN331" s="178">
        <v>524900</v>
      </c>
      <c r="BO331" s="178">
        <v>0</v>
      </c>
      <c r="BP331" s="178">
        <v>0</v>
      </c>
      <c r="BQ331" s="178">
        <v>0</v>
      </c>
      <c r="BR331" s="186">
        <v>524900</v>
      </c>
      <c r="BS331" s="178">
        <v>524900</v>
      </c>
      <c r="BT331" s="178">
        <v>0</v>
      </c>
      <c r="BU331" s="178">
        <v>0</v>
      </c>
      <c r="BV331" s="178">
        <v>0</v>
      </c>
      <c r="BW331" s="186">
        <v>524900</v>
      </c>
    </row>
    <row r="332" spans="1:75" s="63" customFormat="1" ht="204">
      <c r="A332" s="62">
        <v>606</v>
      </c>
      <c r="B332" s="22" t="s">
        <v>771</v>
      </c>
      <c r="C332" s="23">
        <v>402000001</v>
      </c>
      <c r="D332" s="24" t="s">
        <v>48</v>
      </c>
      <c r="E332" s="20" t="s">
        <v>595</v>
      </c>
      <c r="F332" s="204"/>
      <c r="G332" s="204"/>
      <c r="H332" s="195">
        <v>3</v>
      </c>
      <c r="I332" s="204"/>
      <c r="J332" s="195">
        <v>17</v>
      </c>
      <c r="K332" s="195">
        <v>1</v>
      </c>
      <c r="L332" s="195">
        <v>3</v>
      </c>
      <c r="M332" s="195"/>
      <c r="N332" s="195"/>
      <c r="O332" s="195"/>
      <c r="P332" s="196" t="s">
        <v>109</v>
      </c>
      <c r="Q332" s="21" t="s">
        <v>772</v>
      </c>
      <c r="R332" s="195"/>
      <c r="S332" s="195"/>
      <c r="T332" s="195">
        <v>3</v>
      </c>
      <c r="U332" s="195"/>
      <c r="V332" s="195">
        <v>9</v>
      </c>
      <c r="W332" s="195">
        <v>1</v>
      </c>
      <c r="X332" s="195"/>
      <c r="Y332" s="195"/>
      <c r="Z332" s="195"/>
      <c r="AA332" s="195"/>
      <c r="AB332" s="196" t="s">
        <v>110</v>
      </c>
      <c r="AC332" s="21" t="s">
        <v>944</v>
      </c>
      <c r="AD332" s="196"/>
      <c r="AE332" s="196"/>
      <c r="AF332" s="196"/>
      <c r="AG332" s="196"/>
      <c r="AH332" s="196"/>
      <c r="AI332" s="196"/>
      <c r="AJ332" s="196"/>
      <c r="AK332" s="196"/>
      <c r="AL332" s="196"/>
      <c r="AM332" s="196" t="s">
        <v>947</v>
      </c>
      <c r="AN332" s="196" t="s">
        <v>228</v>
      </c>
      <c r="AO332" s="354" t="s">
        <v>86</v>
      </c>
      <c r="AP332" s="354" t="s">
        <v>129</v>
      </c>
      <c r="AQ332" s="354" t="s">
        <v>943</v>
      </c>
      <c r="AR332" s="26" t="s">
        <v>57</v>
      </c>
      <c r="AS332" s="25" t="s">
        <v>286</v>
      </c>
      <c r="AT332" s="185">
        <v>37160</v>
      </c>
      <c r="AU332" s="178">
        <v>37160</v>
      </c>
      <c r="AV332" s="178">
        <v>0</v>
      </c>
      <c r="AW332" s="178">
        <v>0</v>
      </c>
      <c r="AX332" s="178">
        <v>0</v>
      </c>
      <c r="AY332" s="178">
        <v>0</v>
      </c>
      <c r="AZ332" s="178">
        <v>0</v>
      </c>
      <c r="BA332" s="178">
        <v>0</v>
      </c>
      <c r="BB332" s="186">
        <v>37160</v>
      </c>
      <c r="BC332" s="186">
        <v>37160</v>
      </c>
      <c r="BD332" s="178">
        <v>40240</v>
      </c>
      <c r="BE332" s="178">
        <v>0</v>
      </c>
      <c r="BF332" s="178">
        <v>0</v>
      </c>
      <c r="BG332" s="178">
        <v>0</v>
      </c>
      <c r="BH332" s="186">
        <v>40240</v>
      </c>
      <c r="BI332" s="178">
        <v>40240</v>
      </c>
      <c r="BJ332" s="178">
        <v>0</v>
      </c>
      <c r="BK332" s="178">
        <v>0</v>
      </c>
      <c r="BL332" s="178">
        <v>0</v>
      </c>
      <c r="BM332" s="186">
        <v>40240</v>
      </c>
      <c r="BN332" s="178">
        <v>40240</v>
      </c>
      <c r="BO332" s="178">
        <v>0</v>
      </c>
      <c r="BP332" s="178">
        <v>0</v>
      </c>
      <c r="BQ332" s="178">
        <v>0</v>
      </c>
      <c r="BR332" s="186">
        <v>40240</v>
      </c>
      <c r="BS332" s="178">
        <v>40240</v>
      </c>
      <c r="BT332" s="178">
        <v>0</v>
      </c>
      <c r="BU332" s="178">
        <v>0</v>
      </c>
      <c r="BV332" s="178">
        <v>0</v>
      </c>
      <c r="BW332" s="186">
        <v>40240</v>
      </c>
    </row>
    <row r="333" spans="1:75" s="63" customFormat="1" ht="204">
      <c r="A333" s="62">
        <v>606</v>
      </c>
      <c r="B333" s="22" t="s">
        <v>771</v>
      </c>
      <c r="C333" s="23">
        <v>402000001</v>
      </c>
      <c r="D333" s="24" t="s">
        <v>48</v>
      </c>
      <c r="E333" s="20" t="s">
        <v>595</v>
      </c>
      <c r="F333" s="204"/>
      <c r="G333" s="204"/>
      <c r="H333" s="195">
        <v>3</v>
      </c>
      <c r="I333" s="204"/>
      <c r="J333" s="195">
        <v>17</v>
      </c>
      <c r="K333" s="195">
        <v>1</v>
      </c>
      <c r="L333" s="195">
        <v>3</v>
      </c>
      <c r="M333" s="195"/>
      <c r="N333" s="195"/>
      <c r="O333" s="195"/>
      <c r="P333" s="196" t="s">
        <v>109</v>
      </c>
      <c r="Q333" s="21" t="s">
        <v>772</v>
      </c>
      <c r="R333" s="195"/>
      <c r="S333" s="195"/>
      <c r="T333" s="195">
        <v>3</v>
      </c>
      <c r="U333" s="195"/>
      <c r="V333" s="195">
        <v>9</v>
      </c>
      <c r="W333" s="195">
        <v>1</v>
      </c>
      <c r="X333" s="195"/>
      <c r="Y333" s="195"/>
      <c r="Z333" s="195"/>
      <c r="AA333" s="195"/>
      <c r="AB333" s="196" t="s">
        <v>110</v>
      </c>
      <c r="AC333" s="21" t="s">
        <v>944</v>
      </c>
      <c r="AD333" s="196"/>
      <c r="AE333" s="196"/>
      <c r="AF333" s="196"/>
      <c r="AG333" s="196"/>
      <c r="AH333" s="196"/>
      <c r="AI333" s="196"/>
      <c r="AJ333" s="196"/>
      <c r="AK333" s="196"/>
      <c r="AL333" s="196"/>
      <c r="AM333" s="196" t="s">
        <v>947</v>
      </c>
      <c r="AN333" s="196" t="s">
        <v>228</v>
      </c>
      <c r="AO333" s="354" t="s">
        <v>86</v>
      </c>
      <c r="AP333" s="354" t="s">
        <v>129</v>
      </c>
      <c r="AQ333" s="354" t="s">
        <v>943</v>
      </c>
      <c r="AR333" s="26" t="s">
        <v>57</v>
      </c>
      <c r="AS333" s="25" t="s">
        <v>60</v>
      </c>
      <c r="AT333" s="185">
        <v>1877</v>
      </c>
      <c r="AU333" s="178">
        <v>1877</v>
      </c>
      <c r="AV333" s="178">
        <v>0</v>
      </c>
      <c r="AW333" s="178">
        <v>0</v>
      </c>
      <c r="AX333" s="178">
        <v>0</v>
      </c>
      <c r="AY333" s="178">
        <v>0</v>
      </c>
      <c r="AZ333" s="178">
        <v>0</v>
      </c>
      <c r="BA333" s="178">
        <v>0</v>
      </c>
      <c r="BB333" s="186">
        <v>1877</v>
      </c>
      <c r="BC333" s="186">
        <v>1877</v>
      </c>
      <c r="BD333" s="178">
        <v>1910</v>
      </c>
      <c r="BE333" s="178">
        <v>0</v>
      </c>
      <c r="BF333" s="178">
        <v>0</v>
      </c>
      <c r="BG333" s="178">
        <v>0</v>
      </c>
      <c r="BH333" s="186">
        <v>1910</v>
      </c>
      <c r="BI333" s="178">
        <v>1900</v>
      </c>
      <c r="BJ333" s="178">
        <v>0</v>
      </c>
      <c r="BK333" s="178">
        <v>0</v>
      </c>
      <c r="BL333" s="178">
        <v>0</v>
      </c>
      <c r="BM333" s="186">
        <v>1900</v>
      </c>
      <c r="BN333" s="178">
        <v>1900</v>
      </c>
      <c r="BO333" s="178">
        <v>0</v>
      </c>
      <c r="BP333" s="178">
        <v>0</v>
      </c>
      <c r="BQ333" s="178">
        <v>0</v>
      </c>
      <c r="BR333" s="186">
        <v>1900</v>
      </c>
      <c r="BS333" s="178">
        <v>1900</v>
      </c>
      <c r="BT333" s="178">
        <v>0</v>
      </c>
      <c r="BU333" s="178">
        <v>0</v>
      </c>
      <c r="BV333" s="178">
        <v>0</v>
      </c>
      <c r="BW333" s="186">
        <v>1900</v>
      </c>
    </row>
    <row r="334" spans="1:75" s="63" customFormat="1" ht="204">
      <c r="A334" s="62">
        <v>606</v>
      </c>
      <c r="B334" s="22" t="s">
        <v>771</v>
      </c>
      <c r="C334" s="23">
        <v>402000001</v>
      </c>
      <c r="D334" s="24" t="s">
        <v>48</v>
      </c>
      <c r="E334" s="20" t="s">
        <v>595</v>
      </c>
      <c r="F334" s="204"/>
      <c r="G334" s="204"/>
      <c r="H334" s="195">
        <v>3</v>
      </c>
      <c r="I334" s="204"/>
      <c r="J334" s="195">
        <v>17</v>
      </c>
      <c r="K334" s="195">
        <v>1</v>
      </c>
      <c r="L334" s="195">
        <v>3</v>
      </c>
      <c r="M334" s="195"/>
      <c r="N334" s="195"/>
      <c r="O334" s="195"/>
      <c r="P334" s="196" t="s">
        <v>109</v>
      </c>
      <c r="Q334" s="21" t="s">
        <v>772</v>
      </c>
      <c r="R334" s="195"/>
      <c r="S334" s="195"/>
      <c r="T334" s="195">
        <v>3</v>
      </c>
      <c r="U334" s="195"/>
      <c r="V334" s="195">
        <v>9</v>
      </c>
      <c r="W334" s="195">
        <v>1</v>
      </c>
      <c r="X334" s="195"/>
      <c r="Y334" s="195"/>
      <c r="Z334" s="195"/>
      <c r="AA334" s="195"/>
      <c r="AB334" s="196" t="s">
        <v>110</v>
      </c>
      <c r="AC334" s="21" t="s">
        <v>944</v>
      </c>
      <c r="AD334" s="196"/>
      <c r="AE334" s="196"/>
      <c r="AF334" s="196"/>
      <c r="AG334" s="196"/>
      <c r="AH334" s="196"/>
      <c r="AI334" s="196"/>
      <c r="AJ334" s="196"/>
      <c r="AK334" s="196"/>
      <c r="AL334" s="196"/>
      <c r="AM334" s="196" t="s">
        <v>947</v>
      </c>
      <c r="AN334" s="196" t="s">
        <v>228</v>
      </c>
      <c r="AO334" s="354" t="s">
        <v>86</v>
      </c>
      <c r="AP334" s="354" t="s">
        <v>129</v>
      </c>
      <c r="AQ334" s="354" t="s">
        <v>943</v>
      </c>
      <c r="AR334" s="26" t="s">
        <v>57</v>
      </c>
      <c r="AS334" s="25" t="s">
        <v>61</v>
      </c>
      <c r="AT334" s="185">
        <v>0</v>
      </c>
      <c r="AU334" s="178">
        <v>0</v>
      </c>
      <c r="AV334" s="178">
        <v>0</v>
      </c>
      <c r="AW334" s="178">
        <v>0</v>
      </c>
      <c r="AX334" s="178">
        <v>0</v>
      </c>
      <c r="AY334" s="178">
        <v>0</v>
      </c>
      <c r="AZ334" s="178">
        <v>0</v>
      </c>
      <c r="BA334" s="178">
        <v>0</v>
      </c>
      <c r="BB334" s="186">
        <v>0</v>
      </c>
      <c r="BC334" s="186">
        <v>0</v>
      </c>
      <c r="BD334" s="178">
        <v>10990</v>
      </c>
      <c r="BE334" s="178">
        <v>0</v>
      </c>
      <c r="BF334" s="178">
        <v>0</v>
      </c>
      <c r="BG334" s="178">
        <v>0</v>
      </c>
      <c r="BH334" s="186">
        <v>10990</v>
      </c>
      <c r="BI334" s="178">
        <v>11000</v>
      </c>
      <c r="BJ334" s="178">
        <v>0</v>
      </c>
      <c r="BK334" s="178">
        <v>0</v>
      </c>
      <c r="BL334" s="178">
        <v>0</v>
      </c>
      <c r="BM334" s="186">
        <v>11000</v>
      </c>
      <c r="BN334" s="178">
        <v>11000</v>
      </c>
      <c r="BO334" s="178">
        <v>0</v>
      </c>
      <c r="BP334" s="178">
        <v>0</v>
      </c>
      <c r="BQ334" s="178">
        <v>0</v>
      </c>
      <c r="BR334" s="186">
        <v>11000</v>
      </c>
      <c r="BS334" s="178">
        <v>11000</v>
      </c>
      <c r="BT334" s="178">
        <v>0</v>
      </c>
      <c r="BU334" s="178">
        <v>0</v>
      </c>
      <c r="BV334" s="178">
        <v>0</v>
      </c>
      <c r="BW334" s="186">
        <v>11000</v>
      </c>
    </row>
    <row r="335" spans="1:75" s="63" customFormat="1" ht="237.75" customHeight="1">
      <c r="A335" s="62">
        <v>606</v>
      </c>
      <c r="B335" s="22" t="s">
        <v>771</v>
      </c>
      <c r="C335" s="23">
        <v>402000001</v>
      </c>
      <c r="D335" s="24" t="s">
        <v>48</v>
      </c>
      <c r="E335" s="20" t="s">
        <v>948</v>
      </c>
      <c r="F335" s="204"/>
      <c r="G335" s="204"/>
      <c r="H335" s="195"/>
      <c r="I335" s="204"/>
      <c r="J335" s="195"/>
      <c r="K335" s="195"/>
      <c r="L335" s="195"/>
      <c r="M335" s="195"/>
      <c r="N335" s="195"/>
      <c r="O335" s="195"/>
      <c r="P335" s="196" t="s">
        <v>639</v>
      </c>
      <c r="Q335" s="21" t="s">
        <v>640</v>
      </c>
      <c r="R335" s="195"/>
      <c r="S335" s="195"/>
      <c r="T335" s="195"/>
      <c r="U335" s="195"/>
      <c r="V335" s="195"/>
      <c r="W335" s="195"/>
      <c r="X335" s="195" t="s">
        <v>223</v>
      </c>
      <c r="Y335" s="195"/>
      <c r="Z335" s="195"/>
      <c r="AA335" s="195"/>
      <c r="AB335" s="196" t="s">
        <v>949</v>
      </c>
      <c r="AC335" s="21" t="s">
        <v>950</v>
      </c>
      <c r="AD335" s="195"/>
      <c r="AE335" s="195"/>
      <c r="AF335" s="195"/>
      <c r="AG335" s="195"/>
      <c r="AH335" s="195"/>
      <c r="AI335" s="195"/>
      <c r="AJ335" s="195">
        <v>1</v>
      </c>
      <c r="AK335" s="195"/>
      <c r="AL335" s="195"/>
      <c r="AM335" s="195"/>
      <c r="AN335" s="196" t="s">
        <v>951</v>
      </c>
      <c r="AO335" s="354" t="s">
        <v>53</v>
      </c>
      <c r="AP335" s="354" t="s">
        <v>54</v>
      </c>
      <c r="AQ335" s="354" t="s">
        <v>215</v>
      </c>
      <c r="AR335" s="26" t="s">
        <v>250</v>
      </c>
      <c r="AS335" s="25" t="s">
        <v>59</v>
      </c>
      <c r="AT335" s="185">
        <v>0</v>
      </c>
      <c r="AU335" s="178">
        <v>0</v>
      </c>
      <c r="AV335" s="178">
        <v>0</v>
      </c>
      <c r="AW335" s="178">
        <v>0</v>
      </c>
      <c r="AX335" s="178">
        <v>0</v>
      </c>
      <c r="AY335" s="178">
        <v>0</v>
      </c>
      <c r="AZ335" s="178">
        <v>0</v>
      </c>
      <c r="BA335" s="178">
        <v>0</v>
      </c>
      <c r="BB335" s="178">
        <v>0</v>
      </c>
      <c r="BC335" s="178">
        <v>0</v>
      </c>
      <c r="BD335" s="178">
        <v>84302.82</v>
      </c>
      <c r="BE335" s="178">
        <v>84302.82</v>
      </c>
      <c r="BF335" s="178">
        <v>0</v>
      </c>
      <c r="BG335" s="178">
        <v>0</v>
      </c>
      <c r="BH335" s="178">
        <v>0</v>
      </c>
      <c r="BI335" s="178">
        <v>0</v>
      </c>
      <c r="BJ335" s="178">
        <v>0</v>
      </c>
      <c r="BK335" s="178">
        <v>0</v>
      </c>
      <c r="BL335" s="178">
        <v>0</v>
      </c>
      <c r="BM335" s="178">
        <v>0</v>
      </c>
      <c r="BN335" s="178">
        <v>0</v>
      </c>
      <c r="BO335" s="178">
        <v>0</v>
      </c>
      <c r="BP335" s="178">
        <v>0</v>
      </c>
      <c r="BQ335" s="178">
        <v>0</v>
      </c>
      <c r="BR335" s="178">
        <v>0</v>
      </c>
      <c r="BS335" s="178">
        <v>0</v>
      </c>
      <c r="BT335" s="178">
        <v>0</v>
      </c>
      <c r="BU335" s="178">
        <v>0</v>
      </c>
      <c r="BV335" s="178">
        <v>0</v>
      </c>
      <c r="BW335" s="178">
        <v>0</v>
      </c>
    </row>
    <row r="336" spans="1:75" s="63" customFormat="1" ht="212.25" customHeight="1">
      <c r="A336" s="62">
        <v>606</v>
      </c>
      <c r="B336" s="22" t="s">
        <v>771</v>
      </c>
      <c r="C336" s="23">
        <v>402000001</v>
      </c>
      <c r="D336" s="24" t="s">
        <v>48</v>
      </c>
      <c r="E336" s="20" t="s">
        <v>952</v>
      </c>
      <c r="F336" s="204"/>
      <c r="G336" s="204"/>
      <c r="H336" s="195" t="s">
        <v>953</v>
      </c>
      <c r="I336" s="204"/>
      <c r="J336" s="195" t="s">
        <v>954</v>
      </c>
      <c r="K336" s="195" t="s">
        <v>955</v>
      </c>
      <c r="L336" s="195" t="s">
        <v>825</v>
      </c>
      <c r="M336" s="195"/>
      <c r="N336" s="195"/>
      <c r="O336" s="195"/>
      <c r="P336" s="196" t="s">
        <v>956</v>
      </c>
      <c r="Q336" s="21" t="s">
        <v>957</v>
      </c>
      <c r="R336" s="195"/>
      <c r="S336" s="195"/>
      <c r="T336" s="195" t="s">
        <v>825</v>
      </c>
      <c r="U336" s="195"/>
      <c r="V336" s="195" t="s">
        <v>958</v>
      </c>
      <c r="W336" s="195" t="s">
        <v>955</v>
      </c>
      <c r="X336" s="195"/>
      <c r="Y336" s="195"/>
      <c r="Z336" s="195"/>
      <c r="AA336" s="195"/>
      <c r="AB336" s="196" t="s">
        <v>959</v>
      </c>
      <c r="AC336" s="21" t="s">
        <v>960</v>
      </c>
      <c r="AD336" s="196"/>
      <c r="AE336" s="196"/>
      <c r="AF336" s="196"/>
      <c r="AG336" s="196"/>
      <c r="AH336" s="196"/>
      <c r="AI336" s="196"/>
      <c r="AJ336" s="196" t="s">
        <v>961</v>
      </c>
      <c r="AK336" s="196"/>
      <c r="AL336" s="196"/>
      <c r="AM336" s="196"/>
      <c r="AN336" s="196" t="s">
        <v>962</v>
      </c>
      <c r="AO336" s="354" t="s">
        <v>86</v>
      </c>
      <c r="AP336" s="354" t="s">
        <v>129</v>
      </c>
      <c r="AQ336" s="354" t="s">
        <v>963</v>
      </c>
      <c r="AR336" s="26" t="s">
        <v>79</v>
      </c>
      <c r="AS336" s="25" t="s">
        <v>59</v>
      </c>
      <c r="AT336" s="185">
        <v>6152849.9699999997</v>
      </c>
      <c r="AU336" s="178">
        <v>6152849.9699999997</v>
      </c>
      <c r="AV336" s="178">
        <v>0</v>
      </c>
      <c r="AW336" s="178">
        <v>0</v>
      </c>
      <c r="AX336" s="178">
        <v>0</v>
      </c>
      <c r="AY336" s="178">
        <v>0</v>
      </c>
      <c r="AZ336" s="178">
        <v>0</v>
      </c>
      <c r="BA336" s="178">
        <v>0</v>
      </c>
      <c r="BB336" s="186">
        <v>6152849.9699999997</v>
      </c>
      <c r="BC336" s="186">
        <v>6152849.9699999997</v>
      </c>
      <c r="BD336" s="178">
        <v>6228745</v>
      </c>
      <c r="BE336" s="178">
        <v>0</v>
      </c>
      <c r="BF336" s="178">
        <v>0</v>
      </c>
      <c r="BG336" s="178">
        <v>0</v>
      </c>
      <c r="BH336" s="186">
        <v>6228745</v>
      </c>
      <c r="BI336" s="178">
        <v>6228745</v>
      </c>
      <c r="BJ336" s="178">
        <v>0</v>
      </c>
      <c r="BK336" s="178">
        <v>0</v>
      </c>
      <c r="BL336" s="178">
        <v>0</v>
      </c>
      <c r="BM336" s="186">
        <v>6228745</v>
      </c>
      <c r="BN336" s="178">
        <v>6228745</v>
      </c>
      <c r="BO336" s="178">
        <v>0</v>
      </c>
      <c r="BP336" s="178">
        <v>0</v>
      </c>
      <c r="BQ336" s="178">
        <v>0</v>
      </c>
      <c r="BR336" s="186">
        <v>6228745</v>
      </c>
      <c r="BS336" s="178">
        <v>6228745</v>
      </c>
      <c r="BT336" s="178">
        <v>0</v>
      </c>
      <c r="BU336" s="178">
        <v>0</v>
      </c>
      <c r="BV336" s="178">
        <v>0</v>
      </c>
      <c r="BW336" s="186">
        <v>6228745</v>
      </c>
    </row>
    <row r="337" spans="1:75" s="63" customFormat="1" ht="389.25" customHeight="1">
      <c r="A337" s="62" t="s">
        <v>770</v>
      </c>
      <c r="B337" s="22" t="s">
        <v>771</v>
      </c>
      <c r="C337" s="23">
        <v>402000024</v>
      </c>
      <c r="D337" s="27" t="s">
        <v>964</v>
      </c>
      <c r="E337" s="20" t="s">
        <v>777</v>
      </c>
      <c r="F337" s="204"/>
      <c r="G337" s="204"/>
      <c r="H337" s="195" t="s">
        <v>965</v>
      </c>
      <c r="I337" s="204"/>
      <c r="J337" s="195" t="s">
        <v>966</v>
      </c>
      <c r="K337" s="195" t="s">
        <v>967</v>
      </c>
      <c r="L337" s="195" t="s">
        <v>968</v>
      </c>
      <c r="M337" s="195"/>
      <c r="N337" s="195"/>
      <c r="O337" s="195"/>
      <c r="P337" s="196" t="s">
        <v>779</v>
      </c>
      <c r="Q337" s="21" t="s">
        <v>969</v>
      </c>
      <c r="R337" s="195"/>
      <c r="S337" s="195"/>
      <c r="T337" s="195"/>
      <c r="U337" s="195"/>
      <c r="V337" s="195" t="s">
        <v>970</v>
      </c>
      <c r="W337" s="195" t="s">
        <v>971</v>
      </c>
      <c r="X337" s="195" t="s">
        <v>972</v>
      </c>
      <c r="Y337" s="195"/>
      <c r="Z337" s="195"/>
      <c r="AA337" s="195"/>
      <c r="AB337" s="196" t="s">
        <v>973</v>
      </c>
      <c r="AC337" s="21" t="s">
        <v>773</v>
      </c>
      <c r="AD337" s="196"/>
      <c r="AE337" s="196"/>
      <c r="AF337" s="196"/>
      <c r="AG337" s="196"/>
      <c r="AH337" s="196"/>
      <c r="AI337" s="196"/>
      <c r="AJ337" s="196"/>
      <c r="AK337" s="196"/>
      <c r="AL337" s="196"/>
      <c r="AM337" s="196" t="s">
        <v>974</v>
      </c>
      <c r="AN337" s="196" t="s">
        <v>775</v>
      </c>
      <c r="AO337" s="354" t="s">
        <v>86</v>
      </c>
      <c r="AP337" s="354" t="s">
        <v>63</v>
      </c>
      <c r="AQ337" s="359" t="s">
        <v>975</v>
      </c>
      <c r="AR337" s="26" t="s">
        <v>976</v>
      </c>
      <c r="AS337" s="25" t="s">
        <v>784</v>
      </c>
      <c r="AT337" s="185">
        <v>90226445.070000008</v>
      </c>
      <c r="AU337" s="178">
        <v>77337139.100000009</v>
      </c>
      <c r="AV337" s="186">
        <v>80573494.810000002</v>
      </c>
      <c r="AW337" s="186">
        <v>69062065.180000007</v>
      </c>
      <c r="AX337" s="186">
        <v>5142989.03</v>
      </c>
      <c r="AY337" s="186">
        <v>4408216.97</v>
      </c>
      <c r="AZ337" s="178">
        <v>0</v>
      </c>
      <c r="BA337" s="178">
        <v>0</v>
      </c>
      <c r="BB337" s="186">
        <v>4509961.2300000004</v>
      </c>
      <c r="BC337" s="186">
        <v>3866856.95</v>
      </c>
      <c r="BD337" s="178">
        <v>235136836.31999999</v>
      </c>
      <c r="BE337" s="186">
        <v>209975141.40000001</v>
      </c>
      <c r="BF337" s="186">
        <v>13402668.600000001</v>
      </c>
      <c r="BG337" s="186">
        <v>0</v>
      </c>
      <c r="BH337" s="186">
        <v>11759026.32</v>
      </c>
      <c r="BI337" s="178">
        <v>235136836.31999999</v>
      </c>
      <c r="BJ337" s="186">
        <v>212383216.47</v>
      </c>
      <c r="BK337" s="186">
        <v>10994593.530000001</v>
      </c>
      <c r="BL337" s="178">
        <v>0</v>
      </c>
      <c r="BM337" s="186">
        <v>11759026.32</v>
      </c>
      <c r="BN337" s="178">
        <v>235136836.31999999</v>
      </c>
      <c r="BO337" s="186">
        <v>212383216.47</v>
      </c>
      <c r="BP337" s="186">
        <v>10994593.530000001</v>
      </c>
      <c r="BQ337" s="178">
        <v>0</v>
      </c>
      <c r="BR337" s="186">
        <v>11759026.32</v>
      </c>
      <c r="BS337" s="178">
        <v>235136836.31999999</v>
      </c>
      <c r="BT337" s="186">
        <v>212383216.47</v>
      </c>
      <c r="BU337" s="186">
        <v>10994593.530000001</v>
      </c>
      <c r="BV337" s="178">
        <v>0</v>
      </c>
      <c r="BW337" s="186">
        <v>11759026.32</v>
      </c>
    </row>
    <row r="338" spans="1:75" s="63" customFormat="1" ht="385.5" customHeight="1">
      <c r="A338" s="62" t="s">
        <v>770</v>
      </c>
      <c r="B338" s="22" t="s">
        <v>771</v>
      </c>
      <c r="C338" s="23">
        <v>402000024</v>
      </c>
      <c r="D338" s="27" t="s">
        <v>964</v>
      </c>
      <c r="E338" s="20" t="s">
        <v>777</v>
      </c>
      <c r="F338" s="204"/>
      <c r="G338" s="204"/>
      <c r="H338" s="195" t="s">
        <v>965</v>
      </c>
      <c r="I338" s="204"/>
      <c r="J338" s="195" t="s">
        <v>966</v>
      </c>
      <c r="K338" s="195" t="s">
        <v>967</v>
      </c>
      <c r="L338" s="195" t="s">
        <v>968</v>
      </c>
      <c r="M338" s="195"/>
      <c r="N338" s="195"/>
      <c r="O338" s="195"/>
      <c r="P338" s="196" t="s">
        <v>779</v>
      </c>
      <c r="Q338" s="21" t="s">
        <v>969</v>
      </c>
      <c r="R338" s="195"/>
      <c r="S338" s="195"/>
      <c r="T338" s="195"/>
      <c r="U338" s="195"/>
      <c r="V338" s="195" t="s">
        <v>970</v>
      </c>
      <c r="W338" s="195" t="s">
        <v>971</v>
      </c>
      <c r="X338" s="195" t="s">
        <v>972</v>
      </c>
      <c r="Y338" s="195"/>
      <c r="Z338" s="195"/>
      <c r="AA338" s="195"/>
      <c r="AB338" s="196" t="s">
        <v>973</v>
      </c>
      <c r="AC338" s="21" t="s">
        <v>773</v>
      </c>
      <c r="AD338" s="196"/>
      <c r="AE338" s="196"/>
      <c r="AF338" s="196"/>
      <c r="AG338" s="196"/>
      <c r="AH338" s="196"/>
      <c r="AI338" s="196"/>
      <c r="AJ338" s="196"/>
      <c r="AK338" s="196"/>
      <c r="AL338" s="196"/>
      <c r="AM338" s="196" t="s">
        <v>974</v>
      </c>
      <c r="AN338" s="196" t="s">
        <v>775</v>
      </c>
      <c r="AO338" s="354" t="s">
        <v>86</v>
      </c>
      <c r="AP338" s="354" t="s">
        <v>63</v>
      </c>
      <c r="AQ338" s="359" t="s">
        <v>975</v>
      </c>
      <c r="AR338" s="26" t="s">
        <v>976</v>
      </c>
      <c r="AS338" s="25" t="s">
        <v>785</v>
      </c>
      <c r="AT338" s="185">
        <v>6806054.1300000008</v>
      </c>
      <c r="AU338" s="178">
        <v>5923641.2999999998</v>
      </c>
      <c r="AV338" s="186">
        <v>6076526.9800000004</v>
      </c>
      <c r="AW338" s="186">
        <v>5289811.6900000004</v>
      </c>
      <c r="AX338" s="186">
        <v>387863.42</v>
      </c>
      <c r="AY338" s="186">
        <v>337647.55</v>
      </c>
      <c r="AZ338" s="178">
        <v>0</v>
      </c>
      <c r="BA338" s="178">
        <v>0</v>
      </c>
      <c r="BB338" s="186">
        <v>341663.73</v>
      </c>
      <c r="BC338" s="186">
        <v>296182.06</v>
      </c>
      <c r="BD338" s="178">
        <v>18344750</v>
      </c>
      <c r="BE338" s="186">
        <v>16383915.18</v>
      </c>
      <c r="BF338" s="186">
        <v>1045781.82</v>
      </c>
      <c r="BG338" s="178">
        <v>0</v>
      </c>
      <c r="BH338" s="186">
        <v>915053</v>
      </c>
      <c r="BI338" s="178">
        <v>18344750</v>
      </c>
      <c r="BJ338" s="186">
        <v>16383915.18</v>
      </c>
      <c r="BK338" s="186">
        <v>1045781.82</v>
      </c>
      <c r="BL338" s="178">
        <v>0</v>
      </c>
      <c r="BM338" s="186">
        <v>915053</v>
      </c>
      <c r="BN338" s="178">
        <v>18344750</v>
      </c>
      <c r="BO338" s="186">
        <v>16383915.18</v>
      </c>
      <c r="BP338" s="186">
        <v>1045781.82</v>
      </c>
      <c r="BQ338" s="178">
        <v>0</v>
      </c>
      <c r="BR338" s="186">
        <v>915053</v>
      </c>
      <c r="BS338" s="178">
        <v>18344750</v>
      </c>
      <c r="BT338" s="186">
        <v>16383915.18</v>
      </c>
      <c r="BU338" s="186">
        <v>1045781.82</v>
      </c>
      <c r="BV338" s="178">
        <v>0</v>
      </c>
      <c r="BW338" s="186">
        <v>915053</v>
      </c>
    </row>
    <row r="339" spans="1:75" s="63" customFormat="1" ht="264.75" customHeight="1">
      <c r="A339" s="62" t="s">
        <v>770</v>
      </c>
      <c r="B339" s="22" t="s">
        <v>771</v>
      </c>
      <c r="C339" s="23">
        <v>402000024</v>
      </c>
      <c r="D339" s="27" t="s">
        <v>964</v>
      </c>
      <c r="E339" s="20" t="s">
        <v>777</v>
      </c>
      <c r="F339" s="204"/>
      <c r="G339" s="204"/>
      <c r="H339" s="195">
        <v>4</v>
      </c>
      <c r="I339" s="204"/>
      <c r="J339" s="195">
        <v>34</v>
      </c>
      <c r="K339" s="195">
        <v>2</v>
      </c>
      <c r="L339" s="195">
        <v>2</v>
      </c>
      <c r="M339" s="195"/>
      <c r="N339" s="195"/>
      <c r="O339" s="195"/>
      <c r="P339" s="196" t="s">
        <v>779</v>
      </c>
      <c r="Q339" s="21" t="s">
        <v>977</v>
      </c>
      <c r="R339" s="195"/>
      <c r="S339" s="195"/>
      <c r="T339" s="195"/>
      <c r="U339" s="195"/>
      <c r="V339" s="195" t="s">
        <v>978</v>
      </c>
      <c r="W339" s="195" t="s">
        <v>979</v>
      </c>
      <c r="X339" s="195"/>
      <c r="Y339" s="195"/>
      <c r="Z339" s="195"/>
      <c r="AA339" s="195" t="s">
        <v>980</v>
      </c>
      <c r="AB339" s="196" t="s">
        <v>981</v>
      </c>
      <c r="AC339" s="21" t="s">
        <v>773</v>
      </c>
      <c r="AD339" s="196"/>
      <c r="AE339" s="196"/>
      <c r="AF339" s="196"/>
      <c r="AG339" s="196"/>
      <c r="AH339" s="196"/>
      <c r="AI339" s="196"/>
      <c r="AJ339" s="196"/>
      <c r="AK339" s="196"/>
      <c r="AL339" s="196"/>
      <c r="AM339" s="196" t="s">
        <v>788</v>
      </c>
      <c r="AN339" s="196" t="s">
        <v>775</v>
      </c>
      <c r="AO339" s="354" t="s">
        <v>95</v>
      </c>
      <c r="AP339" s="354" t="s">
        <v>69</v>
      </c>
      <c r="AQ339" s="359" t="s">
        <v>982</v>
      </c>
      <c r="AR339" s="26" t="s">
        <v>983</v>
      </c>
      <c r="AS339" s="25" t="s">
        <v>80</v>
      </c>
      <c r="AT339" s="185">
        <v>69652.399999999994</v>
      </c>
      <c r="AU339" s="178">
        <v>63497.64</v>
      </c>
      <c r="AV339" s="178">
        <v>0</v>
      </c>
      <c r="AW339" s="178">
        <v>0</v>
      </c>
      <c r="AX339" s="178">
        <v>0</v>
      </c>
      <c r="AY339" s="178">
        <v>0</v>
      </c>
      <c r="AZ339" s="178">
        <v>0</v>
      </c>
      <c r="BA339" s="178">
        <v>0</v>
      </c>
      <c r="BB339" s="186">
        <v>69652.399999999994</v>
      </c>
      <c r="BC339" s="186">
        <v>63497.64</v>
      </c>
      <c r="BD339" s="178">
        <v>1070559.3</v>
      </c>
      <c r="BE339" s="178">
        <v>0</v>
      </c>
      <c r="BF339" s="178">
        <v>0</v>
      </c>
      <c r="BG339" s="178">
        <v>0</v>
      </c>
      <c r="BH339" s="186">
        <v>1070559.3</v>
      </c>
      <c r="BI339" s="178">
        <v>1070559.3</v>
      </c>
      <c r="BJ339" s="178">
        <v>0</v>
      </c>
      <c r="BK339" s="178">
        <v>0</v>
      </c>
      <c r="BL339" s="178">
        <v>0</v>
      </c>
      <c r="BM339" s="186">
        <v>1070559.3</v>
      </c>
      <c r="BN339" s="178">
        <v>1070559.3</v>
      </c>
      <c r="BO339" s="178">
        <v>0</v>
      </c>
      <c r="BP339" s="178">
        <v>0</v>
      </c>
      <c r="BQ339" s="178">
        <v>0</v>
      </c>
      <c r="BR339" s="186">
        <v>1070559.3</v>
      </c>
      <c r="BS339" s="178">
        <v>1070559.3</v>
      </c>
      <c r="BT339" s="178">
        <v>0</v>
      </c>
      <c r="BU339" s="178">
        <v>0</v>
      </c>
      <c r="BV339" s="178">
        <v>0</v>
      </c>
      <c r="BW339" s="186">
        <v>1070559.3</v>
      </c>
    </row>
    <row r="340" spans="1:75" s="63" customFormat="1" ht="135.75" customHeight="1">
      <c r="A340" s="62" t="s">
        <v>770</v>
      </c>
      <c r="B340" s="22" t="s">
        <v>771</v>
      </c>
      <c r="C340" s="23">
        <v>402000025</v>
      </c>
      <c r="D340" s="27" t="s">
        <v>201</v>
      </c>
      <c r="E340" s="20" t="s">
        <v>984</v>
      </c>
      <c r="F340" s="204"/>
      <c r="G340" s="204"/>
      <c r="H340" s="195" t="s">
        <v>807</v>
      </c>
      <c r="I340" s="204"/>
      <c r="J340" s="195" t="s">
        <v>985</v>
      </c>
      <c r="K340" s="195" t="s">
        <v>986</v>
      </c>
      <c r="L340" s="195" t="s">
        <v>987</v>
      </c>
      <c r="M340" s="195"/>
      <c r="N340" s="195" t="s">
        <v>825</v>
      </c>
      <c r="O340" s="195"/>
      <c r="P340" s="196" t="s">
        <v>988</v>
      </c>
      <c r="Q340" s="21" t="s">
        <v>989</v>
      </c>
      <c r="R340" s="195"/>
      <c r="S340" s="195"/>
      <c r="T340" s="195" t="s">
        <v>825</v>
      </c>
      <c r="U340" s="195"/>
      <c r="V340" s="195" t="s">
        <v>990</v>
      </c>
      <c r="W340" s="195" t="s">
        <v>807</v>
      </c>
      <c r="X340" s="195" t="s">
        <v>991</v>
      </c>
      <c r="Y340" s="195"/>
      <c r="Z340" s="195"/>
      <c r="AA340" s="195"/>
      <c r="AB340" s="196" t="s">
        <v>829</v>
      </c>
      <c r="AC340" s="21" t="s">
        <v>773</v>
      </c>
      <c r="AD340" s="196"/>
      <c r="AE340" s="196"/>
      <c r="AF340" s="196"/>
      <c r="AG340" s="196"/>
      <c r="AH340" s="196"/>
      <c r="AI340" s="196"/>
      <c r="AJ340" s="196"/>
      <c r="AK340" s="196"/>
      <c r="AL340" s="196"/>
      <c r="AM340" s="196" t="s">
        <v>781</v>
      </c>
      <c r="AN340" s="196" t="s">
        <v>775</v>
      </c>
      <c r="AO340" s="354" t="s">
        <v>86</v>
      </c>
      <c r="AP340" s="354" t="s">
        <v>53</v>
      </c>
      <c r="AQ340" s="359" t="s">
        <v>782</v>
      </c>
      <c r="AR340" s="26" t="s">
        <v>357</v>
      </c>
      <c r="AS340" s="25" t="s">
        <v>834</v>
      </c>
      <c r="AT340" s="185">
        <v>7251642.4900000002</v>
      </c>
      <c r="AU340" s="178">
        <v>7251642.4900000002</v>
      </c>
      <c r="AV340" s="178">
        <v>0</v>
      </c>
      <c r="AW340" s="178">
        <v>0</v>
      </c>
      <c r="AX340" s="178">
        <v>0</v>
      </c>
      <c r="AY340" s="178">
        <v>0</v>
      </c>
      <c r="AZ340" s="178">
        <v>0</v>
      </c>
      <c r="BA340" s="178">
        <v>0</v>
      </c>
      <c r="BB340" s="186">
        <v>7251642.4900000002</v>
      </c>
      <c r="BC340" s="186">
        <v>7251642.4900000002</v>
      </c>
      <c r="BD340" s="178">
        <v>4529642.88</v>
      </c>
      <c r="BE340" s="178">
        <v>0</v>
      </c>
      <c r="BF340" s="178">
        <v>0</v>
      </c>
      <c r="BG340" s="178">
        <v>0</v>
      </c>
      <c r="BH340" s="186">
        <v>4529642.88</v>
      </c>
      <c r="BI340" s="178">
        <v>0</v>
      </c>
      <c r="BJ340" s="178">
        <v>0</v>
      </c>
      <c r="BK340" s="178">
        <v>0</v>
      </c>
      <c r="BL340" s="178">
        <v>0</v>
      </c>
      <c r="BM340" s="178">
        <v>0</v>
      </c>
      <c r="BN340" s="178">
        <v>0</v>
      </c>
      <c r="BO340" s="178">
        <v>0</v>
      </c>
      <c r="BP340" s="178">
        <v>0</v>
      </c>
      <c r="BQ340" s="178">
        <v>0</v>
      </c>
      <c r="BR340" s="178">
        <v>0</v>
      </c>
      <c r="BS340" s="178">
        <v>0</v>
      </c>
      <c r="BT340" s="178">
        <v>0</v>
      </c>
      <c r="BU340" s="178">
        <v>0</v>
      </c>
      <c r="BV340" s="178">
        <v>0</v>
      </c>
      <c r="BW340" s="178">
        <v>0</v>
      </c>
    </row>
    <row r="341" spans="1:75" s="63" customFormat="1" ht="134.25" customHeight="1">
      <c r="A341" s="62" t="s">
        <v>770</v>
      </c>
      <c r="B341" s="22" t="s">
        <v>771</v>
      </c>
      <c r="C341" s="23">
        <v>402000025</v>
      </c>
      <c r="D341" s="27" t="s">
        <v>201</v>
      </c>
      <c r="E341" s="20" t="s">
        <v>984</v>
      </c>
      <c r="F341" s="204"/>
      <c r="G341" s="204"/>
      <c r="H341" s="195" t="s">
        <v>807</v>
      </c>
      <c r="I341" s="204"/>
      <c r="J341" s="195" t="s">
        <v>985</v>
      </c>
      <c r="K341" s="195" t="s">
        <v>986</v>
      </c>
      <c r="L341" s="195" t="s">
        <v>992</v>
      </c>
      <c r="M341" s="195"/>
      <c r="N341" s="195" t="s">
        <v>825</v>
      </c>
      <c r="O341" s="195"/>
      <c r="P341" s="196" t="s">
        <v>988</v>
      </c>
      <c r="Q341" s="21" t="s">
        <v>989</v>
      </c>
      <c r="R341" s="195"/>
      <c r="S341" s="195"/>
      <c r="T341" s="195" t="s">
        <v>825</v>
      </c>
      <c r="U341" s="195"/>
      <c r="V341" s="195" t="s">
        <v>990</v>
      </c>
      <c r="W341" s="195" t="s">
        <v>807</v>
      </c>
      <c r="X341" s="195" t="s">
        <v>991</v>
      </c>
      <c r="Y341" s="195"/>
      <c r="Z341" s="195"/>
      <c r="AA341" s="195"/>
      <c r="AB341" s="196" t="s">
        <v>829</v>
      </c>
      <c r="AC341" s="21" t="s">
        <v>993</v>
      </c>
      <c r="AD341" s="196"/>
      <c r="AE341" s="196"/>
      <c r="AF341" s="196"/>
      <c r="AG341" s="196"/>
      <c r="AH341" s="196"/>
      <c r="AI341" s="196"/>
      <c r="AJ341" s="196" t="s">
        <v>955</v>
      </c>
      <c r="AK341" s="196"/>
      <c r="AL341" s="196"/>
      <c r="AM341" s="196" t="s">
        <v>994</v>
      </c>
      <c r="AN341" s="196" t="s">
        <v>995</v>
      </c>
      <c r="AO341" s="354" t="s">
        <v>86</v>
      </c>
      <c r="AP341" s="354" t="s">
        <v>53</v>
      </c>
      <c r="AQ341" s="359" t="s">
        <v>782</v>
      </c>
      <c r="AR341" s="26" t="s">
        <v>357</v>
      </c>
      <c r="AS341" s="25" t="s">
        <v>784</v>
      </c>
      <c r="AT341" s="185">
        <v>1969700</v>
      </c>
      <c r="AU341" s="178">
        <v>1949900</v>
      </c>
      <c r="AV341" s="178">
        <v>0</v>
      </c>
      <c r="AW341" s="178">
        <v>0</v>
      </c>
      <c r="AX341" s="178">
        <v>0</v>
      </c>
      <c r="AY341" s="178">
        <v>0</v>
      </c>
      <c r="AZ341" s="178">
        <v>0</v>
      </c>
      <c r="BA341" s="178">
        <v>0</v>
      </c>
      <c r="BB341" s="186">
        <v>1969700</v>
      </c>
      <c r="BC341" s="186">
        <v>1949900</v>
      </c>
      <c r="BD341" s="178">
        <v>0</v>
      </c>
      <c r="BE341" s="178">
        <v>0</v>
      </c>
      <c r="BF341" s="178">
        <v>0</v>
      </c>
      <c r="BG341" s="178">
        <v>0</v>
      </c>
      <c r="BH341" s="178">
        <v>0</v>
      </c>
      <c r="BI341" s="178">
        <v>0</v>
      </c>
      <c r="BJ341" s="178">
        <v>0</v>
      </c>
      <c r="BK341" s="178">
        <v>0</v>
      </c>
      <c r="BL341" s="178">
        <v>0</v>
      </c>
      <c r="BM341" s="178">
        <v>0</v>
      </c>
      <c r="BN341" s="178">
        <v>0</v>
      </c>
      <c r="BO341" s="178">
        <v>0</v>
      </c>
      <c r="BP341" s="178">
        <v>0</v>
      </c>
      <c r="BQ341" s="178">
        <v>0</v>
      </c>
      <c r="BR341" s="178">
        <v>0</v>
      </c>
      <c r="BS341" s="178">
        <v>0</v>
      </c>
      <c r="BT341" s="178">
        <v>0</v>
      </c>
      <c r="BU341" s="178">
        <v>0</v>
      </c>
      <c r="BV341" s="178">
        <v>0</v>
      </c>
      <c r="BW341" s="178">
        <v>0</v>
      </c>
    </row>
    <row r="342" spans="1:75" s="63" customFormat="1" ht="138.75" customHeight="1">
      <c r="A342" s="62" t="s">
        <v>770</v>
      </c>
      <c r="B342" s="22" t="s">
        <v>771</v>
      </c>
      <c r="C342" s="23">
        <v>402000025</v>
      </c>
      <c r="D342" s="27" t="s">
        <v>201</v>
      </c>
      <c r="E342" s="20" t="s">
        <v>984</v>
      </c>
      <c r="F342" s="204"/>
      <c r="G342" s="204"/>
      <c r="H342" s="195" t="s">
        <v>807</v>
      </c>
      <c r="I342" s="204"/>
      <c r="J342" s="195" t="s">
        <v>985</v>
      </c>
      <c r="K342" s="195" t="s">
        <v>986</v>
      </c>
      <c r="L342" s="195" t="s">
        <v>987</v>
      </c>
      <c r="M342" s="195"/>
      <c r="N342" s="195" t="s">
        <v>825</v>
      </c>
      <c r="O342" s="195"/>
      <c r="P342" s="196" t="s">
        <v>988</v>
      </c>
      <c r="Q342" s="21" t="s">
        <v>989</v>
      </c>
      <c r="R342" s="195"/>
      <c r="S342" s="195"/>
      <c r="T342" s="195" t="s">
        <v>825</v>
      </c>
      <c r="U342" s="195"/>
      <c r="V342" s="195" t="s">
        <v>990</v>
      </c>
      <c r="W342" s="195" t="s">
        <v>807</v>
      </c>
      <c r="X342" s="195" t="s">
        <v>991</v>
      </c>
      <c r="Y342" s="195"/>
      <c r="Z342" s="195"/>
      <c r="AA342" s="195"/>
      <c r="AB342" s="196" t="s">
        <v>829</v>
      </c>
      <c r="AC342" s="21" t="s">
        <v>773</v>
      </c>
      <c r="AD342" s="196"/>
      <c r="AE342" s="196"/>
      <c r="AF342" s="196"/>
      <c r="AG342" s="196"/>
      <c r="AH342" s="196"/>
      <c r="AI342" s="196"/>
      <c r="AJ342" s="196"/>
      <c r="AK342" s="196"/>
      <c r="AL342" s="196"/>
      <c r="AM342" s="196" t="s">
        <v>781</v>
      </c>
      <c r="AN342" s="196" t="s">
        <v>775</v>
      </c>
      <c r="AO342" s="354" t="s">
        <v>86</v>
      </c>
      <c r="AP342" s="354" t="s">
        <v>53</v>
      </c>
      <c r="AQ342" s="359" t="s">
        <v>782</v>
      </c>
      <c r="AR342" s="26" t="s">
        <v>357</v>
      </c>
      <c r="AS342" s="25" t="s">
        <v>841</v>
      </c>
      <c r="AT342" s="185">
        <v>214118</v>
      </c>
      <c r="AU342" s="178">
        <v>214118</v>
      </c>
      <c r="AV342" s="178">
        <v>0</v>
      </c>
      <c r="AW342" s="178">
        <v>0</v>
      </c>
      <c r="AX342" s="178">
        <v>0</v>
      </c>
      <c r="AY342" s="178">
        <v>0</v>
      </c>
      <c r="AZ342" s="178">
        <v>0</v>
      </c>
      <c r="BA342" s="178">
        <v>0</v>
      </c>
      <c r="BB342" s="186">
        <v>214118</v>
      </c>
      <c r="BC342" s="186">
        <v>214118</v>
      </c>
      <c r="BD342" s="178">
        <v>204367.52</v>
      </c>
      <c r="BE342" s="178">
        <v>0</v>
      </c>
      <c r="BF342" s="178">
        <v>0</v>
      </c>
      <c r="BG342" s="178">
        <v>0</v>
      </c>
      <c r="BH342" s="186">
        <v>204367.52</v>
      </c>
      <c r="BI342" s="178">
        <v>0</v>
      </c>
      <c r="BJ342" s="178">
        <v>0</v>
      </c>
      <c r="BK342" s="178">
        <v>0</v>
      </c>
      <c r="BL342" s="178">
        <v>0</v>
      </c>
      <c r="BM342" s="178">
        <v>0</v>
      </c>
      <c r="BN342" s="178">
        <v>0</v>
      </c>
      <c r="BO342" s="178">
        <v>0</v>
      </c>
      <c r="BP342" s="178">
        <v>0</v>
      </c>
      <c r="BQ342" s="178">
        <v>0</v>
      </c>
      <c r="BR342" s="178">
        <v>0</v>
      </c>
      <c r="BS342" s="178">
        <v>0</v>
      </c>
      <c r="BT342" s="178">
        <v>0</v>
      </c>
      <c r="BU342" s="178">
        <v>0</v>
      </c>
      <c r="BV342" s="178">
        <v>0</v>
      </c>
      <c r="BW342" s="178">
        <v>0</v>
      </c>
    </row>
    <row r="343" spans="1:75" s="63" customFormat="1" ht="144" customHeight="1">
      <c r="A343" s="62" t="s">
        <v>770</v>
      </c>
      <c r="B343" s="22" t="s">
        <v>771</v>
      </c>
      <c r="C343" s="23">
        <v>402000025</v>
      </c>
      <c r="D343" s="27" t="s">
        <v>201</v>
      </c>
      <c r="E343" s="20" t="s">
        <v>984</v>
      </c>
      <c r="F343" s="204"/>
      <c r="G343" s="204"/>
      <c r="H343" s="195" t="s">
        <v>807</v>
      </c>
      <c r="I343" s="204"/>
      <c r="J343" s="195" t="s">
        <v>985</v>
      </c>
      <c r="K343" s="195" t="s">
        <v>986</v>
      </c>
      <c r="L343" s="195" t="s">
        <v>992</v>
      </c>
      <c r="M343" s="195"/>
      <c r="N343" s="195" t="s">
        <v>825</v>
      </c>
      <c r="O343" s="195"/>
      <c r="P343" s="196" t="s">
        <v>988</v>
      </c>
      <c r="Q343" s="21" t="s">
        <v>989</v>
      </c>
      <c r="R343" s="195"/>
      <c r="S343" s="195"/>
      <c r="T343" s="195" t="s">
        <v>825</v>
      </c>
      <c r="U343" s="195"/>
      <c r="V343" s="195" t="s">
        <v>990</v>
      </c>
      <c r="W343" s="195" t="s">
        <v>807</v>
      </c>
      <c r="X343" s="195" t="s">
        <v>991</v>
      </c>
      <c r="Y343" s="195"/>
      <c r="Z343" s="195"/>
      <c r="AA343" s="195"/>
      <c r="AB343" s="196" t="s">
        <v>829</v>
      </c>
      <c r="AC343" s="21" t="s">
        <v>993</v>
      </c>
      <c r="AD343" s="196"/>
      <c r="AE343" s="196"/>
      <c r="AF343" s="196"/>
      <c r="AG343" s="196"/>
      <c r="AH343" s="196"/>
      <c r="AI343" s="196"/>
      <c r="AJ343" s="196" t="s">
        <v>955</v>
      </c>
      <c r="AK343" s="196"/>
      <c r="AL343" s="196"/>
      <c r="AM343" s="196" t="s">
        <v>994</v>
      </c>
      <c r="AN343" s="196" t="s">
        <v>995</v>
      </c>
      <c r="AO343" s="354" t="s">
        <v>86</v>
      </c>
      <c r="AP343" s="354" t="s">
        <v>53</v>
      </c>
      <c r="AQ343" s="359" t="s">
        <v>782</v>
      </c>
      <c r="AR343" s="26" t="s">
        <v>357</v>
      </c>
      <c r="AS343" s="25" t="s">
        <v>785</v>
      </c>
      <c r="AT343" s="185">
        <v>79600</v>
      </c>
      <c r="AU343" s="178">
        <v>79600</v>
      </c>
      <c r="AV343" s="178">
        <v>0</v>
      </c>
      <c r="AW343" s="178">
        <v>0</v>
      </c>
      <c r="AX343" s="178">
        <v>0</v>
      </c>
      <c r="AY343" s="178">
        <v>0</v>
      </c>
      <c r="AZ343" s="178">
        <v>0</v>
      </c>
      <c r="BA343" s="178">
        <v>0</v>
      </c>
      <c r="BB343" s="186">
        <v>79600</v>
      </c>
      <c r="BC343" s="186">
        <v>79600</v>
      </c>
      <c r="BD343" s="178">
        <v>0</v>
      </c>
      <c r="BE343" s="178">
        <v>0</v>
      </c>
      <c r="BF343" s="178">
        <v>0</v>
      </c>
      <c r="BG343" s="178">
        <v>0</v>
      </c>
      <c r="BH343" s="178">
        <v>0</v>
      </c>
      <c r="BI343" s="178">
        <v>0</v>
      </c>
      <c r="BJ343" s="178">
        <v>0</v>
      </c>
      <c r="BK343" s="178">
        <v>0</v>
      </c>
      <c r="BL343" s="178">
        <v>0</v>
      </c>
      <c r="BM343" s="178">
        <v>0</v>
      </c>
      <c r="BN343" s="178">
        <v>0</v>
      </c>
      <c r="BO343" s="178">
        <v>0</v>
      </c>
      <c r="BP343" s="178">
        <v>0</v>
      </c>
      <c r="BQ343" s="178">
        <v>0</v>
      </c>
      <c r="BR343" s="178">
        <v>0</v>
      </c>
      <c r="BS343" s="178">
        <v>0</v>
      </c>
      <c r="BT343" s="178">
        <v>0</v>
      </c>
      <c r="BU343" s="178">
        <v>0</v>
      </c>
      <c r="BV343" s="178">
        <v>0</v>
      </c>
      <c r="BW343" s="178">
        <v>0</v>
      </c>
    </row>
    <row r="344" spans="1:75" s="63" customFormat="1" ht="138.75" customHeight="1">
      <c r="A344" s="62" t="s">
        <v>770</v>
      </c>
      <c r="B344" s="22" t="s">
        <v>771</v>
      </c>
      <c r="C344" s="23">
        <v>402000025</v>
      </c>
      <c r="D344" s="27" t="s">
        <v>201</v>
      </c>
      <c r="E344" s="20" t="s">
        <v>984</v>
      </c>
      <c r="F344" s="204"/>
      <c r="G344" s="204"/>
      <c r="H344" s="195" t="s">
        <v>807</v>
      </c>
      <c r="I344" s="204"/>
      <c r="J344" s="195" t="s">
        <v>985</v>
      </c>
      <c r="K344" s="195" t="s">
        <v>986</v>
      </c>
      <c r="L344" s="195" t="s">
        <v>987</v>
      </c>
      <c r="M344" s="195"/>
      <c r="N344" s="195" t="s">
        <v>825</v>
      </c>
      <c r="O344" s="195"/>
      <c r="P344" s="196" t="s">
        <v>988</v>
      </c>
      <c r="Q344" s="21" t="s">
        <v>989</v>
      </c>
      <c r="R344" s="195"/>
      <c r="S344" s="195"/>
      <c r="T344" s="195" t="s">
        <v>825</v>
      </c>
      <c r="U344" s="195"/>
      <c r="V344" s="195" t="s">
        <v>990</v>
      </c>
      <c r="W344" s="195" t="s">
        <v>807</v>
      </c>
      <c r="X344" s="195" t="s">
        <v>991</v>
      </c>
      <c r="Y344" s="195"/>
      <c r="Z344" s="195"/>
      <c r="AA344" s="195"/>
      <c r="AB344" s="196" t="s">
        <v>829</v>
      </c>
      <c r="AC344" s="21" t="s">
        <v>773</v>
      </c>
      <c r="AD344" s="196"/>
      <c r="AE344" s="196"/>
      <c r="AF344" s="196"/>
      <c r="AG344" s="196"/>
      <c r="AH344" s="196"/>
      <c r="AI344" s="196"/>
      <c r="AJ344" s="196"/>
      <c r="AK344" s="196"/>
      <c r="AL344" s="196"/>
      <c r="AM344" s="196" t="s">
        <v>781</v>
      </c>
      <c r="AN344" s="196" t="s">
        <v>775</v>
      </c>
      <c r="AO344" s="354" t="s">
        <v>86</v>
      </c>
      <c r="AP344" s="354" t="s">
        <v>63</v>
      </c>
      <c r="AQ344" s="359" t="s">
        <v>833</v>
      </c>
      <c r="AR344" s="26" t="s">
        <v>357</v>
      </c>
      <c r="AS344" s="25" t="s">
        <v>834</v>
      </c>
      <c r="AT344" s="185">
        <v>10334972.16</v>
      </c>
      <c r="AU344" s="178">
        <v>10334972.16</v>
      </c>
      <c r="AV344" s="178">
        <v>0</v>
      </c>
      <c r="AW344" s="178">
        <v>0</v>
      </c>
      <c r="AX344" s="178">
        <v>0</v>
      </c>
      <c r="AY344" s="178">
        <v>0</v>
      </c>
      <c r="AZ344" s="178">
        <v>0</v>
      </c>
      <c r="BA344" s="178">
        <v>0</v>
      </c>
      <c r="BB344" s="186">
        <v>10334972.16</v>
      </c>
      <c r="BC344" s="186">
        <v>10334972.16</v>
      </c>
      <c r="BD344" s="178">
        <v>10379165.27</v>
      </c>
      <c r="BE344" s="178">
        <v>0</v>
      </c>
      <c r="BF344" s="178">
        <v>0</v>
      </c>
      <c r="BG344" s="178">
        <v>0</v>
      </c>
      <c r="BH344" s="186">
        <v>10379165.27</v>
      </c>
      <c r="BI344" s="178">
        <v>0</v>
      </c>
      <c r="BJ344" s="178">
        <v>0</v>
      </c>
      <c r="BK344" s="178">
        <v>0</v>
      </c>
      <c r="BL344" s="178">
        <v>0</v>
      </c>
      <c r="BM344" s="178">
        <v>0</v>
      </c>
      <c r="BN344" s="178">
        <v>0</v>
      </c>
      <c r="BO344" s="178">
        <v>0</v>
      </c>
      <c r="BP344" s="178">
        <v>0</v>
      </c>
      <c r="BQ344" s="178">
        <v>0</v>
      </c>
      <c r="BR344" s="178">
        <v>0</v>
      </c>
      <c r="BS344" s="178">
        <v>0</v>
      </c>
      <c r="BT344" s="178">
        <v>0</v>
      </c>
      <c r="BU344" s="178">
        <v>0</v>
      </c>
      <c r="BV344" s="178">
        <v>0</v>
      </c>
      <c r="BW344" s="178">
        <v>0</v>
      </c>
    </row>
    <row r="345" spans="1:75" s="63" customFormat="1" ht="251.25" customHeight="1">
      <c r="A345" s="62" t="s">
        <v>770</v>
      </c>
      <c r="B345" s="22" t="s">
        <v>771</v>
      </c>
      <c r="C345" s="23">
        <v>402000025</v>
      </c>
      <c r="D345" s="27" t="s">
        <v>201</v>
      </c>
      <c r="E345" s="20" t="s">
        <v>984</v>
      </c>
      <c r="F345" s="204"/>
      <c r="G345" s="204"/>
      <c r="H345" s="195" t="s">
        <v>807</v>
      </c>
      <c r="I345" s="204"/>
      <c r="J345" s="195" t="s">
        <v>985</v>
      </c>
      <c r="K345" s="195" t="s">
        <v>986</v>
      </c>
      <c r="L345" s="195" t="s">
        <v>987</v>
      </c>
      <c r="M345" s="195"/>
      <c r="N345" s="195" t="s">
        <v>825</v>
      </c>
      <c r="O345" s="195"/>
      <c r="P345" s="196" t="s">
        <v>988</v>
      </c>
      <c r="Q345" s="21" t="s">
        <v>989</v>
      </c>
      <c r="R345" s="195"/>
      <c r="S345" s="195"/>
      <c r="T345" s="195" t="s">
        <v>825</v>
      </c>
      <c r="U345" s="195"/>
      <c r="V345" s="195" t="s">
        <v>990</v>
      </c>
      <c r="W345" s="195" t="s">
        <v>807</v>
      </c>
      <c r="X345" s="195" t="s">
        <v>991</v>
      </c>
      <c r="Y345" s="195"/>
      <c r="Z345" s="195"/>
      <c r="AA345" s="195"/>
      <c r="AB345" s="196" t="s">
        <v>829</v>
      </c>
      <c r="AC345" s="21" t="s">
        <v>996</v>
      </c>
      <c r="AD345" s="196"/>
      <c r="AE345" s="196"/>
      <c r="AF345" s="196"/>
      <c r="AG345" s="196"/>
      <c r="AH345" s="196"/>
      <c r="AI345" s="196"/>
      <c r="AJ345" s="196" t="s">
        <v>997</v>
      </c>
      <c r="AK345" s="196"/>
      <c r="AL345" s="196"/>
      <c r="AM345" s="196"/>
      <c r="AN345" s="196" t="s">
        <v>998</v>
      </c>
      <c r="AO345" s="354" t="s">
        <v>86</v>
      </c>
      <c r="AP345" s="354" t="s">
        <v>63</v>
      </c>
      <c r="AQ345" s="359" t="s">
        <v>833</v>
      </c>
      <c r="AR345" s="26" t="s">
        <v>357</v>
      </c>
      <c r="AS345" s="25" t="s">
        <v>784</v>
      </c>
      <c r="AT345" s="185">
        <v>4868610.1399999997</v>
      </c>
      <c r="AU345" s="178">
        <v>4868610.1399999997</v>
      </c>
      <c r="AV345" s="178">
        <v>0</v>
      </c>
      <c r="AW345" s="178">
        <v>0</v>
      </c>
      <c r="AX345" s="178">
        <v>0</v>
      </c>
      <c r="AY345" s="178">
        <v>0</v>
      </c>
      <c r="AZ345" s="178">
        <v>0</v>
      </c>
      <c r="BA345" s="178">
        <v>0</v>
      </c>
      <c r="BB345" s="186">
        <v>4868610.1399999997</v>
      </c>
      <c r="BC345" s="186">
        <v>4868610.1399999997</v>
      </c>
      <c r="BD345" s="178">
        <v>0</v>
      </c>
      <c r="BE345" s="178">
        <v>0</v>
      </c>
      <c r="BF345" s="178">
        <v>0</v>
      </c>
      <c r="BG345" s="178">
        <v>0</v>
      </c>
      <c r="BH345" s="178">
        <v>0</v>
      </c>
      <c r="BI345" s="178">
        <v>0</v>
      </c>
      <c r="BJ345" s="178">
        <v>0</v>
      </c>
      <c r="BK345" s="178">
        <v>0</v>
      </c>
      <c r="BL345" s="178">
        <v>0</v>
      </c>
      <c r="BM345" s="178">
        <v>0</v>
      </c>
      <c r="BN345" s="178">
        <v>0</v>
      </c>
      <c r="BO345" s="178">
        <v>0</v>
      </c>
      <c r="BP345" s="178">
        <v>0</v>
      </c>
      <c r="BQ345" s="178">
        <v>0</v>
      </c>
      <c r="BR345" s="178">
        <v>0</v>
      </c>
      <c r="BS345" s="178">
        <v>0</v>
      </c>
      <c r="BT345" s="178">
        <v>0</v>
      </c>
      <c r="BU345" s="178">
        <v>0</v>
      </c>
      <c r="BV345" s="178">
        <v>0</v>
      </c>
      <c r="BW345" s="178">
        <v>0</v>
      </c>
    </row>
    <row r="346" spans="1:75" s="63" customFormat="1" ht="138.75" customHeight="1">
      <c r="A346" s="62" t="s">
        <v>770</v>
      </c>
      <c r="B346" s="22" t="s">
        <v>771</v>
      </c>
      <c r="C346" s="23">
        <v>402000025</v>
      </c>
      <c r="D346" s="27" t="s">
        <v>201</v>
      </c>
      <c r="E346" s="20" t="s">
        <v>984</v>
      </c>
      <c r="F346" s="204"/>
      <c r="G346" s="204"/>
      <c r="H346" s="195" t="s">
        <v>807</v>
      </c>
      <c r="I346" s="204"/>
      <c r="J346" s="195" t="s">
        <v>985</v>
      </c>
      <c r="K346" s="195" t="s">
        <v>986</v>
      </c>
      <c r="L346" s="195" t="s">
        <v>987</v>
      </c>
      <c r="M346" s="195"/>
      <c r="N346" s="195" t="s">
        <v>825</v>
      </c>
      <c r="O346" s="195"/>
      <c r="P346" s="196" t="s">
        <v>988</v>
      </c>
      <c r="Q346" s="21" t="s">
        <v>989</v>
      </c>
      <c r="R346" s="195"/>
      <c r="S346" s="195"/>
      <c r="T346" s="195" t="s">
        <v>825</v>
      </c>
      <c r="U346" s="195"/>
      <c r="V346" s="195" t="s">
        <v>990</v>
      </c>
      <c r="W346" s="195" t="s">
        <v>807</v>
      </c>
      <c r="X346" s="195" t="s">
        <v>991</v>
      </c>
      <c r="Y346" s="195"/>
      <c r="Z346" s="195"/>
      <c r="AA346" s="195"/>
      <c r="AB346" s="196" t="s">
        <v>829</v>
      </c>
      <c r="AC346" s="21" t="s">
        <v>773</v>
      </c>
      <c r="AD346" s="196"/>
      <c r="AE346" s="196"/>
      <c r="AF346" s="196"/>
      <c r="AG346" s="196"/>
      <c r="AH346" s="196"/>
      <c r="AI346" s="196"/>
      <c r="AJ346" s="196"/>
      <c r="AK346" s="196"/>
      <c r="AL346" s="196"/>
      <c r="AM346" s="196" t="s">
        <v>781</v>
      </c>
      <c r="AN346" s="196" t="s">
        <v>775</v>
      </c>
      <c r="AO346" s="354" t="s">
        <v>86</v>
      </c>
      <c r="AP346" s="354" t="s">
        <v>63</v>
      </c>
      <c r="AQ346" s="359" t="s">
        <v>833</v>
      </c>
      <c r="AR346" s="26" t="s">
        <v>357</v>
      </c>
      <c r="AS346" s="25" t="s">
        <v>841</v>
      </c>
      <c r="AT346" s="185">
        <v>1193919.2</v>
      </c>
      <c r="AU346" s="178">
        <v>1193919.2</v>
      </c>
      <c r="AV346" s="178">
        <v>0</v>
      </c>
      <c r="AW346" s="178">
        <v>0</v>
      </c>
      <c r="AX346" s="178">
        <v>0</v>
      </c>
      <c r="AY346" s="178">
        <v>0</v>
      </c>
      <c r="AZ346" s="178">
        <v>0</v>
      </c>
      <c r="BA346" s="178">
        <v>0</v>
      </c>
      <c r="BB346" s="186">
        <v>1193919.2</v>
      </c>
      <c r="BC346" s="186">
        <v>1193919.2</v>
      </c>
      <c r="BD346" s="178">
        <v>833733.29</v>
      </c>
      <c r="BE346" s="178">
        <v>0</v>
      </c>
      <c r="BF346" s="178">
        <v>0</v>
      </c>
      <c r="BG346" s="178">
        <v>0</v>
      </c>
      <c r="BH346" s="186">
        <v>833733.29</v>
      </c>
      <c r="BI346" s="178">
        <v>0</v>
      </c>
      <c r="BJ346" s="178">
        <v>0</v>
      </c>
      <c r="BK346" s="178">
        <v>0</v>
      </c>
      <c r="BL346" s="178">
        <v>0</v>
      </c>
      <c r="BM346" s="178">
        <v>0</v>
      </c>
      <c r="BN346" s="178">
        <v>0</v>
      </c>
      <c r="BO346" s="178">
        <v>0</v>
      </c>
      <c r="BP346" s="178">
        <v>0</v>
      </c>
      <c r="BQ346" s="178">
        <v>0</v>
      </c>
      <c r="BR346" s="178">
        <v>0</v>
      </c>
      <c r="BS346" s="178">
        <v>0</v>
      </c>
      <c r="BT346" s="178">
        <v>0</v>
      </c>
      <c r="BU346" s="178">
        <v>0</v>
      </c>
      <c r="BV346" s="178">
        <v>0</v>
      </c>
      <c r="BW346" s="178">
        <v>0</v>
      </c>
    </row>
    <row r="347" spans="1:75" s="63" customFormat="1" ht="249.75" customHeight="1">
      <c r="A347" s="62" t="s">
        <v>770</v>
      </c>
      <c r="B347" s="22" t="s">
        <v>771</v>
      </c>
      <c r="C347" s="23">
        <v>402000025</v>
      </c>
      <c r="D347" s="27" t="s">
        <v>201</v>
      </c>
      <c r="E347" s="20" t="s">
        <v>984</v>
      </c>
      <c r="F347" s="204"/>
      <c r="G347" s="204"/>
      <c r="H347" s="195" t="s">
        <v>807</v>
      </c>
      <c r="I347" s="204"/>
      <c r="J347" s="195" t="s">
        <v>985</v>
      </c>
      <c r="K347" s="195" t="s">
        <v>986</v>
      </c>
      <c r="L347" s="195" t="s">
        <v>987</v>
      </c>
      <c r="M347" s="195"/>
      <c r="N347" s="195" t="s">
        <v>825</v>
      </c>
      <c r="O347" s="195"/>
      <c r="P347" s="196" t="s">
        <v>988</v>
      </c>
      <c r="Q347" s="21" t="s">
        <v>989</v>
      </c>
      <c r="R347" s="195"/>
      <c r="S347" s="195"/>
      <c r="T347" s="195" t="s">
        <v>825</v>
      </c>
      <c r="U347" s="195"/>
      <c r="V347" s="195" t="s">
        <v>990</v>
      </c>
      <c r="W347" s="195" t="s">
        <v>807</v>
      </c>
      <c r="X347" s="195" t="s">
        <v>991</v>
      </c>
      <c r="Y347" s="195"/>
      <c r="Z347" s="195"/>
      <c r="AA347" s="195"/>
      <c r="AB347" s="196" t="s">
        <v>829</v>
      </c>
      <c r="AC347" s="21" t="s">
        <v>999</v>
      </c>
      <c r="AD347" s="196"/>
      <c r="AE347" s="196"/>
      <c r="AF347" s="196"/>
      <c r="AG347" s="196"/>
      <c r="AH347" s="196"/>
      <c r="AI347" s="196"/>
      <c r="AJ347" s="196" t="s">
        <v>997</v>
      </c>
      <c r="AK347" s="196"/>
      <c r="AL347" s="196"/>
      <c r="AM347" s="196"/>
      <c r="AN347" s="196" t="s">
        <v>998</v>
      </c>
      <c r="AO347" s="354" t="s">
        <v>86</v>
      </c>
      <c r="AP347" s="354" t="s">
        <v>63</v>
      </c>
      <c r="AQ347" s="359" t="s">
        <v>833</v>
      </c>
      <c r="AR347" s="26" t="s">
        <v>357</v>
      </c>
      <c r="AS347" s="25" t="s">
        <v>785</v>
      </c>
      <c r="AT347" s="185">
        <v>520524</v>
      </c>
      <c r="AU347" s="178">
        <v>520524</v>
      </c>
      <c r="AV347" s="178">
        <v>0</v>
      </c>
      <c r="AW347" s="178">
        <v>0</v>
      </c>
      <c r="AX347" s="178">
        <v>0</v>
      </c>
      <c r="AY347" s="178">
        <v>0</v>
      </c>
      <c r="AZ347" s="178">
        <v>0</v>
      </c>
      <c r="BA347" s="178">
        <v>0</v>
      </c>
      <c r="BB347" s="186">
        <v>520524</v>
      </c>
      <c r="BC347" s="186">
        <v>520524</v>
      </c>
      <c r="BD347" s="178">
        <v>0</v>
      </c>
      <c r="BE347" s="178">
        <v>0</v>
      </c>
      <c r="BF347" s="178">
        <v>0</v>
      </c>
      <c r="BG347" s="178">
        <v>0</v>
      </c>
      <c r="BH347" s="178">
        <v>0</v>
      </c>
      <c r="BI347" s="178">
        <v>0</v>
      </c>
      <c r="BJ347" s="178">
        <v>0</v>
      </c>
      <c r="BK347" s="178">
        <v>0</v>
      </c>
      <c r="BL347" s="178">
        <v>0</v>
      </c>
      <c r="BM347" s="178">
        <v>0</v>
      </c>
      <c r="BN347" s="178">
        <v>0</v>
      </c>
      <c r="BO347" s="178">
        <v>0</v>
      </c>
      <c r="BP347" s="178">
        <v>0</v>
      </c>
      <c r="BQ347" s="178">
        <v>0</v>
      </c>
      <c r="BR347" s="178">
        <v>0</v>
      </c>
      <c r="BS347" s="178">
        <v>0</v>
      </c>
      <c r="BT347" s="178">
        <v>0</v>
      </c>
      <c r="BU347" s="178">
        <v>0</v>
      </c>
      <c r="BV347" s="178">
        <v>0</v>
      </c>
      <c r="BW347" s="178">
        <v>0</v>
      </c>
    </row>
    <row r="348" spans="1:75" s="63" customFormat="1" ht="141.75" customHeight="1">
      <c r="A348" s="62" t="s">
        <v>770</v>
      </c>
      <c r="B348" s="22" t="s">
        <v>771</v>
      </c>
      <c r="C348" s="23">
        <v>402000025</v>
      </c>
      <c r="D348" s="27" t="s">
        <v>201</v>
      </c>
      <c r="E348" s="20" t="s">
        <v>984</v>
      </c>
      <c r="F348" s="204"/>
      <c r="G348" s="204"/>
      <c r="H348" s="195" t="s">
        <v>807</v>
      </c>
      <c r="I348" s="204"/>
      <c r="J348" s="195" t="s">
        <v>985</v>
      </c>
      <c r="K348" s="195" t="s">
        <v>986</v>
      </c>
      <c r="L348" s="195" t="s">
        <v>1000</v>
      </c>
      <c r="M348" s="195"/>
      <c r="N348" s="195" t="s">
        <v>825</v>
      </c>
      <c r="O348" s="195"/>
      <c r="P348" s="196" t="s">
        <v>988</v>
      </c>
      <c r="Q348" s="21" t="s">
        <v>989</v>
      </c>
      <c r="R348" s="195"/>
      <c r="S348" s="195"/>
      <c r="T348" s="195" t="s">
        <v>825</v>
      </c>
      <c r="U348" s="195"/>
      <c r="V348" s="195" t="s">
        <v>990</v>
      </c>
      <c r="W348" s="195" t="s">
        <v>807</v>
      </c>
      <c r="X348" s="195" t="s">
        <v>991</v>
      </c>
      <c r="Y348" s="195"/>
      <c r="Z348" s="195"/>
      <c r="AA348" s="195"/>
      <c r="AB348" s="196" t="s">
        <v>829</v>
      </c>
      <c r="AC348" s="21" t="s">
        <v>773</v>
      </c>
      <c r="AD348" s="196"/>
      <c r="AE348" s="196"/>
      <c r="AF348" s="196"/>
      <c r="AG348" s="196"/>
      <c r="AH348" s="196"/>
      <c r="AI348" s="196"/>
      <c r="AJ348" s="196"/>
      <c r="AK348" s="196"/>
      <c r="AL348" s="196"/>
      <c r="AM348" s="196" t="s">
        <v>781</v>
      </c>
      <c r="AN348" s="196" t="s">
        <v>775</v>
      </c>
      <c r="AO348" s="354" t="s">
        <v>86</v>
      </c>
      <c r="AP348" s="354" t="s">
        <v>56</v>
      </c>
      <c r="AQ348" s="359">
        <v>110311010</v>
      </c>
      <c r="AR348" s="26" t="s">
        <v>357</v>
      </c>
      <c r="AS348" s="25" t="s">
        <v>834</v>
      </c>
      <c r="AT348" s="185">
        <v>120395.9</v>
      </c>
      <c r="AU348" s="178">
        <v>120395.9</v>
      </c>
      <c r="AV348" s="178">
        <v>0</v>
      </c>
      <c r="AW348" s="178">
        <v>0</v>
      </c>
      <c r="AX348" s="178">
        <v>0</v>
      </c>
      <c r="AY348" s="178">
        <v>0</v>
      </c>
      <c r="AZ348" s="178">
        <v>0</v>
      </c>
      <c r="BA348" s="178">
        <v>0</v>
      </c>
      <c r="BB348" s="186">
        <v>120395.9</v>
      </c>
      <c r="BC348" s="186">
        <v>120395.9</v>
      </c>
      <c r="BD348" s="178">
        <v>21600</v>
      </c>
      <c r="BE348" s="178">
        <v>0</v>
      </c>
      <c r="BF348" s="178">
        <v>0</v>
      </c>
      <c r="BG348" s="178">
        <v>0</v>
      </c>
      <c r="BH348" s="186">
        <v>21600</v>
      </c>
      <c r="BI348" s="178">
        <v>0</v>
      </c>
      <c r="BJ348" s="178">
        <v>0</v>
      </c>
      <c r="BK348" s="178">
        <v>0</v>
      </c>
      <c r="BL348" s="178">
        <v>0</v>
      </c>
      <c r="BM348" s="178">
        <v>0</v>
      </c>
      <c r="BN348" s="178">
        <v>0</v>
      </c>
      <c r="BO348" s="178">
        <v>0</v>
      </c>
      <c r="BP348" s="178">
        <v>0</v>
      </c>
      <c r="BQ348" s="178">
        <v>0</v>
      </c>
      <c r="BR348" s="178">
        <v>0</v>
      </c>
      <c r="BS348" s="178">
        <v>0</v>
      </c>
      <c r="BT348" s="178">
        <v>0</v>
      </c>
      <c r="BU348" s="178">
        <v>0</v>
      </c>
      <c r="BV348" s="178">
        <v>0</v>
      </c>
      <c r="BW348" s="178">
        <v>0</v>
      </c>
    </row>
    <row r="349" spans="1:75" s="63" customFormat="1" ht="141.75" customHeight="1">
      <c r="A349" s="62" t="s">
        <v>770</v>
      </c>
      <c r="B349" s="22" t="s">
        <v>771</v>
      </c>
      <c r="C349" s="23">
        <v>402000025</v>
      </c>
      <c r="D349" s="27" t="s">
        <v>201</v>
      </c>
      <c r="E349" s="20" t="s">
        <v>984</v>
      </c>
      <c r="F349" s="204"/>
      <c r="G349" s="204"/>
      <c r="H349" s="195" t="s">
        <v>807</v>
      </c>
      <c r="I349" s="204"/>
      <c r="J349" s="195" t="s">
        <v>985</v>
      </c>
      <c r="K349" s="195" t="s">
        <v>986</v>
      </c>
      <c r="L349" s="195" t="s">
        <v>1000</v>
      </c>
      <c r="M349" s="195"/>
      <c r="N349" s="195" t="s">
        <v>825</v>
      </c>
      <c r="O349" s="195"/>
      <c r="P349" s="196" t="s">
        <v>988</v>
      </c>
      <c r="Q349" s="21" t="s">
        <v>989</v>
      </c>
      <c r="R349" s="195"/>
      <c r="S349" s="195"/>
      <c r="T349" s="195" t="s">
        <v>825</v>
      </c>
      <c r="U349" s="195"/>
      <c r="V349" s="195" t="s">
        <v>990</v>
      </c>
      <c r="W349" s="195" t="s">
        <v>807</v>
      </c>
      <c r="X349" s="195" t="s">
        <v>991</v>
      </c>
      <c r="Y349" s="195"/>
      <c r="Z349" s="195"/>
      <c r="AA349" s="195"/>
      <c r="AB349" s="196" t="s">
        <v>829</v>
      </c>
      <c r="AC349" s="21" t="s">
        <v>1001</v>
      </c>
      <c r="AD349" s="196"/>
      <c r="AE349" s="196"/>
      <c r="AF349" s="196"/>
      <c r="AG349" s="196"/>
      <c r="AH349" s="196"/>
      <c r="AI349" s="196"/>
      <c r="AJ349" s="198" t="s">
        <v>45</v>
      </c>
      <c r="AK349" s="196"/>
      <c r="AL349" s="196"/>
      <c r="AM349" s="196"/>
      <c r="AN349" s="196" t="s">
        <v>1002</v>
      </c>
      <c r="AO349" s="354" t="s">
        <v>86</v>
      </c>
      <c r="AP349" s="354" t="s">
        <v>56</v>
      </c>
      <c r="AQ349" s="359">
        <v>110311010</v>
      </c>
      <c r="AR349" s="26" t="s">
        <v>357</v>
      </c>
      <c r="AS349" s="25" t="s">
        <v>784</v>
      </c>
      <c r="AT349" s="185">
        <v>19800</v>
      </c>
      <c r="AU349" s="178">
        <v>19800</v>
      </c>
      <c r="AV349" s="178">
        <v>0</v>
      </c>
      <c r="AW349" s="178">
        <v>0</v>
      </c>
      <c r="AX349" s="178">
        <v>0</v>
      </c>
      <c r="AY349" s="178">
        <v>0</v>
      </c>
      <c r="AZ349" s="178">
        <v>0</v>
      </c>
      <c r="BA349" s="178">
        <v>0</v>
      </c>
      <c r="BB349" s="186">
        <v>19800</v>
      </c>
      <c r="BC349" s="186">
        <v>19800</v>
      </c>
      <c r="BD349" s="178">
        <v>0</v>
      </c>
      <c r="BE349" s="178">
        <v>0</v>
      </c>
      <c r="BF349" s="178">
        <v>0</v>
      </c>
      <c r="BG349" s="178">
        <v>0</v>
      </c>
      <c r="BH349" s="178">
        <v>0</v>
      </c>
      <c r="BI349" s="178">
        <v>0</v>
      </c>
      <c r="BJ349" s="178">
        <v>0</v>
      </c>
      <c r="BK349" s="178">
        <v>0</v>
      </c>
      <c r="BL349" s="178">
        <v>0</v>
      </c>
      <c r="BM349" s="178">
        <v>0</v>
      </c>
      <c r="BN349" s="178">
        <v>0</v>
      </c>
      <c r="BO349" s="178">
        <v>0</v>
      </c>
      <c r="BP349" s="178">
        <v>0</v>
      </c>
      <c r="BQ349" s="178">
        <v>0</v>
      </c>
      <c r="BR349" s="178">
        <v>0</v>
      </c>
      <c r="BS349" s="178">
        <v>0</v>
      </c>
      <c r="BT349" s="178">
        <v>0</v>
      </c>
      <c r="BU349" s="178">
        <v>0</v>
      </c>
      <c r="BV349" s="178">
        <v>0</v>
      </c>
      <c r="BW349" s="178">
        <v>0</v>
      </c>
    </row>
    <row r="350" spans="1:75" s="63" customFormat="1" ht="132" customHeight="1">
      <c r="A350" s="62" t="s">
        <v>770</v>
      </c>
      <c r="B350" s="22" t="s">
        <v>771</v>
      </c>
      <c r="C350" s="23">
        <v>402000025</v>
      </c>
      <c r="D350" s="27" t="s">
        <v>201</v>
      </c>
      <c r="E350" s="20" t="s">
        <v>984</v>
      </c>
      <c r="F350" s="204"/>
      <c r="G350" s="204"/>
      <c r="H350" s="195" t="s">
        <v>807</v>
      </c>
      <c r="I350" s="204"/>
      <c r="J350" s="195" t="s">
        <v>985</v>
      </c>
      <c r="K350" s="195" t="s">
        <v>986</v>
      </c>
      <c r="L350" s="195" t="s">
        <v>1000</v>
      </c>
      <c r="M350" s="195"/>
      <c r="N350" s="195" t="s">
        <v>825</v>
      </c>
      <c r="O350" s="195"/>
      <c r="P350" s="196" t="s">
        <v>988</v>
      </c>
      <c r="Q350" s="21" t="s">
        <v>989</v>
      </c>
      <c r="R350" s="195"/>
      <c r="S350" s="195"/>
      <c r="T350" s="195" t="s">
        <v>825</v>
      </c>
      <c r="U350" s="195"/>
      <c r="V350" s="195" t="s">
        <v>990</v>
      </c>
      <c r="W350" s="195" t="s">
        <v>807</v>
      </c>
      <c r="X350" s="195" t="s">
        <v>991</v>
      </c>
      <c r="Y350" s="195"/>
      <c r="Z350" s="195"/>
      <c r="AA350" s="195"/>
      <c r="AB350" s="196" t="s">
        <v>829</v>
      </c>
      <c r="AC350" s="21" t="s">
        <v>773</v>
      </c>
      <c r="AD350" s="196"/>
      <c r="AE350" s="196"/>
      <c r="AF350" s="196"/>
      <c r="AG350" s="196"/>
      <c r="AH350" s="196"/>
      <c r="AI350" s="196"/>
      <c r="AJ350" s="196"/>
      <c r="AK350" s="196"/>
      <c r="AL350" s="196"/>
      <c r="AM350" s="196" t="s">
        <v>781</v>
      </c>
      <c r="AN350" s="196" t="s">
        <v>775</v>
      </c>
      <c r="AO350" s="354" t="s">
        <v>86</v>
      </c>
      <c r="AP350" s="354" t="s">
        <v>56</v>
      </c>
      <c r="AQ350" s="359">
        <v>110311010</v>
      </c>
      <c r="AR350" s="26" t="s">
        <v>357</v>
      </c>
      <c r="AS350" s="25" t="s">
        <v>841</v>
      </c>
      <c r="AT350" s="185">
        <v>263709.77</v>
      </c>
      <c r="AU350" s="178">
        <v>263709.77</v>
      </c>
      <c r="AV350" s="178">
        <v>0</v>
      </c>
      <c r="AW350" s="178">
        <v>0</v>
      </c>
      <c r="AX350" s="178">
        <v>0</v>
      </c>
      <c r="AY350" s="178">
        <v>0</v>
      </c>
      <c r="AZ350" s="178">
        <v>0</v>
      </c>
      <c r="BA350" s="178">
        <v>0</v>
      </c>
      <c r="BB350" s="186">
        <v>263709.77</v>
      </c>
      <c r="BC350" s="186">
        <v>263709.77</v>
      </c>
      <c r="BD350" s="178">
        <v>97200</v>
      </c>
      <c r="BE350" s="178">
        <v>0</v>
      </c>
      <c r="BF350" s="178">
        <v>0</v>
      </c>
      <c r="BG350" s="178">
        <v>0</v>
      </c>
      <c r="BH350" s="186">
        <v>97200</v>
      </c>
      <c r="BI350" s="178">
        <v>0</v>
      </c>
      <c r="BJ350" s="178">
        <v>0</v>
      </c>
      <c r="BK350" s="178">
        <v>0</v>
      </c>
      <c r="BL350" s="178">
        <v>0</v>
      </c>
      <c r="BM350" s="178">
        <v>0</v>
      </c>
      <c r="BN350" s="178">
        <v>0</v>
      </c>
      <c r="BO350" s="178">
        <v>0</v>
      </c>
      <c r="BP350" s="178">
        <v>0</v>
      </c>
      <c r="BQ350" s="178">
        <v>0</v>
      </c>
      <c r="BR350" s="178">
        <v>0</v>
      </c>
      <c r="BS350" s="178">
        <v>0</v>
      </c>
      <c r="BT350" s="178">
        <v>0</v>
      </c>
      <c r="BU350" s="178">
        <v>0</v>
      </c>
      <c r="BV350" s="178">
        <v>0</v>
      </c>
      <c r="BW350" s="178">
        <v>0</v>
      </c>
    </row>
    <row r="351" spans="1:75" s="63" customFormat="1" ht="135.75" customHeight="1">
      <c r="A351" s="62" t="s">
        <v>770</v>
      </c>
      <c r="B351" s="22" t="s">
        <v>771</v>
      </c>
      <c r="C351" s="23">
        <v>402000025</v>
      </c>
      <c r="D351" s="27" t="s">
        <v>201</v>
      </c>
      <c r="E351" s="20" t="s">
        <v>984</v>
      </c>
      <c r="F351" s="204"/>
      <c r="G351" s="204"/>
      <c r="H351" s="195" t="s">
        <v>807</v>
      </c>
      <c r="I351" s="204"/>
      <c r="J351" s="195" t="s">
        <v>985</v>
      </c>
      <c r="K351" s="195" t="s">
        <v>986</v>
      </c>
      <c r="L351" s="195" t="s">
        <v>1000</v>
      </c>
      <c r="M351" s="195"/>
      <c r="N351" s="195" t="s">
        <v>825</v>
      </c>
      <c r="O351" s="195"/>
      <c r="P351" s="196" t="s">
        <v>988</v>
      </c>
      <c r="Q351" s="21" t="s">
        <v>989</v>
      </c>
      <c r="R351" s="195"/>
      <c r="S351" s="195"/>
      <c r="T351" s="195" t="s">
        <v>825</v>
      </c>
      <c r="U351" s="195"/>
      <c r="V351" s="195" t="s">
        <v>990</v>
      </c>
      <c r="W351" s="195" t="s">
        <v>807</v>
      </c>
      <c r="X351" s="195" t="s">
        <v>991</v>
      </c>
      <c r="Y351" s="195"/>
      <c r="Z351" s="195"/>
      <c r="AA351" s="195"/>
      <c r="AB351" s="196" t="s">
        <v>829</v>
      </c>
      <c r="AC351" s="21" t="s">
        <v>1001</v>
      </c>
      <c r="AD351" s="196"/>
      <c r="AE351" s="196"/>
      <c r="AF351" s="196"/>
      <c r="AG351" s="196"/>
      <c r="AH351" s="196"/>
      <c r="AI351" s="196"/>
      <c r="AJ351" s="198" t="s">
        <v>45</v>
      </c>
      <c r="AK351" s="196"/>
      <c r="AL351" s="196"/>
      <c r="AM351" s="196"/>
      <c r="AN351" s="196" t="s">
        <v>1002</v>
      </c>
      <c r="AO351" s="354" t="s">
        <v>86</v>
      </c>
      <c r="AP351" s="354" t="s">
        <v>56</v>
      </c>
      <c r="AQ351" s="359">
        <v>110311010</v>
      </c>
      <c r="AR351" s="26" t="s">
        <v>357</v>
      </c>
      <c r="AS351" s="25" t="s">
        <v>785</v>
      </c>
      <c r="AT351" s="185">
        <v>51837</v>
      </c>
      <c r="AU351" s="178">
        <v>51837</v>
      </c>
      <c r="AV351" s="178">
        <v>0</v>
      </c>
      <c r="AW351" s="178">
        <v>0</v>
      </c>
      <c r="AX351" s="178">
        <v>0</v>
      </c>
      <c r="AY351" s="178">
        <v>0</v>
      </c>
      <c r="AZ351" s="178">
        <v>0</v>
      </c>
      <c r="BA351" s="178">
        <v>0</v>
      </c>
      <c r="BB351" s="186">
        <v>51837</v>
      </c>
      <c r="BC351" s="186">
        <v>51837</v>
      </c>
      <c r="BD351" s="178">
        <v>0</v>
      </c>
      <c r="BE351" s="178">
        <v>0</v>
      </c>
      <c r="BF351" s="178">
        <v>0</v>
      </c>
      <c r="BG351" s="178">
        <v>0</v>
      </c>
      <c r="BH351" s="178">
        <v>0</v>
      </c>
      <c r="BI351" s="178">
        <v>0</v>
      </c>
      <c r="BJ351" s="178">
        <v>0</v>
      </c>
      <c r="BK351" s="178">
        <v>0</v>
      </c>
      <c r="BL351" s="178">
        <v>0</v>
      </c>
      <c r="BM351" s="178">
        <v>0</v>
      </c>
      <c r="BN351" s="178">
        <v>0</v>
      </c>
      <c r="BO351" s="178">
        <v>0</v>
      </c>
      <c r="BP351" s="178">
        <v>0</v>
      </c>
      <c r="BQ351" s="178">
        <v>0</v>
      </c>
      <c r="BR351" s="178">
        <v>0</v>
      </c>
      <c r="BS351" s="178">
        <v>0</v>
      </c>
      <c r="BT351" s="178">
        <v>0</v>
      </c>
      <c r="BU351" s="178">
        <v>0</v>
      </c>
      <c r="BV351" s="178">
        <v>0</v>
      </c>
      <c r="BW351" s="178">
        <v>0</v>
      </c>
    </row>
    <row r="352" spans="1:75" s="63" customFormat="1" ht="151.5" customHeight="1">
      <c r="A352" s="62" t="s">
        <v>770</v>
      </c>
      <c r="B352" s="22" t="s">
        <v>771</v>
      </c>
      <c r="C352" s="23">
        <v>402000025</v>
      </c>
      <c r="D352" s="27" t="s">
        <v>201</v>
      </c>
      <c r="E352" s="20" t="s">
        <v>1003</v>
      </c>
      <c r="F352" s="204"/>
      <c r="G352" s="204"/>
      <c r="H352" s="195" t="s">
        <v>1004</v>
      </c>
      <c r="I352" s="204"/>
      <c r="J352" s="195" t="s">
        <v>1005</v>
      </c>
      <c r="K352" s="195" t="s">
        <v>986</v>
      </c>
      <c r="L352" s="195" t="s">
        <v>1006</v>
      </c>
      <c r="M352" s="195"/>
      <c r="N352" s="195" t="s">
        <v>825</v>
      </c>
      <c r="O352" s="195"/>
      <c r="P352" s="196" t="s">
        <v>988</v>
      </c>
      <c r="Q352" s="21" t="s">
        <v>1007</v>
      </c>
      <c r="R352" s="195"/>
      <c r="S352" s="195"/>
      <c r="T352" s="195" t="s">
        <v>1008</v>
      </c>
      <c r="U352" s="195"/>
      <c r="V352" s="195" t="s">
        <v>1009</v>
      </c>
      <c r="W352" s="195" t="s">
        <v>807</v>
      </c>
      <c r="X352" s="195" t="s">
        <v>991</v>
      </c>
      <c r="Y352" s="195"/>
      <c r="Z352" s="195"/>
      <c r="AA352" s="195"/>
      <c r="AB352" s="196" t="s">
        <v>1010</v>
      </c>
      <c r="AC352" s="21" t="s">
        <v>944</v>
      </c>
      <c r="AD352" s="196"/>
      <c r="AE352" s="196"/>
      <c r="AF352" s="196"/>
      <c r="AG352" s="196"/>
      <c r="AH352" s="196"/>
      <c r="AI352" s="196"/>
      <c r="AJ352" s="196"/>
      <c r="AK352" s="196"/>
      <c r="AL352" s="196"/>
      <c r="AM352" s="196" t="s">
        <v>1011</v>
      </c>
      <c r="AN352" s="196" t="s">
        <v>228</v>
      </c>
      <c r="AO352" s="354" t="s">
        <v>86</v>
      </c>
      <c r="AP352" s="354" t="s">
        <v>129</v>
      </c>
      <c r="AQ352" s="359" t="s">
        <v>943</v>
      </c>
      <c r="AR352" s="26" t="s">
        <v>57</v>
      </c>
      <c r="AS352" s="25" t="s">
        <v>55</v>
      </c>
      <c r="AT352" s="185">
        <v>306900</v>
      </c>
      <c r="AU352" s="178">
        <v>306900</v>
      </c>
      <c r="AV352" s="178">
        <v>0</v>
      </c>
      <c r="AW352" s="178">
        <v>0</v>
      </c>
      <c r="AX352" s="178">
        <v>0</v>
      </c>
      <c r="AY352" s="178">
        <v>0</v>
      </c>
      <c r="AZ352" s="178">
        <v>0</v>
      </c>
      <c r="BA352" s="178">
        <v>0</v>
      </c>
      <c r="BB352" s="186">
        <v>306900</v>
      </c>
      <c r="BC352" s="186">
        <v>306900</v>
      </c>
      <c r="BD352" s="178">
        <v>0</v>
      </c>
      <c r="BE352" s="178">
        <v>0</v>
      </c>
      <c r="BF352" s="178">
        <v>0</v>
      </c>
      <c r="BG352" s="178">
        <v>0</v>
      </c>
      <c r="BH352" s="178">
        <v>0</v>
      </c>
      <c r="BI352" s="178">
        <v>0</v>
      </c>
      <c r="BJ352" s="178">
        <v>0</v>
      </c>
      <c r="BK352" s="178">
        <v>0</v>
      </c>
      <c r="BL352" s="178">
        <v>0</v>
      </c>
      <c r="BM352" s="178">
        <v>0</v>
      </c>
      <c r="BN352" s="178">
        <v>0</v>
      </c>
      <c r="BO352" s="178">
        <v>0</v>
      </c>
      <c r="BP352" s="178">
        <v>0</v>
      </c>
      <c r="BQ352" s="178">
        <v>0</v>
      </c>
      <c r="BR352" s="178">
        <v>0</v>
      </c>
      <c r="BS352" s="178">
        <v>0</v>
      </c>
      <c r="BT352" s="178">
        <v>0</v>
      </c>
      <c r="BU352" s="178">
        <v>0</v>
      </c>
      <c r="BV352" s="178">
        <v>0</v>
      </c>
      <c r="BW352" s="178">
        <v>0</v>
      </c>
    </row>
    <row r="353" spans="1:75" s="63" customFormat="1" ht="165.75" customHeight="1">
      <c r="A353" s="62" t="s">
        <v>770</v>
      </c>
      <c r="B353" s="22" t="s">
        <v>771</v>
      </c>
      <c r="C353" s="23">
        <v>403030002</v>
      </c>
      <c r="D353" s="27" t="s">
        <v>1012</v>
      </c>
      <c r="E353" s="20" t="s">
        <v>835</v>
      </c>
      <c r="F353" s="204"/>
      <c r="G353" s="204"/>
      <c r="H353" s="195" t="s">
        <v>1013</v>
      </c>
      <c r="I353" s="204"/>
      <c r="J353" s="195" t="s">
        <v>1014</v>
      </c>
      <c r="K353" s="195" t="s">
        <v>1015</v>
      </c>
      <c r="L353" s="195" t="s">
        <v>1016</v>
      </c>
      <c r="M353" s="195"/>
      <c r="N353" s="195"/>
      <c r="O353" s="195"/>
      <c r="P353" s="196" t="s">
        <v>836</v>
      </c>
      <c r="Q353" s="21" t="s">
        <v>772</v>
      </c>
      <c r="R353" s="195"/>
      <c r="S353" s="195"/>
      <c r="T353" s="195">
        <v>3</v>
      </c>
      <c r="U353" s="195"/>
      <c r="V353" s="195" t="s">
        <v>1017</v>
      </c>
      <c r="W353" s="195" t="s">
        <v>1018</v>
      </c>
      <c r="X353" s="195" t="s">
        <v>3304</v>
      </c>
      <c r="Y353" s="195"/>
      <c r="Z353" s="195"/>
      <c r="AA353" s="195"/>
      <c r="AB353" s="196" t="s">
        <v>110</v>
      </c>
      <c r="AC353" s="21" t="s">
        <v>1019</v>
      </c>
      <c r="AD353" s="195"/>
      <c r="AE353" s="195"/>
      <c r="AF353" s="195"/>
      <c r="AG353" s="195"/>
      <c r="AH353" s="195"/>
      <c r="AI353" s="195"/>
      <c r="AJ353" s="195" t="s">
        <v>126</v>
      </c>
      <c r="AK353" s="195"/>
      <c r="AL353" s="195"/>
      <c r="AM353" s="195" t="s">
        <v>1020</v>
      </c>
      <c r="AN353" s="196" t="s">
        <v>1021</v>
      </c>
      <c r="AO353" s="354" t="s">
        <v>95</v>
      </c>
      <c r="AP353" s="354" t="s">
        <v>115</v>
      </c>
      <c r="AQ353" s="359" t="s">
        <v>1022</v>
      </c>
      <c r="AR353" s="26" t="s">
        <v>1023</v>
      </c>
      <c r="AS353" s="25" t="s">
        <v>784</v>
      </c>
      <c r="AT353" s="185">
        <v>0</v>
      </c>
      <c r="AU353" s="178">
        <v>0</v>
      </c>
      <c r="AV353" s="178">
        <v>0</v>
      </c>
      <c r="AW353" s="178">
        <v>0</v>
      </c>
      <c r="AX353" s="178">
        <v>0</v>
      </c>
      <c r="AY353" s="178">
        <v>0</v>
      </c>
      <c r="AZ353" s="178">
        <v>0</v>
      </c>
      <c r="BA353" s="178">
        <v>0</v>
      </c>
      <c r="BB353" s="178">
        <v>0</v>
      </c>
      <c r="BC353" s="178">
        <v>0</v>
      </c>
      <c r="BD353" s="178">
        <v>17442580.399999999</v>
      </c>
      <c r="BE353" s="178">
        <v>0</v>
      </c>
      <c r="BF353" s="178">
        <v>0</v>
      </c>
      <c r="BG353" s="178">
        <v>0</v>
      </c>
      <c r="BH353" s="186">
        <v>17442580.399999999</v>
      </c>
      <c r="BI353" s="178">
        <v>0</v>
      </c>
      <c r="BJ353" s="178">
        <v>0</v>
      </c>
      <c r="BK353" s="178">
        <v>0</v>
      </c>
      <c r="BL353" s="178">
        <v>0</v>
      </c>
      <c r="BM353" s="178">
        <v>0</v>
      </c>
      <c r="BN353" s="178">
        <v>0</v>
      </c>
      <c r="BO353" s="178">
        <v>0</v>
      </c>
      <c r="BP353" s="178">
        <v>0</v>
      </c>
      <c r="BQ353" s="178">
        <v>0</v>
      </c>
      <c r="BR353" s="178">
        <v>0</v>
      </c>
      <c r="BS353" s="178">
        <v>0</v>
      </c>
      <c r="BT353" s="178">
        <v>0</v>
      </c>
      <c r="BU353" s="178">
        <v>0</v>
      </c>
      <c r="BV353" s="178">
        <v>0</v>
      </c>
      <c r="BW353" s="178">
        <v>0</v>
      </c>
    </row>
    <row r="354" spans="1:75" s="63" customFormat="1" ht="162" customHeight="1">
      <c r="A354" s="62" t="s">
        <v>770</v>
      </c>
      <c r="B354" s="22" t="s">
        <v>771</v>
      </c>
      <c r="C354" s="23">
        <v>403030002</v>
      </c>
      <c r="D354" s="27" t="s">
        <v>1012</v>
      </c>
      <c r="E354" s="20" t="s">
        <v>835</v>
      </c>
      <c r="F354" s="204"/>
      <c r="G354" s="204"/>
      <c r="H354" s="195" t="s">
        <v>1013</v>
      </c>
      <c r="I354" s="204"/>
      <c r="J354" s="195" t="s">
        <v>1014</v>
      </c>
      <c r="K354" s="195" t="s">
        <v>1015</v>
      </c>
      <c r="L354" s="195" t="s">
        <v>1016</v>
      </c>
      <c r="M354" s="195"/>
      <c r="N354" s="195"/>
      <c r="O354" s="195"/>
      <c r="P354" s="196" t="s">
        <v>836</v>
      </c>
      <c r="Q354" s="21" t="s">
        <v>772</v>
      </c>
      <c r="R354" s="195"/>
      <c r="S354" s="195"/>
      <c r="T354" s="195">
        <v>3</v>
      </c>
      <c r="U354" s="195"/>
      <c r="V354" s="195" t="s">
        <v>1017</v>
      </c>
      <c r="W354" s="195" t="s">
        <v>1018</v>
      </c>
      <c r="X354" s="195" t="s">
        <v>3304</v>
      </c>
      <c r="Y354" s="195"/>
      <c r="Z354" s="195"/>
      <c r="AA354" s="195"/>
      <c r="AB354" s="196" t="s">
        <v>110</v>
      </c>
      <c r="AC354" s="21" t="s">
        <v>1019</v>
      </c>
      <c r="AD354" s="195"/>
      <c r="AE354" s="195"/>
      <c r="AF354" s="195"/>
      <c r="AG354" s="195"/>
      <c r="AH354" s="195"/>
      <c r="AI354" s="195"/>
      <c r="AJ354" s="195" t="s">
        <v>126</v>
      </c>
      <c r="AK354" s="195"/>
      <c r="AL354" s="195"/>
      <c r="AM354" s="195" t="s">
        <v>1020</v>
      </c>
      <c r="AN354" s="196" t="s">
        <v>1021</v>
      </c>
      <c r="AO354" s="354" t="s">
        <v>95</v>
      </c>
      <c r="AP354" s="354" t="s">
        <v>115</v>
      </c>
      <c r="AQ354" s="359" t="s">
        <v>1022</v>
      </c>
      <c r="AR354" s="26" t="s">
        <v>1023</v>
      </c>
      <c r="AS354" s="25" t="s">
        <v>785</v>
      </c>
      <c r="AT354" s="185">
        <v>0</v>
      </c>
      <c r="AU354" s="178">
        <v>0</v>
      </c>
      <c r="AV354" s="178">
        <v>0</v>
      </c>
      <c r="AW354" s="178">
        <v>0</v>
      </c>
      <c r="AX354" s="178">
        <v>0</v>
      </c>
      <c r="AY354" s="178">
        <v>0</v>
      </c>
      <c r="AZ354" s="178">
        <v>0</v>
      </c>
      <c r="BA354" s="178">
        <v>0</v>
      </c>
      <c r="BB354" s="178">
        <v>0</v>
      </c>
      <c r="BC354" s="178">
        <v>0</v>
      </c>
      <c r="BD354" s="178">
        <v>1538640</v>
      </c>
      <c r="BE354" s="178">
        <v>0</v>
      </c>
      <c r="BF354" s="178">
        <v>0</v>
      </c>
      <c r="BG354" s="178">
        <v>0</v>
      </c>
      <c r="BH354" s="186">
        <v>1538640</v>
      </c>
      <c r="BI354" s="178">
        <v>0</v>
      </c>
      <c r="BJ354" s="178">
        <v>0</v>
      </c>
      <c r="BK354" s="178">
        <v>0</v>
      </c>
      <c r="BL354" s="178">
        <v>0</v>
      </c>
      <c r="BM354" s="178">
        <v>0</v>
      </c>
      <c r="BN354" s="178">
        <v>0</v>
      </c>
      <c r="BO354" s="178">
        <v>0</v>
      </c>
      <c r="BP354" s="178">
        <v>0</v>
      </c>
      <c r="BQ354" s="178">
        <v>0</v>
      </c>
      <c r="BR354" s="178">
        <v>0</v>
      </c>
      <c r="BS354" s="178">
        <v>0</v>
      </c>
      <c r="BT354" s="178">
        <v>0</v>
      </c>
      <c r="BU354" s="178">
        <v>0</v>
      </c>
      <c r="BV354" s="178">
        <v>0</v>
      </c>
      <c r="BW354" s="178">
        <v>0</v>
      </c>
    </row>
    <row r="355" spans="1:75" s="63" customFormat="1" ht="155.25" customHeight="1">
      <c r="A355" s="62" t="s">
        <v>770</v>
      </c>
      <c r="B355" s="22" t="s">
        <v>771</v>
      </c>
      <c r="C355" s="23">
        <v>403030002</v>
      </c>
      <c r="D355" s="27" t="s">
        <v>1012</v>
      </c>
      <c r="E355" s="20" t="s">
        <v>835</v>
      </c>
      <c r="F355" s="204"/>
      <c r="G355" s="204"/>
      <c r="H355" s="195" t="s">
        <v>1013</v>
      </c>
      <c r="I355" s="204"/>
      <c r="J355" s="195" t="s">
        <v>1014</v>
      </c>
      <c r="K355" s="195" t="s">
        <v>1015</v>
      </c>
      <c r="L355" s="195" t="s">
        <v>1016</v>
      </c>
      <c r="M355" s="195"/>
      <c r="N355" s="195"/>
      <c r="O355" s="195"/>
      <c r="P355" s="196" t="s">
        <v>836</v>
      </c>
      <c r="Q355" s="21" t="s">
        <v>772</v>
      </c>
      <c r="R355" s="195"/>
      <c r="S355" s="195"/>
      <c r="T355" s="195">
        <v>3</v>
      </c>
      <c r="U355" s="195"/>
      <c r="V355" s="195" t="s">
        <v>1017</v>
      </c>
      <c r="W355" s="195" t="s">
        <v>1018</v>
      </c>
      <c r="X355" s="195" t="s">
        <v>3304</v>
      </c>
      <c r="Y355" s="195"/>
      <c r="Z355" s="195"/>
      <c r="AA355" s="195"/>
      <c r="AB355" s="196" t="s">
        <v>110</v>
      </c>
      <c r="AC355" s="21" t="s">
        <v>1019</v>
      </c>
      <c r="AD355" s="195"/>
      <c r="AE355" s="195"/>
      <c r="AF355" s="195"/>
      <c r="AG355" s="195"/>
      <c r="AH355" s="195"/>
      <c r="AI355" s="195"/>
      <c r="AJ355" s="195" t="s">
        <v>126</v>
      </c>
      <c r="AK355" s="195"/>
      <c r="AL355" s="195"/>
      <c r="AM355" s="195" t="s">
        <v>1020</v>
      </c>
      <c r="AN355" s="196" t="s">
        <v>1021</v>
      </c>
      <c r="AO355" s="354" t="s">
        <v>95</v>
      </c>
      <c r="AP355" s="354" t="s">
        <v>115</v>
      </c>
      <c r="AQ355" s="359" t="s">
        <v>1024</v>
      </c>
      <c r="AR355" s="26" t="s">
        <v>1023</v>
      </c>
      <c r="AS355" s="25" t="s">
        <v>785</v>
      </c>
      <c r="AT355" s="185">
        <v>0</v>
      </c>
      <c r="AU355" s="178">
        <v>0</v>
      </c>
      <c r="AV355" s="178">
        <v>0</v>
      </c>
      <c r="AW355" s="178">
        <v>0</v>
      </c>
      <c r="AX355" s="178">
        <v>0</v>
      </c>
      <c r="AY355" s="178">
        <v>0</v>
      </c>
      <c r="AZ355" s="178">
        <v>0</v>
      </c>
      <c r="BA355" s="178">
        <v>0</v>
      </c>
      <c r="BB355" s="178">
        <v>0</v>
      </c>
      <c r="BC355" s="178">
        <v>0</v>
      </c>
      <c r="BD355" s="178">
        <v>5360232</v>
      </c>
      <c r="BE355" s="178">
        <v>0</v>
      </c>
      <c r="BF355" s="178">
        <v>0</v>
      </c>
      <c r="BG355" s="178">
        <v>0</v>
      </c>
      <c r="BH355" s="186">
        <v>5360232</v>
      </c>
      <c r="BI355" s="178">
        <v>0</v>
      </c>
      <c r="BJ355" s="178">
        <v>0</v>
      </c>
      <c r="BK355" s="178">
        <v>0</v>
      </c>
      <c r="BL355" s="178">
        <v>0</v>
      </c>
      <c r="BM355" s="178">
        <v>0</v>
      </c>
      <c r="BN355" s="178">
        <v>0</v>
      </c>
      <c r="BO355" s="178">
        <v>0</v>
      </c>
      <c r="BP355" s="178">
        <v>0</v>
      </c>
      <c r="BQ355" s="178">
        <v>0</v>
      </c>
      <c r="BR355" s="178">
        <v>0</v>
      </c>
      <c r="BS355" s="178">
        <v>0</v>
      </c>
      <c r="BT355" s="178">
        <v>0</v>
      </c>
      <c r="BU355" s="178">
        <v>0</v>
      </c>
      <c r="BV355" s="178">
        <v>0</v>
      </c>
      <c r="BW355" s="178">
        <v>0</v>
      </c>
    </row>
    <row r="356" spans="1:75" s="63" customFormat="1" ht="99" customHeight="1">
      <c r="A356" s="62">
        <v>606</v>
      </c>
      <c r="B356" s="22" t="s">
        <v>771</v>
      </c>
      <c r="C356" s="23">
        <v>404020001</v>
      </c>
      <c r="D356" s="27" t="s">
        <v>406</v>
      </c>
      <c r="E356" s="20" t="s">
        <v>1025</v>
      </c>
      <c r="F356" s="204"/>
      <c r="G356" s="204"/>
      <c r="H356" s="195">
        <v>6</v>
      </c>
      <c r="I356" s="204"/>
      <c r="J356" s="195" t="s">
        <v>1026</v>
      </c>
      <c r="K356" s="195">
        <v>3</v>
      </c>
      <c r="L356" s="195"/>
      <c r="M356" s="195"/>
      <c r="N356" s="195"/>
      <c r="O356" s="195"/>
      <c r="P356" s="196" t="s">
        <v>103</v>
      </c>
      <c r="Q356" s="21" t="s">
        <v>742</v>
      </c>
      <c r="R356" s="195"/>
      <c r="S356" s="195"/>
      <c r="T356" s="195"/>
      <c r="U356" s="195"/>
      <c r="V356" s="195" t="s">
        <v>84</v>
      </c>
      <c r="W356" s="195" t="s">
        <v>45</v>
      </c>
      <c r="X356" s="195" t="s">
        <v>67</v>
      </c>
      <c r="Y356" s="195"/>
      <c r="Z356" s="195"/>
      <c r="AA356" s="195"/>
      <c r="AB356" s="196" t="s">
        <v>105</v>
      </c>
      <c r="AC356" s="21" t="s">
        <v>941</v>
      </c>
      <c r="AD356" s="196"/>
      <c r="AE356" s="196"/>
      <c r="AF356" s="196"/>
      <c r="AG356" s="196"/>
      <c r="AH356" s="196"/>
      <c r="AI356" s="196"/>
      <c r="AJ356" s="196"/>
      <c r="AK356" s="196"/>
      <c r="AL356" s="196"/>
      <c r="AM356" s="196" t="s">
        <v>942</v>
      </c>
      <c r="AN356" s="196" t="s">
        <v>226</v>
      </c>
      <c r="AO356" s="354" t="s">
        <v>86</v>
      </c>
      <c r="AP356" s="354" t="s">
        <v>129</v>
      </c>
      <c r="AQ356" s="354" t="s">
        <v>1027</v>
      </c>
      <c r="AR356" s="26" t="s">
        <v>1028</v>
      </c>
      <c r="AS356" s="25" t="s">
        <v>58</v>
      </c>
      <c r="AT356" s="185">
        <v>51660</v>
      </c>
      <c r="AU356" s="178">
        <v>51660</v>
      </c>
      <c r="AV356" s="178">
        <v>0</v>
      </c>
      <c r="AW356" s="178">
        <v>0</v>
      </c>
      <c r="AX356" s="186">
        <v>51660</v>
      </c>
      <c r="AY356" s="186">
        <v>51660</v>
      </c>
      <c r="AZ356" s="178">
        <v>0</v>
      </c>
      <c r="BA356" s="178">
        <v>0</v>
      </c>
      <c r="BB356" s="186">
        <v>0</v>
      </c>
      <c r="BC356" s="186">
        <v>0</v>
      </c>
      <c r="BD356" s="178">
        <v>51960</v>
      </c>
      <c r="BE356" s="178">
        <v>0</v>
      </c>
      <c r="BF356" s="186">
        <v>51960</v>
      </c>
      <c r="BG356" s="178">
        <v>0</v>
      </c>
      <c r="BH356" s="178">
        <v>0</v>
      </c>
      <c r="BI356" s="178">
        <v>51960</v>
      </c>
      <c r="BJ356" s="178">
        <v>0</v>
      </c>
      <c r="BK356" s="186">
        <v>51960</v>
      </c>
      <c r="BL356" s="178">
        <v>0</v>
      </c>
      <c r="BM356" s="178">
        <v>0</v>
      </c>
      <c r="BN356" s="178">
        <v>51960</v>
      </c>
      <c r="BO356" s="178">
        <v>0</v>
      </c>
      <c r="BP356" s="186">
        <v>51960</v>
      </c>
      <c r="BQ356" s="178">
        <v>0</v>
      </c>
      <c r="BR356" s="178">
        <v>0</v>
      </c>
      <c r="BS356" s="178">
        <v>51960</v>
      </c>
      <c r="BT356" s="178">
        <v>0</v>
      </c>
      <c r="BU356" s="186">
        <v>51960</v>
      </c>
      <c r="BV356" s="178">
        <v>0</v>
      </c>
      <c r="BW356" s="178">
        <v>0</v>
      </c>
    </row>
    <row r="357" spans="1:75" s="63" customFormat="1" ht="101.25" customHeight="1">
      <c r="A357" s="62">
        <v>606</v>
      </c>
      <c r="B357" s="22" t="s">
        <v>771</v>
      </c>
      <c r="C357" s="23">
        <v>404020001</v>
      </c>
      <c r="D357" s="27" t="s">
        <v>406</v>
      </c>
      <c r="E357" s="20" t="s">
        <v>1025</v>
      </c>
      <c r="F357" s="204"/>
      <c r="G357" s="204"/>
      <c r="H357" s="195">
        <v>6</v>
      </c>
      <c r="I357" s="204"/>
      <c r="J357" s="195">
        <v>23</v>
      </c>
      <c r="K357" s="195">
        <v>3</v>
      </c>
      <c r="L357" s="195"/>
      <c r="M357" s="195"/>
      <c r="N357" s="195"/>
      <c r="O357" s="195"/>
      <c r="P357" s="196" t="s">
        <v>103</v>
      </c>
      <c r="Q357" s="21" t="s">
        <v>742</v>
      </c>
      <c r="R357" s="195"/>
      <c r="S357" s="195"/>
      <c r="T357" s="195"/>
      <c r="U357" s="195"/>
      <c r="V357" s="195">
        <v>11</v>
      </c>
      <c r="W357" s="195">
        <v>1</v>
      </c>
      <c r="X357" s="195" t="s">
        <v>67</v>
      </c>
      <c r="Y357" s="195"/>
      <c r="Z357" s="195"/>
      <c r="AA357" s="195"/>
      <c r="AB357" s="196" t="s">
        <v>105</v>
      </c>
      <c r="AC357" s="21" t="s">
        <v>1029</v>
      </c>
      <c r="AD357" s="196"/>
      <c r="AE357" s="196"/>
      <c r="AF357" s="196"/>
      <c r="AG357" s="196"/>
      <c r="AH357" s="196"/>
      <c r="AI357" s="196"/>
      <c r="AJ357" s="222">
        <v>1</v>
      </c>
      <c r="AK357" s="196"/>
      <c r="AL357" s="196"/>
      <c r="AM357" s="196"/>
      <c r="AN357" s="196" t="s">
        <v>299</v>
      </c>
      <c r="AO357" s="354" t="s">
        <v>86</v>
      </c>
      <c r="AP357" s="354" t="s">
        <v>129</v>
      </c>
      <c r="AQ357" s="354" t="s">
        <v>1027</v>
      </c>
      <c r="AR357" s="26" t="s">
        <v>1028</v>
      </c>
      <c r="AS357" s="25" t="s">
        <v>59</v>
      </c>
      <c r="AT357" s="185">
        <v>573180.42000000004</v>
      </c>
      <c r="AU357" s="178">
        <v>573180.42000000004</v>
      </c>
      <c r="AV357" s="178">
        <v>0</v>
      </c>
      <c r="AW357" s="178">
        <v>0</v>
      </c>
      <c r="AX357" s="186">
        <v>573180.42000000004</v>
      </c>
      <c r="AY357" s="186">
        <v>573180.42000000004</v>
      </c>
      <c r="AZ357" s="178">
        <v>0</v>
      </c>
      <c r="BA357" s="178">
        <v>0</v>
      </c>
      <c r="BB357" s="186">
        <v>0</v>
      </c>
      <c r="BC357" s="186">
        <v>0</v>
      </c>
      <c r="BD357" s="178">
        <v>579334</v>
      </c>
      <c r="BE357" s="178">
        <v>0</v>
      </c>
      <c r="BF357" s="186">
        <v>579334</v>
      </c>
      <c r="BG357" s="178">
        <v>0</v>
      </c>
      <c r="BH357" s="178">
        <v>0</v>
      </c>
      <c r="BI357" s="178">
        <v>579334</v>
      </c>
      <c r="BJ357" s="178">
        <v>0</v>
      </c>
      <c r="BK357" s="186">
        <v>579334</v>
      </c>
      <c r="BL357" s="178">
        <v>0</v>
      </c>
      <c r="BM357" s="178">
        <v>0</v>
      </c>
      <c r="BN357" s="178">
        <v>579334</v>
      </c>
      <c r="BO357" s="178">
        <v>0</v>
      </c>
      <c r="BP357" s="186">
        <v>579334</v>
      </c>
      <c r="BQ357" s="178">
        <v>0</v>
      </c>
      <c r="BR357" s="178">
        <v>0</v>
      </c>
      <c r="BS357" s="178">
        <v>579334</v>
      </c>
      <c r="BT357" s="178">
        <v>0</v>
      </c>
      <c r="BU357" s="186">
        <v>579334</v>
      </c>
      <c r="BV357" s="178">
        <v>0</v>
      </c>
      <c r="BW357" s="178">
        <v>0</v>
      </c>
    </row>
    <row r="358" spans="1:75" s="63" customFormat="1" ht="102.75" customHeight="1">
      <c r="A358" s="62">
        <v>606</v>
      </c>
      <c r="B358" s="22" t="s">
        <v>771</v>
      </c>
      <c r="C358" s="23">
        <v>404020001</v>
      </c>
      <c r="D358" s="27" t="s">
        <v>406</v>
      </c>
      <c r="E358" s="20" t="s">
        <v>595</v>
      </c>
      <c r="F358" s="204"/>
      <c r="G358" s="204"/>
      <c r="H358" s="195">
        <v>3</v>
      </c>
      <c r="I358" s="204"/>
      <c r="J358" s="195" t="s">
        <v>596</v>
      </c>
      <c r="K358" s="195">
        <v>1</v>
      </c>
      <c r="L358" s="195">
        <v>3</v>
      </c>
      <c r="M358" s="195"/>
      <c r="N358" s="195"/>
      <c r="O358" s="195"/>
      <c r="P358" s="196" t="s">
        <v>109</v>
      </c>
      <c r="Q358" s="21" t="s">
        <v>772</v>
      </c>
      <c r="R358" s="195"/>
      <c r="S358" s="195"/>
      <c r="T358" s="195" t="s">
        <v>47</v>
      </c>
      <c r="U358" s="195"/>
      <c r="V358" s="195" t="s">
        <v>76</v>
      </c>
      <c r="W358" s="195" t="s">
        <v>45</v>
      </c>
      <c r="X358" s="195"/>
      <c r="Y358" s="195"/>
      <c r="Z358" s="195"/>
      <c r="AA358" s="195"/>
      <c r="AB358" s="196" t="s">
        <v>110</v>
      </c>
      <c r="AC358" s="21" t="s">
        <v>1030</v>
      </c>
      <c r="AD358" s="196"/>
      <c r="AE358" s="196"/>
      <c r="AF358" s="196"/>
      <c r="AG358" s="196"/>
      <c r="AH358" s="196"/>
      <c r="AI358" s="196"/>
      <c r="AJ358" s="196"/>
      <c r="AK358" s="196"/>
      <c r="AL358" s="196"/>
      <c r="AM358" s="196" t="s">
        <v>1031</v>
      </c>
      <c r="AN358" s="196" t="s">
        <v>228</v>
      </c>
      <c r="AO358" s="354" t="s">
        <v>86</v>
      </c>
      <c r="AP358" s="354" t="s">
        <v>129</v>
      </c>
      <c r="AQ358" s="354" t="s">
        <v>1027</v>
      </c>
      <c r="AR358" s="26" t="s">
        <v>1028</v>
      </c>
      <c r="AS358" s="25" t="s">
        <v>55</v>
      </c>
      <c r="AT358" s="185">
        <v>246103.67999999999</v>
      </c>
      <c r="AU358" s="178">
        <v>246103.67999999999</v>
      </c>
      <c r="AV358" s="178">
        <v>0</v>
      </c>
      <c r="AW358" s="178">
        <v>0</v>
      </c>
      <c r="AX358" s="186">
        <v>246103.67999999999</v>
      </c>
      <c r="AY358" s="186">
        <v>246103.67999999999</v>
      </c>
      <c r="AZ358" s="178">
        <v>0</v>
      </c>
      <c r="BA358" s="178">
        <v>0</v>
      </c>
      <c r="BB358" s="186">
        <v>0</v>
      </c>
      <c r="BC358" s="186">
        <v>0</v>
      </c>
      <c r="BD358" s="178">
        <v>227650</v>
      </c>
      <c r="BE358" s="178">
        <v>0</v>
      </c>
      <c r="BF358" s="186">
        <v>227650</v>
      </c>
      <c r="BG358" s="178">
        <v>0</v>
      </c>
      <c r="BH358" s="178">
        <v>0</v>
      </c>
      <c r="BI358" s="178">
        <v>227650</v>
      </c>
      <c r="BJ358" s="178">
        <v>0</v>
      </c>
      <c r="BK358" s="186">
        <v>227650</v>
      </c>
      <c r="BL358" s="178">
        <v>0</v>
      </c>
      <c r="BM358" s="178">
        <v>0</v>
      </c>
      <c r="BN358" s="178">
        <v>227650</v>
      </c>
      <c r="BO358" s="178">
        <v>0</v>
      </c>
      <c r="BP358" s="186">
        <v>227650</v>
      </c>
      <c r="BQ358" s="178">
        <v>0</v>
      </c>
      <c r="BR358" s="178">
        <v>0</v>
      </c>
      <c r="BS358" s="178">
        <v>227650</v>
      </c>
      <c r="BT358" s="178">
        <v>0</v>
      </c>
      <c r="BU358" s="186">
        <v>227650</v>
      </c>
      <c r="BV358" s="178">
        <v>0</v>
      </c>
      <c r="BW358" s="178">
        <v>0</v>
      </c>
    </row>
    <row r="359" spans="1:75" s="63" customFormat="1" ht="203.25" customHeight="1">
      <c r="A359" s="62">
        <v>606</v>
      </c>
      <c r="B359" s="22" t="s">
        <v>771</v>
      </c>
      <c r="C359" s="23">
        <v>402000002</v>
      </c>
      <c r="D359" s="27" t="s">
        <v>51</v>
      </c>
      <c r="E359" s="20" t="s">
        <v>948</v>
      </c>
      <c r="F359" s="204"/>
      <c r="G359" s="204"/>
      <c r="H359" s="195"/>
      <c r="I359" s="204"/>
      <c r="J359" s="195"/>
      <c r="K359" s="195"/>
      <c r="L359" s="195"/>
      <c r="M359" s="195"/>
      <c r="N359" s="195"/>
      <c r="O359" s="195"/>
      <c r="P359" s="196" t="s">
        <v>639</v>
      </c>
      <c r="Q359" s="21" t="s">
        <v>640</v>
      </c>
      <c r="R359" s="195"/>
      <c r="S359" s="195"/>
      <c r="T359" s="195"/>
      <c r="U359" s="195"/>
      <c r="V359" s="195"/>
      <c r="W359" s="195"/>
      <c r="X359" s="195" t="s">
        <v>223</v>
      </c>
      <c r="Y359" s="195"/>
      <c r="Z359" s="195"/>
      <c r="AA359" s="195"/>
      <c r="AB359" s="196" t="s">
        <v>949</v>
      </c>
      <c r="AC359" s="21" t="s">
        <v>950</v>
      </c>
      <c r="AD359" s="195"/>
      <c r="AE359" s="195"/>
      <c r="AF359" s="195"/>
      <c r="AG359" s="195"/>
      <c r="AH359" s="195"/>
      <c r="AI359" s="195"/>
      <c r="AJ359" s="195">
        <v>1</v>
      </c>
      <c r="AK359" s="195"/>
      <c r="AL359" s="195"/>
      <c r="AM359" s="195"/>
      <c r="AN359" s="196" t="s">
        <v>951</v>
      </c>
      <c r="AO359" s="354" t="s">
        <v>53</v>
      </c>
      <c r="AP359" s="354" t="s">
        <v>54</v>
      </c>
      <c r="AQ359" s="354" t="s">
        <v>215</v>
      </c>
      <c r="AR359" s="26" t="s">
        <v>250</v>
      </c>
      <c r="AS359" s="25">
        <v>121</v>
      </c>
      <c r="AT359" s="185">
        <v>0</v>
      </c>
      <c r="AU359" s="178">
        <v>0</v>
      </c>
      <c r="AV359" s="178">
        <v>0</v>
      </c>
      <c r="AW359" s="178">
        <v>0</v>
      </c>
      <c r="AX359" s="178">
        <v>0</v>
      </c>
      <c r="AY359" s="178">
        <v>0</v>
      </c>
      <c r="AZ359" s="178">
        <v>0</v>
      </c>
      <c r="BA359" s="178">
        <v>0</v>
      </c>
      <c r="BB359" s="178">
        <v>0</v>
      </c>
      <c r="BC359" s="178">
        <v>0</v>
      </c>
      <c r="BD359" s="178">
        <v>279148.43</v>
      </c>
      <c r="BE359" s="178">
        <v>279148.43</v>
      </c>
      <c r="BF359" s="178">
        <v>0</v>
      </c>
      <c r="BG359" s="178">
        <v>0</v>
      </c>
      <c r="BH359" s="186">
        <v>0</v>
      </c>
      <c r="BI359" s="178">
        <v>0</v>
      </c>
      <c r="BJ359" s="178">
        <v>0</v>
      </c>
      <c r="BK359" s="178">
        <v>0</v>
      </c>
      <c r="BL359" s="178">
        <v>0</v>
      </c>
      <c r="BM359" s="186">
        <v>0</v>
      </c>
      <c r="BN359" s="178">
        <v>0</v>
      </c>
      <c r="BO359" s="178">
        <v>0</v>
      </c>
      <c r="BP359" s="178">
        <v>0</v>
      </c>
      <c r="BQ359" s="178">
        <v>0</v>
      </c>
      <c r="BR359" s="186">
        <v>0</v>
      </c>
      <c r="BS359" s="178">
        <v>0</v>
      </c>
      <c r="BT359" s="178">
        <v>0</v>
      </c>
      <c r="BU359" s="178">
        <v>0</v>
      </c>
      <c r="BV359" s="178">
        <v>0</v>
      </c>
      <c r="BW359" s="186">
        <v>0</v>
      </c>
    </row>
    <row r="360" spans="1:75" s="63" customFormat="1" ht="222" customHeight="1">
      <c r="A360" s="62">
        <v>606</v>
      </c>
      <c r="B360" s="22" t="s">
        <v>771</v>
      </c>
      <c r="C360" s="23">
        <v>402000002</v>
      </c>
      <c r="D360" s="27" t="s">
        <v>51</v>
      </c>
      <c r="E360" s="20" t="s">
        <v>952</v>
      </c>
      <c r="F360" s="204"/>
      <c r="G360" s="204"/>
      <c r="H360" s="195" t="s">
        <v>953</v>
      </c>
      <c r="I360" s="204"/>
      <c r="J360" s="195" t="s">
        <v>1032</v>
      </c>
      <c r="K360" s="195" t="s">
        <v>807</v>
      </c>
      <c r="L360" s="195" t="s">
        <v>825</v>
      </c>
      <c r="M360" s="195"/>
      <c r="N360" s="195"/>
      <c r="O360" s="195"/>
      <c r="P360" s="196" t="s">
        <v>956</v>
      </c>
      <c r="Q360" s="21" t="s">
        <v>957</v>
      </c>
      <c r="R360" s="195"/>
      <c r="S360" s="195"/>
      <c r="T360" s="195" t="s">
        <v>825</v>
      </c>
      <c r="U360" s="195"/>
      <c r="V360" s="195" t="s">
        <v>958</v>
      </c>
      <c r="W360" s="195" t="s">
        <v>955</v>
      </c>
      <c r="X360" s="195"/>
      <c r="Y360" s="195"/>
      <c r="Z360" s="195"/>
      <c r="AA360" s="195"/>
      <c r="AB360" s="196" t="s">
        <v>959</v>
      </c>
      <c r="AC360" s="21" t="s">
        <v>1033</v>
      </c>
      <c r="AD360" s="196"/>
      <c r="AE360" s="196"/>
      <c r="AF360" s="196"/>
      <c r="AG360" s="196"/>
      <c r="AH360" s="196"/>
      <c r="AI360" s="196"/>
      <c r="AJ360" s="196" t="s">
        <v>1034</v>
      </c>
      <c r="AK360" s="196"/>
      <c r="AL360" s="196"/>
      <c r="AM360" s="196"/>
      <c r="AN360" s="196" t="s">
        <v>962</v>
      </c>
      <c r="AO360" s="354" t="s">
        <v>86</v>
      </c>
      <c r="AP360" s="354" t="s">
        <v>129</v>
      </c>
      <c r="AQ360" s="354" t="s">
        <v>963</v>
      </c>
      <c r="AR360" s="26" t="s">
        <v>79</v>
      </c>
      <c r="AS360" s="25">
        <v>121</v>
      </c>
      <c r="AT360" s="185">
        <v>20700870.030000001</v>
      </c>
      <c r="AU360" s="178">
        <v>20700870.030000001</v>
      </c>
      <c r="AV360" s="178">
        <v>0</v>
      </c>
      <c r="AW360" s="178">
        <v>0</v>
      </c>
      <c r="AX360" s="178">
        <v>0</v>
      </c>
      <c r="AY360" s="178">
        <v>0</v>
      </c>
      <c r="AZ360" s="178">
        <v>0</v>
      </c>
      <c r="BA360" s="178">
        <v>0</v>
      </c>
      <c r="BB360" s="186">
        <v>20700870.030000001</v>
      </c>
      <c r="BC360" s="186">
        <v>20700870.030000001</v>
      </c>
      <c r="BD360" s="178">
        <v>20624975</v>
      </c>
      <c r="BE360" s="178">
        <v>0</v>
      </c>
      <c r="BF360" s="178">
        <v>0</v>
      </c>
      <c r="BG360" s="178">
        <v>0</v>
      </c>
      <c r="BH360" s="186">
        <v>20624975</v>
      </c>
      <c r="BI360" s="178">
        <v>20624975</v>
      </c>
      <c r="BJ360" s="178">
        <v>0</v>
      </c>
      <c r="BK360" s="178">
        <v>0</v>
      </c>
      <c r="BL360" s="178">
        <v>0</v>
      </c>
      <c r="BM360" s="186">
        <v>20624975</v>
      </c>
      <c r="BN360" s="178">
        <v>20624975</v>
      </c>
      <c r="BO360" s="178">
        <v>0</v>
      </c>
      <c r="BP360" s="178">
        <v>0</v>
      </c>
      <c r="BQ360" s="178">
        <v>0</v>
      </c>
      <c r="BR360" s="186">
        <v>20624975</v>
      </c>
      <c r="BS360" s="178">
        <v>20624975</v>
      </c>
      <c r="BT360" s="178">
        <v>0</v>
      </c>
      <c r="BU360" s="178">
        <v>0</v>
      </c>
      <c r="BV360" s="178">
        <v>0</v>
      </c>
      <c r="BW360" s="186">
        <v>20624975</v>
      </c>
    </row>
    <row r="361" spans="1:75" s="63" customFormat="1" ht="126" customHeight="1">
      <c r="A361" s="62">
        <v>606</v>
      </c>
      <c r="B361" s="22" t="s">
        <v>771</v>
      </c>
      <c r="C361" s="23">
        <v>404020002</v>
      </c>
      <c r="D361" s="27" t="s">
        <v>415</v>
      </c>
      <c r="E361" s="20" t="s">
        <v>1025</v>
      </c>
      <c r="F361" s="204"/>
      <c r="G361" s="204"/>
      <c r="H361" s="195">
        <v>6</v>
      </c>
      <c r="I361" s="204"/>
      <c r="J361" s="195">
        <v>22</v>
      </c>
      <c r="K361" s="195">
        <v>1</v>
      </c>
      <c r="L361" s="195"/>
      <c r="M361" s="195"/>
      <c r="N361" s="195"/>
      <c r="O361" s="195"/>
      <c r="P361" s="196" t="s">
        <v>103</v>
      </c>
      <c r="Q361" s="21" t="s">
        <v>742</v>
      </c>
      <c r="R361" s="195"/>
      <c r="S361" s="195"/>
      <c r="T361" s="195"/>
      <c r="U361" s="195"/>
      <c r="V361" s="195" t="s">
        <v>366</v>
      </c>
      <c r="W361" s="195"/>
      <c r="X361" s="195"/>
      <c r="Y361" s="195"/>
      <c r="Z361" s="195"/>
      <c r="AA361" s="195"/>
      <c r="AB361" s="196" t="s">
        <v>105</v>
      </c>
      <c r="AC361" s="21" t="s">
        <v>1029</v>
      </c>
      <c r="AD361" s="196"/>
      <c r="AE361" s="196"/>
      <c r="AF361" s="196"/>
      <c r="AG361" s="196"/>
      <c r="AH361" s="196"/>
      <c r="AI361" s="196"/>
      <c r="AJ361" s="222">
        <v>1</v>
      </c>
      <c r="AK361" s="196"/>
      <c r="AL361" s="196"/>
      <c r="AM361" s="196"/>
      <c r="AN361" s="196" t="s">
        <v>299</v>
      </c>
      <c r="AO361" s="354" t="s">
        <v>86</v>
      </c>
      <c r="AP361" s="354" t="s">
        <v>129</v>
      </c>
      <c r="AQ361" s="354" t="s">
        <v>1027</v>
      </c>
      <c r="AR361" s="26" t="s">
        <v>1028</v>
      </c>
      <c r="AS361" s="25" t="s">
        <v>62</v>
      </c>
      <c r="AT361" s="185">
        <v>1873721.73</v>
      </c>
      <c r="AU361" s="178">
        <v>1873721.73</v>
      </c>
      <c r="AV361" s="178">
        <v>0</v>
      </c>
      <c r="AW361" s="178">
        <v>0</v>
      </c>
      <c r="AX361" s="186">
        <v>1873721.73</v>
      </c>
      <c r="AY361" s="186">
        <v>1873721.73</v>
      </c>
      <c r="AZ361" s="178">
        <v>0</v>
      </c>
      <c r="BA361" s="178">
        <v>0</v>
      </c>
      <c r="BB361" s="178">
        <v>0</v>
      </c>
      <c r="BC361" s="178">
        <v>0</v>
      </c>
      <c r="BD361" s="178">
        <v>1867266.16</v>
      </c>
      <c r="BE361" s="178">
        <v>0</v>
      </c>
      <c r="BF361" s="178">
        <v>1867266.16</v>
      </c>
      <c r="BG361" s="178">
        <v>0</v>
      </c>
      <c r="BH361" s="178">
        <v>0</v>
      </c>
      <c r="BI361" s="178">
        <v>1867266.44</v>
      </c>
      <c r="BJ361" s="178">
        <v>0</v>
      </c>
      <c r="BK361" s="178">
        <v>1867266.44</v>
      </c>
      <c r="BL361" s="178">
        <v>0</v>
      </c>
      <c r="BM361" s="178">
        <v>0</v>
      </c>
      <c r="BN361" s="178">
        <v>1867266.44</v>
      </c>
      <c r="BO361" s="178">
        <v>0</v>
      </c>
      <c r="BP361" s="178">
        <v>1867266.44</v>
      </c>
      <c r="BQ361" s="178">
        <v>0</v>
      </c>
      <c r="BR361" s="178">
        <v>0</v>
      </c>
      <c r="BS361" s="178">
        <v>1867266.44</v>
      </c>
      <c r="BT361" s="178">
        <v>0</v>
      </c>
      <c r="BU361" s="178">
        <v>1867266.44</v>
      </c>
      <c r="BV361" s="178">
        <v>0</v>
      </c>
      <c r="BW361" s="178">
        <v>0</v>
      </c>
    </row>
    <row r="362" spans="1:75" s="63" customFormat="1" ht="358.5" customHeight="1">
      <c r="A362" s="62">
        <v>606</v>
      </c>
      <c r="B362" s="22" t="s">
        <v>771</v>
      </c>
      <c r="C362" s="23">
        <v>404020022</v>
      </c>
      <c r="D362" s="27" t="s">
        <v>1035</v>
      </c>
      <c r="E362" s="20" t="s">
        <v>595</v>
      </c>
      <c r="F362" s="204"/>
      <c r="G362" s="204"/>
      <c r="H362" s="195">
        <v>4</v>
      </c>
      <c r="I362" s="204"/>
      <c r="J362" s="195">
        <v>19</v>
      </c>
      <c r="K362" s="195" t="s">
        <v>417</v>
      </c>
      <c r="L362" s="195"/>
      <c r="M362" s="195"/>
      <c r="N362" s="195"/>
      <c r="O362" s="195"/>
      <c r="P362" s="196" t="s">
        <v>109</v>
      </c>
      <c r="Q362" s="21" t="s">
        <v>1036</v>
      </c>
      <c r="R362" s="195"/>
      <c r="S362" s="195"/>
      <c r="T362" s="195"/>
      <c r="U362" s="195"/>
      <c r="V362" s="195" t="s">
        <v>1037</v>
      </c>
      <c r="W362" s="195" t="s">
        <v>1038</v>
      </c>
      <c r="X362" s="195" t="s">
        <v>1039</v>
      </c>
      <c r="Y362" s="195"/>
      <c r="Z362" s="195"/>
      <c r="AA362" s="195"/>
      <c r="AB362" s="196" t="s">
        <v>1040</v>
      </c>
      <c r="AC362" s="21" t="s">
        <v>1041</v>
      </c>
      <c r="AD362" s="196"/>
      <c r="AE362" s="196"/>
      <c r="AF362" s="196"/>
      <c r="AG362" s="196"/>
      <c r="AH362" s="196"/>
      <c r="AI362" s="196"/>
      <c r="AJ362" s="196"/>
      <c r="AK362" s="196"/>
      <c r="AL362" s="196"/>
      <c r="AM362" s="196" t="s">
        <v>1042</v>
      </c>
      <c r="AN362" s="196" t="s">
        <v>1043</v>
      </c>
      <c r="AO362" s="354" t="s">
        <v>86</v>
      </c>
      <c r="AP362" s="354" t="s">
        <v>63</v>
      </c>
      <c r="AQ362" s="354" t="s">
        <v>1044</v>
      </c>
      <c r="AR362" s="26" t="s">
        <v>1045</v>
      </c>
      <c r="AS362" s="25" t="s">
        <v>331</v>
      </c>
      <c r="AT362" s="185">
        <v>5239707</v>
      </c>
      <c r="AU362" s="178">
        <v>5239707</v>
      </c>
      <c r="AV362" s="178">
        <v>0</v>
      </c>
      <c r="AW362" s="178">
        <v>0</v>
      </c>
      <c r="AX362" s="186">
        <v>5239707</v>
      </c>
      <c r="AY362" s="186">
        <v>5239707</v>
      </c>
      <c r="AZ362" s="178">
        <v>0</v>
      </c>
      <c r="BA362" s="178">
        <v>0</v>
      </c>
      <c r="BB362" s="178">
        <v>0</v>
      </c>
      <c r="BC362" s="178">
        <v>0</v>
      </c>
      <c r="BD362" s="178">
        <v>5350440</v>
      </c>
      <c r="BE362" s="178">
        <v>0</v>
      </c>
      <c r="BF362" s="186">
        <v>5350440</v>
      </c>
      <c r="BG362" s="178">
        <v>0</v>
      </c>
      <c r="BH362" s="178">
        <v>0</v>
      </c>
      <c r="BI362" s="178">
        <v>5366491</v>
      </c>
      <c r="BJ362" s="178">
        <v>0</v>
      </c>
      <c r="BK362" s="186">
        <v>5366491</v>
      </c>
      <c r="BL362" s="178">
        <v>0</v>
      </c>
      <c r="BM362" s="178">
        <v>0</v>
      </c>
      <c r="BN362" s="178">
        <v>5382590</v>
      </c>
      <c r="BO362" s="178">
        <v>0</v>
      </c>
      <c r="BP362" s="186">
        <v>5382590</v>
      </c>
      <c r="BQ362" s="178">
        <v>0</v>
      </c>
      <c r="BR362" s="178">
        <v>0</v>
      </c>
      <c r="BS362" s="178">
        <v>5382590</v>
      </c>
      <c r="BT362" s="178">
        <v>0</v>
      </c>
      <c r="BU362" s="186">
        <v>5382590</v>
      </c>
      <c r="BV362" s="178">
        <v>0</v>
      </c>
      <c r="BW362" s="178">
        <v>0</v>
      </c>
    </row>
    <row r="363" spans="1:75" s="63" customFormat="1" ht="359.25" customHeight="1">
      <c r="A363" s="62">
        <v>606</v>
      </c>
      <c r="B363" s="22" t="s">
        <v>771</v>
      </c>
      <c r="C363" s="23">
        <v>404020024</v>
      </c>
      <c r="D363" s="27" t="s">
        <v>1046</v>
      </c>
      <c r="E363" s="20" t="s">
        <v>595</v>
      </c>
      <c r="F363" s="204"/>
      <c r="G363" s="204"/>
      <c r="H363" s="195">
        <v>4</v>
      </c>
      <c r="I363" s="204"/>
      <c r="J363" s="195">
        <v>19</v>
      </c>
      <c r="K363" s="195" t="s">
        <v>417</v>
      </c>
      <c r="L363" s="195"/>
      <c r="M363" s="195"/>
      <c r="N363" s="195"/>
      <c r="O363" s="195"/>
      <c r="P363" s="196" t="s">
        <v>109</v>
      </c>
      <c r="Q363" s="21" t="s">
        <v>1036</v>
      </c>
      <c r="R363" s="195"/>
      <c r="S363" s="195"/>
      <c r="T363" s="195"/>
      <c r="U363" s="195"/>
      <c r="V363" s="195" t="s">
        <v>1037</v>
      </c>
      <c r="W363" s="195" t="s">
        <v>1038</v>
      </c>
      <c r="X363" s="195" t="s">
        <v>1039</v>
      </c>
      <c r="Y363" s="195"/>
      <c r="Z363" s="195"/>
      <c r="AA363" s="195"/>
      <c r="AB363" s="196" t="s">
        <v>1040</v>
      </c>
      <c r="AC363" s="21" t="s">
        <v>1041</v>
      </c>
      <c r="AD363" s="196"/>
      <c r="AE363" s="196"/>
      <c r="AF363" s="196"/>
      <c r="AG363" s="196"/>
      <c r="AH363" s="196"/>
      <c r="AI363" s="196"/>
      <c r="AJ363" s="196"/>
      <c r="AK363" s="196"/>
      <c r="AL363" s="196"/>
      <c r="AM363" s="196" t="s">
        <v>1047</v>
      </c>
      <c r="AN363" s="196" t="s">
        <v>1043</v>
      </c>
      <c r="AO363" s="354" t="s">
        <v>86</v>
      </c>
      <c r="AP363" s="354" t="s">
        <v>53</v>
      </c>
      <c r="AQ363" s="354" t="s">
        <v>1048</v>
      </c>
      <c r="AR363" s="26" t="s">
        <v>1049</v>
      </c>
      <c r="AS363" s="25" t="s">
        <v>331</v>
      </c>
      <c r="AT363" s="185">
        <v>2005306</v>
      </c>
      <c r="AU363" s="178">
        <v>2005306</v>
      </c>
      <c r="AV363" s="178">
        <v>0</v>
      </c>
      <c r="AW363" s="178">
        <v>0</v>
      </c>
      <c r="AX363" s="186">
        <v>2005306</v>
      </c>
      <c r="AY363" s="186">
        <v>2005306</v>
      </c>
      <c r="AZ363" s="178">
        <v>0</v>
      </c>
      <c r="BA363" s="178">
        <v>0</v>
      </c>
      <c r="BB363" s="178">
        <v>0</v>
      </c>
      <c r="BC363" s="178">
        <v>0</v>
      </c>
      <c r="BD363" s="178">
        <v>2066527</v>
      </c>
      <c r="BE363" s="178">
        <v>0</v>
      </c>
      <c r="BF363" s="186">
        <v>2066527</v>
      </c>
      <c r="BG363" s="178">
        <v>0</v>
      </c>
      <c r="BH363" s="178">
        <v>0</v>
      </c>
      <c r="BI363" s="178">
        <v>2154050</v>
      </c>
      <c r="BJ363" s="178">
        <v>0</v>
      </c>
      <c r="BK363" s="186">
        <v>2154050</v>
      </c>
      <c r="BL363" s="178">
        <v>0</v>
      </c>
      <c r="BM363" s="178">
        <v>0</v>
      </c>
      <c r="BN363" s="178">
        <v>2225134</v>
      </c>
      <c r="BO363" s="178">
        <v>0</v>
      </c>
      <c r="BP363" s="186">
        <v>2225134</v>
      </c>
      <c r="BQ363" s="178">
        <v>0</v>
      </c>
      <c r="BR363" s="178">
        <v>0</v>
      </c>
      <c r="BS363" s="178">
        <v>2225134</v>
      </c>
      <c r="BT363" s="178">
        <v>0</v>
      </c>
      <c r="BU363" s="186">
        <v>2225134</v>
      </c>
      <c r="BV363" s="178">
        <v>0</v>
      </c>
      <c r="BW363" s="178">
        <v>0</v>
      </c>
    </row>
    <row r="364" spans="1:75" s="63" customFormat="1" ht="356.25" customHeight="1">
      <c r="A364" s="62">
        <v>606</v>
      </c>
      <c r="B364" s="22" t="s">
        <v>771</v>
      </c>
      <c r="C364" s="23">
        <v>404020024</v>
      </c>
      <c r="D364" s="27" t="s">
        <v>1046</v>
      </c>
      <c r="E364" s="20" t="s">
        <v>595</v>
      </c>
      <c r="F364" s="204"/>
      <c r="G364" s="204"/>
      <c r="H364" s="195">
        <v>4</v>
      </c>
      <c r="I364" s="204"/>
      <c r="J364" s="195">
        <v>19</v>
      </c>
      <c r="K364" s="195" t="s">
        <v>417</v>
      </c>
      <c r="L364" s="195"/>
      <c r="M364" s="195"/>
      <c r="N364" s="195"/>
      <c r="O364" s="195"/>
      <c r="P364" s="196" t="s">
        <v>109</v>
      </c>
      <c r="Q364" s="21" t="s">
        <v>1036</v>
      </c>
      <c r="R364" s="195"/>
      <c r="S364" s="195"/>
      <c r="T364" s="195"/>
      <c r="U364" s="195"/>
      <c r="V364" s="195" t="s">
        <v>1037</v>
      </c>
      <c r="W364" s="195" t="s">
        <v>1038</v>
      </c>
      <c r="X364" s="195" t="s">
        <v>1039</v>
      </c>
      <c r="Y364" s="195"/>
      <c r="Z364" s="195"/>
      <c r="AA364" s="195"/>
      <c r="AB364" s="196" t="s">
        <v>1040</v>
      </c>
      <c r="AC364" s="21" t="s">
        <v>1041</v>
      </c>
      <c r="AD364" s="196"/>
      <c r="AE364" s="196"/>
      <c r="AF364" s="196"/>
      <c r="AG364" s="196"/>
      <c r="AH364" s="196"/>
      <c r="AI364" s="196"/>
      <c r="AJ364" s="196"/>
      <c r="AK364" s="196"/>
      <c r="AL364" s="196"/>
      <c r="AM364" s="196" t="s">
        <v>1047</v>
      </c>
      <c r="AN364" s="196" t="s">
        <v>1043</v>
      </c>
      <c r="AO364" s="354" t="s">
        <v>86</v>
      </c>
      <c r="AP364" s="354" t="s">
        <v>53</v>
      </c>
      <c r="AQ364" s="354" t="s">
        <v>1048</v>
      </c>
      <c r="AR364" s="26" t="s">
        <v>1049</v>
      </c>
      <c r="AS364" s="25" t="s">
        <v>326</v>
      </c>
      <c r="AT364" s="185">
        <v>2350988</v>
      </c>
      <c r="AU364" s="178">
        <v>2350988</v>
      </c>
      <c r="AV364" s="178">
        <v>0</v>
      </c>
      <c r="AW364" s="178">
        <v>0</v>
      </c>
      <c r="AX364" s="186">
        <v>2350988</v>
      </c>
      <c r="AY364" s="186">
        <v>2350988</v>
      </c>
      <c r="AZ364" s="178">
        <v>0</v>
      </c>
      <c r="BA364" s="178">
        <v>0</v>
      </c>
      <c r="BB364" s="178">
        <v>0</v>
      </c>
      <c r="BC364" s="178">
        <v>0</v>
      </c>
      <c r="BD364" s="178">
        <v>2460747</v>
      </c>
      <c r="BE364" s="178">
        <v>0</v>
      </c>
      <c r="BF364" s="186">
        <v>2460747</v>
      </c>
      <c r="BG364" s="178">
        <v>0</v>
      </c>
      <c r="BH364" s="178">
        <v>0</v>
      </c>
      <c r="BI364" s="178">
        <v>2564098</v>
      </c>
      <c r="BJ364" s="178">
        <v>0</v>
      </c>
      <c r="BK364" s="186">
        <v>2564098</v>
      </c>
      <c r="BL364" s="178">
        <v>0</v>
      </c>
      <c r="BM364" s="178">
        <v>0</v>
      </c>
      <c r="BN364" s="178">
        <v>2641021</v>
      </c>
      <c r="BO364" s="178">
        <v>0</v>
      </c>
      <c r="BP364" s="186">
        <v>2641021</v>
      </c>
      <c r="BQ364" s="178">
        <v>0</v>
      </c>
      <c r="BR364" s="178">
        <v>0</v>
      </c>
      <c r="BS364" s="178">
        <v>2641021</v>
      </c>
      <c r="BT364" s="178">
        <v>0</v>
      </c>
      <c r="BU364" s="186">
        <v>2641021</v>
      </c>
      <c r="BV364" s="178">
        <v>0</v>
      </c>
      <c r="BW364" s="178">
        <v>0</v>
      </c>
    </row>
    <row r="365" spans="1:75" s="63" customFormat="1" ht="354.75" customHeight="1">
      <c r="A365" s="62">
        <v>606</v>
      </c>
      <c r="B365" s="22" t="s">
        <v>771</v>
      </c>
      <c r="C365" s="23">
        <v>404020037</v>
      </c>
      <c r="D365" s="27" t="s">
        <v>1050</v>
      </c>
      <c r="E365" s="20" t="s">
        <v>595</v>
      </c>
      <c r="F365" s="204"/>
      <c r="G365" s="204"/>
      <c r="H365" s="195">
        <v>4</v>
      </c>
      <c r="I365" s="204"/>
      <c r="J365" s="195">
        <v>19</v>
      </c>
      <c r="K365" s="195" t="s">
        <v>417</v>
      </c>
      <c r="L365" s="195"/>
      <c r="M365" s="195"/>
      <c r="N365" s="195"/>
      <c r="O365" s="195"/>
      <c r="P365" s="196" t="s">
        <v>109</v>
      </c>
      <c r="Q365" s="21" t="s">
        <v>1051</v>
      </c>
      <c r="R365" s="195"/>
      <c r="S365" s="195"/>
      <c r="T365" s="195"/>
      <c r="U365" s="195"/>
      <c r="V365" s="195" t="s">
        <v>1037</v>
      </c>
      <c r="W365" s="195" t="s">
        <v>1038</v>
      </c>
      <c r="X365" s="195" t="s">
        <v>1039</v>
      </c>
      <c r="Y365" s="195"/>
      <c r="Z365" s="195"/>
      <c r="AA365" s="195"/>
      <c r="AB365" s="196" t="s">
        <v>1052</v>
      </c>
      <c r="AC365" s="21" t="s">
        <v>1053</v>
      </c>
      <c r="AD365" s="196"/>
      <c r="AE365" s="196"/>
      <c r="AF365" s="196"/>
      <c r="AG365" s="196"/>
      <c r="AH365" s="196"/>
      <c r="AI365" s="196"/>
      <c r="AJ365" s="196" t="s">
        <v>1054</v>
      </c>
      <c r="AK365" s="196"/>
      <c r="AL365" s="196"/>
      <c r="AM365" s="196" t="s">
        <v>1055</v>
      </c>
      <c r="AN365" s="196" t="s">
        <v>1056</v>
      </c>
      <c r="AO365" s="354" t="s">
        <v>95</v>
      </c>
      <c r="AP365" s="354" t="s">
        <v>69</v>
      </c>
      <c r="AQ365" s="354" t="s">
        <v>1057</v>
      </c>
      <c r="AR365" s="26" t="s">
        <v>1058</v>
      </c>
      <c r="AS365" s="25" t="s">
        <v>55</v>
      </c>
      <c r="AT365" s="185">
        <v>1325050</v>
      </c>
      <c r="AU365" s="178">
        <v>971585.64</v>
      </c>
      <c r="AV365" s="178">
        <v>0</v>
      </c>
      <c r="AW365" s="178">
        <v>0</v>
      </c>
      <c r="AX365" s="186">
        <v>1325050</v>
      </c>
      <c r="AY365" s="186">
        <v>971585.64</v>
      </c>
      <c r="AZ365" s="178">
        <v>0</v>
      </c>
      <c r="BA365" s="178">
        <v>0</v>
      </c>
      <c r="BB365" s="178">
        <v>0</v>
      </c>
      <c r="BC365" s="178">
        <v>0</v>
      </c>
      <c r="BD365" s="178">
        <v>1458240</v>
      </c>
      <c r="BE365" s="178">
        <v>0</v>
      </c>
      <c r="BF365" s="186">
        <v>1458240</v>
      </c>
      <c r="BG365" s="178">
        <v>0</v>
      </c>
      <c r="BH365" s="178">
        <v>0</v>
      </c>
      <c r="BI365" s="178">
        <v>1458240</v>
      </c>
      <c r="BJ365" s="178">
        <v>0</v>
      </c>
      <c r="BK365" s="186">
        <v>1458240</v>
      </c>
      <c r="BL365" s="178">
        <v>0</v>
      </c>
      <c r="BM365" s="178">
        <v>0</v>
      </c>
      <c r="BN365" s="178">
        <v>1458240</v>
      </c>
      <c r="BO365" s="178">
        <v>0</v>
      </c>
      <c r="BP365" s="186">
        <v>1458240</v>
      </c>
      <c r="BQ365" s="178">
        <v>0</v>
      </c>
      <c r="BR365" s="178">
        <v>0</v>
      </c>
      <c r="BS365" s="178">
        <v>1458240</v>
      </c>
      <c r="BT365" s="178">
        <v>0</v>
      </c>
      <c r="BU365" s="186">
        <v>1458240</v>
      </c>
      <c r="BV365" s="178">
        <v>0</v>
      </c>
      <c r="BW365" s="178">
        <v>0</v>
      </c>
    </row>
    <row r="366" spans="1:75" s="63" customFormat="1" ht="360" customHeight="1">
      <c r="A366" s="62" t="s">
        <v>770</v>
      </c>
      <c r="B366" s="22" t="s">
        <v>771</v>
      </c>
      <c r="C366" s="23">
        <v>404020037</v>
      </c>
      <c r="D366" s="27" t="s">
        <v>1050</v>
      </c>
      <c r="E366" s="20" t="s">
        <v>595</v>
      </c>
      <c r="F366" s="204"/>
      <c r="G366" s="204"/>
      <c r="H366" s="195">
        <v>4</v>
      </c>
      <c r="I366" s="204"/>
      <c r="J366" s="195">
        <v>19</v>
      </c>
      <c r="K366" s="195" t="s">
        <v>417</v>
      </c>
      <c r="L366" s="195"/>
      <c r="M366" s="195"/>
      <c r="N366" s="195"/>
      <c r="O366" s="195"/>
      <c r="P366" s="196" t="s">
        <v>109</v>
      </c>
      <c r="Q366" s="21" t="s">
        <v>1051</v>
      </c>
      <c r="R366" s="195"/>
      <c r="S366" s="195"/>
      <c r="T366" s="195"/>
      <c r="U366" s="195"/>
      <c r="V366" s="195" t="s">
        <v>1037</v>
      </c>
      <c r="W366" s="195" t="s">
        <v>1038</v>
      </c>
      <c r="X366" s="195" t="s">
        <v>1039</v>
      </c>
      <c r="Y366" s="195"/>
      <c r="Z366" s="195"/>
      <c r="AA366" s="195"/>
      <c r="AB366" s="196" t="s">
        <v>1052</v>
      </c>
      <c r="AC366" s="21" t="s">
        <v>1053</v>
      </c>
      <c r="AD366" s="196"/>
      <c r="AE366" s="196"/>
      <c r="AF366" s="196"/>
      <c r="AG366" s="196"/>
      <c r="AH366" s="196"/>
      <c r="AI366" s="196"/>
      <c r="AJ366" s="196" t="s">
        <v>1054</v>
      </c>
      <c r="AK366" s="196"/>
      <c r="AL366" s="196"/>
      <c r="AM366" s="196" t="s">
        <v>1055</v>
      </c>
      <c r="AN366" s="196" t="s">
        <v>1056</v>
      </c>
      <c r="AO366" s="354" t="s">
        <v>95</v>
      </c>
      <c r="AP366" s="354" t="s">
        <v>69</v>
      </c>
      <c r="AQ366" s="354" t="s">
        <v>1057</v>
      </c>
      <c r="AR366" s="26" t="s">
        <v>1058</v>
      </c>
      <c r="AS366" s="25" t="s">
        <v>1059</v>
      </c>
      <c r="AT366" s="185">
        <v>0</v>
      </c>
      <c r="AU366" s="178">
        <v>0</v>
      </c>
      <c r="AV366" s="178">
        <v>0</v>
      </c>
      <c r="AW366" s="178">
        <v>0</v>
      </c>
      <c r="AX366" s="186">
        <v>0</v>
      </c>
      <c r="AY366" s="186">
        <v>0</v>
      </c>
      <c r="AZ366" s="178">
        <v>0</v>
      </c>
      <c r="BA366" s="178">
        <v>0</v>
      </c>
      <c r="BB366" s="178"/>
      <c r="BC366" s="178"/>
      <c r="BD366" s="178">
        <v>95757396.790000007</v>
      </c>
      <c r="BE366" s="178">
        <v>0</v>
      </c>
      <c r="BF366" s="186">
        <v>95757396.790000007</v>
      </c>
      <c r="BG366" s="178">
        <v>0</v>
      </c>
      <c r="BH366" s="178">
        <v>0</v>
      </c>
      <c r="BI366" s="178">
        <v>95757396.790000007</v>
      </c>
      <c r="BJ366" s="178">
        <v>0</v>
      </c>
      <c r="BK366" s="186">
        <v>95757396.790000007</v>
      </c>
      <c r="BL366" s="178">
        <v>0</v>
      </c>
      <c r="BM366" s="178">
        <v>0</v>
      </c>
      <c r="BN366" s="178">
        <v>95757396.790000007</v>
      </c>
      <c r="BO366" s="178">
        <v>0</v>
      </c>
      <c r="BP366" s="186">
        <v>95757396.790000007</v>
      </c>
      <c r="BQ366" s="178">
        <v>0</v>
      </c>
      <c r="BR366" s="178">
        <v>0</v>
      </c>
      <c r="BS366" s="178">
        <v>95757396.790000007</v>
      </c>
      <c r="BT366" s="178">
        <v>0</v>
      </c>
      <c r="BU366" s="186">
        <v>95757396.790000007</v>
      </c>
      <c r="BV366" s="178">
        <v>0</v>
      </c>
      <c r="BW366" s="178">
        <v>0</v>
      </c>
    </row>
    <row r="367" spans="1:75" s="63" customFormat="1" ht="360" customHeight="1">
      <c r="A367" s="62">
        <v>606</v>
      </c>
      <c r="B367" s="22" t="s">
        <v>771</v>
      </c>
      <c r="C367" s="23">
        <v>404020037</v>
      </c>
      <c r="D367" s="27" t="s">
        <v>1050</v>
      </c>
      <c r="E367" s="20" t="s">
        <v>595</v>
      </c>
      <c r="F367" s="204"/>
      <c r="G367" s="204"/>
      <c r="H367" s="195">
        <v>4</v>
      </c>
      <c r="I367" s="204"/>
      <c r="J367" s="195">
        <v>19</v>
      </c>
      <c r="K367" s="195" t="s">
        <v>417</v>
      </c>
      <c r="L367" s="195"/>
      <c r="M367" s="195"/>
      <c r="N367" s="195"/>
      <c r="O367" s="195"/>
      <c r="P367" s="196" t="s">
        <v>109</v>
      </c>
      <c r="Q367" s="21" t="s">
        <v>1051</v>
      </c>
      <c r="R367" s="195"/>
      <c r="S367" s="195"/>
      <c r="T367" s="195"/>
      <c r="U367" s="195"/>
      <c r="V367" s="195" t="s">
        <v>1037</v>
      </c>
      <c r="W367" s="195" t="s">
        <v>1038</v>
      </c>
      <c r="X367" s="195" t="s">
        <v>1039</v>
      </c>
      <c r="Y367" s="195"/>
      <c r="Z367" s="195"/>
      <c r="AA367" s="195"/>
      <c r="AB367" s="196" t="s">
        <v>1052</v>
      </c>
      <c r="AC367" s="21" t="s">
        <v>1053</v>
      </c>
      <c r="AD367" s="196"/>
      <c r="AE367" s="196"/>
      <c r="AF367" s="196"/>
      <c r="AG367" s="196"/>
      <c r="AH367" s="196"/>
      <c r="AI367" s="196"/>
      <c r="AJ367" s="196" t="s">
        <v>1054</v>
      </c>
      <c r="AK367" s="196"/>
      <c r="AL367" s="196"/>
      <c r="AM367" s="196" t="s">
        <v>1055</v>
      </c>
      <c r="AN367" s="196" t="s">
        <v>1056</v>
      </c>
      <c r="AO367" s="354" t="s">
        <v>95</v>
      </c>
      <c r="AP367" s="354" t="s">
        <v>69</v>
      </c>
      <c r="AQ367" s="354" t="s">
        <v>1057</v>
      </c>
      <c r="AR367" s="26" t="s">
        <v>1058</v>
      </c>
      <c r="AS367" s="25" t="s">
        <v>80</v>
      </c>
      <c r="AT367" s="185">
        <v>88336482.579999998</v>
      </c>
      <c r="AU367" s="178">
        <v>64791461.130000003</v>
      </c>
      <c r="AV367" s="178">
        <v>0</v>
      </c>
      <c r="AW367" s="178">
        <v>0</v>
      </c>
      <c r="AX367" s="186">
        <v>88336482.579999998</v>
      </c>
      <c r="AY367" s="186">
        <v>64791461.130000003</v>
      </c>
      <c r="AZ367" s="178">
        <v>0</v>
      </c>
      <c r="BA367" s="178">
        <v>0</v>
      </c>
      <c r="BB367" s="178">
        <v>0</v>
      </c>
      <c r="BC367" s="178">
        <v>0</v>
      </c>
      <c r="BD367" s="178">
        <v>0</v>
      </c>
      <c r="BE367" s="178">
        <v>0</v>
      </c>
      <c r="BF367" s="178">
        <v>0</v>
      </c>
      <c r="BG367" s="178">
        <v>0</v>
      </c>
      <c r="BH367" s="178">
        <v>0</v>
      </c>
      <c r="BI367" s="178">
        <v>0</v>
      </c>
      <c r="BJ367" s="178">
        <v>0</v>
      </c>
      <c r="BK367" s="178">
        <v>0</v>
      </c>
      <c r="BL367" s="178">
        <v>0</v>
      </c>
      <c r="BM367" s="178">
        <v>0</v>
      </c>
      <c r="BN367" s="178">
        <v>0</v>
      </c>
      <c r="BO367" s="178">
        <v>0</v>
      </c>
      <c r="BP367" s="178">
        <v>0</v>
      </c>
      <c r="BQ367" s="178">
        <v>0</v>
      </c>
      <c r="BR367" s="178">
        <v>0</v>
      </c>
      <c r="BS367" s="178">
        <v>0</v>
      </c>
      <c r="BT367" s="178">
        <v>0</v>
      </c>
      <c r="BU367" s="178">
        <v>0</v>
      </c>
      <c r="BV367" s="178">
        <v>0</v>
      </c>
      <c r="BW367" s="178">
        <v>0</v>
      </c>
    </row>
    <row r="368" spans="1:75" s="63" customFormat="1" ht="360" customHeight="1">
      <c r="A368" s="62">
        <v>606</v>
      </c>
      <c r="B368" s="22" t="s">
        <v>771</v>
      </c>
      <c r="C368" s="23">
        <v>404020038</v>
      </c>
      <c r="D368" s="27" t="s">
        <v>1060</v>
      </c>
      <c r="E368" s="20" t="s">
        <v>1061</v>
      </c>
      <c r="F368" s="204"/>
      <c r="G368" s="204"/>
      <c r="H368" s="195"/>
      <c r="I368" s="204"/>
      <c r="J368" s="195" t="s">
        <v>1062</v>
      </c>
      <c r="K368" s="195"/>
      <c r="L368" s="195"/>
      <c r="M368" s="195"/>
      <c r="N368" s="195"/>
      <c r="O368" s="195"/>
      <c r="P368" s="196" t="s">
        <v>1063</v>
      </c>
      <c r="Q368" s="21" t="s">
        <v>1064</v>
      </c>
      <c r="R368" s="195"/>
      <c r="S368" s="195"/>
      <c r="T368" s="195"/>
      <c r="U368" s="195"/>
      <c r="V368" s="195" t="s">
        <v>1065</v>
      </c>
      <c r="W368" s="195" t="s">
        <v>1066</v>
      </c>
      <c r="X368" s="195" t="s">
        <v>1067</v>
      </c>
      <c r="Y368" s="195"/>
      <c r="Z368" s="195"/>
      <c r="AA368" s="195"/>
      <c r="AB368" s="196" t="s">
        <v>1068</v>
      </c>
      <c r="AC368" s="21" t="s">
        <v>1069</v>
      </c>
      <c r="AD368" s="196"/>
      <c r="AE368" s="196"/>
      <c r="AF368" s="196"/>
      <c r="AG368" s="196"/>
      <c r="AH368" s="196"/>
      <c r="AI368" s="196"/>
      <c r="AJ368" s="196"/>
      <c r="AK368" s="196"/>
      <c r="AL368" s="196"/>
      <c r="AM368" s="196" t="s">
        <v>1070</v>
      </c>
      <c r="AN368" s="196" t="s">
        <v>775</v>
      </c>
      <c r="AO368" s="354" t="s">
        <v>95</v>
      </c>
      <c r="AP368" s="354" t="s">
        <v>69</v>
      </c>
      <c r="AQ368" s="354" t="s">
        <v>1071</v>
      </c>
      <c r="AR368" s="26" t="s">
        <v>1072</v>
      </c>
      <c r="AS368" s="25" t="s">
        <v>80</v>
      </c>
      <c r="AT368" s="185">
        <v>1500000</v>
      </c>
      <c r="AU368" s="178">
        <v>1500000</v>
      </c>
      <c r="AV368" s="178">
        <v>0</v>
      </c>
      <c r="AW368" s="178">
        <v>0</v>
      </c>
      <c r="AX368" s="186">
        <v>1500000</v>
      </c>
      <c r="AY368" s="186">
        <v>1500000</v>
      </c>
      <c r="AZ368" s="178">
        <v>0</v>
      </c>
      <c r="BA368" s="178">
        <v>0</v>
      </c>
      <c r="BB368" s="178">
        <v>0</v>
      </c>
      <c r="BC368" s="178">
        <v>0</v>
      </c>
      <c r="BD368" s="178">
        <v>2012040</v>
      </c>
      <c r="BE368" s="178">
        <v>0</v>
      </c>
      <c r="BF368" s="186">
        <v>2012040</v>
      </c>
      <c r="BG368" s="178">
        <v>0</v>
      </c>
      <c r="BH368" s="178">
        <v>0</v>
      </c>
      <c r="BI368" s="178">
        <v>2012040</v>
      </c>
      <c r="BJ368" s="178">
        <v>0</v>
      </c>
      <c r="BK368" s="186">
        <v>2012040</v>
      </c>
      <c r="BL368" s="178">
        <v>0</v>
      </c>
      <c r="BM368" s="178">
        <v>0</v>
      </c>
      <c r="BN368" s="178">
        <v>2012040</v>
      </c>
      <c r="BO368" s="178">
        <v>0</v>
      </c>
      <c r="BP368" s="186">
        <v>2012040</v>
      </c>
      <c r="BQ368" s="178">
        <v>0</v>
      </c>
      <c r="BR368" s="178">
        <v>0</v>
      </c>
      <c r="BS368" s="178">
        <v>2012040</v>
      </c>
      <c r="BT368" s="178">
        <v>0</v>
      </c>
      <c r="BU368" s="186">
        <v>2012040</v>
      </c>
      <c r="BV368" s="178">
        <v>0</v>
      </c>
      <c r="BW368" s="178">
        <v>0</v>
      </c>
    </row>
    <row r="369" spans="1:75" s="63" customFormat="1" ht="362.25" customHeight="1">
      <c r="A369" s="62">
        <v>606</v>
      </c>
      <c r="B369" s="22" t="s">
        <v>771</v>
      </c>
      <c r="C369" s="23">
        <v>404020038</v>
      </c>
      <c r="D369" s="27" t="s">
        <v>1060</v>
      </c>
      <c r="E369" s="20" t="s">
        <v>1061</v>
      </c>
      <c r="F369" s="204"/>
      <c r="G369" s="204"/>
      <c r="H369" s="195"/>
      <c r="I369" s="204"/>
      <c r="J369" s="195">
        <v>5</v>
      </c>
      <c r="K369" s="195"/>
      <c r="L369" s="195"/>
      <c r="M369" s="195"/>
      <c r="N369" s="195"/>
      <c r="O369" s="195"/>
      <c r="P369" s="196" t="s">
        <v>1063</v>
      </c>
      <c r="Q369" s="21" t="s">
        <v>1064</v>
      </c>
      <c r="R369" s="195"/>
      <c r="S369" s="195"/>
      <c r="T369" s="195"/>
      <c r="U369" s="195"/>
      <c r="V369" s="195" t="s">
        <v>1065</v>
      </c>
      <c r="W369" s="195" t="s">
        <v>1066</v>
      </c>
      <c r="X369" s="195" t="s">
        <v>1073</v>
      </c>
      <c r="Y369" s="195"/>
      <c r="Z369" s="195"/>
      <c r="AA369" s="195"/>
      <c r="AB369" s="196" t="s">
        <v>1068</v>
      </c>
      <c r="AC369" s="21" t="s">
        <v>1069</v>
      </c>
      <c r="AD369" s="196"/>
      <c r="AE369" s="196"/>
      <c r="AF369" s="196"/>
      <c r="AG369" s="196"/>
      <c r="AH369" s="196"/>
      <c r="AI369" s="196"/>
      <c r="AJ369" s="196"/>
      <c r="AK369" s="196"/>
      <c r="AL369" s="196"/>
      <c r="AM369" s="196" t="s">
        <v>1074</v>
      </c>
      <c r="AN369" s="196" t="s">
        <v>775</v>
      </c>
      <c r="AO369" s="354" t="s">
        <v>95</v>
      </c>
      <c r="AP369" s="354" t="s">
        <v>69</v>
      </c>
      <c r="AQ369" s="354" t="s">
        <v>1075</v>
      </c>
      <c r="AR369" s="26" t="s">
        <v>1076</v>
      </c>
      <c r="AS369" s="25" t="s">
        <v>1059</v>
      </c>
      <c r="AT369" s="185">
        <v>7330948.1299999999</v>
      </c>
      <c r="AU369" s="178">
        <v>7330948.1299999999</v>
      </c>
      <c r="AV369" s="178">
        <v>0</v>
      </c>
      <c r="AW369" s="178">
        <v>0</v>
      </c>
      <c r="AX369" s="186">
        <v>7330948.1299999999</v>
      </c>
      <c r="AY369" s="186">
        <v>7330948.1299999999</v>
      </c>
      <c r="AZ369" s="178">
        <v>0</v>
      </c>
      <c r="BA369" s="178">
        <v>0</v>
      </c>
      <c r="BB369" s="178">
        <v>0</v>
      </c>
      <c r="BC369" s="178">
        <v>0</v>
      </c>
      <c r="BD369" s="178">
        <v>7800000</v>
      </c>
      <c r="BE369" s="178">
        <v>0</v>
      </c>
      <c r="BF369" s="186">
        <v>7800000</v>
      </c>
      <c r="BG369" s="178">
        <v>0</v>
      </c>
      <c r="BH369" s="178">
        <v>0</v>
      </c>
      <c r="BI369" s="178">
        <v>7900000</v>
      </c>
      <c r="BJ369" s="178">
        <v>0</v>
      </c>
      <c r="BK369" s="186">
        <v>7900000</v>
      </c>
      <c r="BL369" s="178">
        <v>0</v>
      </c>
      <c r="BM369" s="178">
        <v>0</v>
      </c>
      <c r="BN369" s="178">
        <v>8000000</v>
      </c>
      <c r="BO369" s="178">
        <v>0</v>
      </c>
      <c r="BP369" s="186">
        <v>8000000</v>
      </c>
      <c r="BQ369" s="178">
        <v>0</v>
      </c>
      <c r="BR369" s="178">
        <v>0</v>
      </c>
      <c r="BS369" s="178">
        <v>8000000</v>
      </c>
      <c r="BT369" s="178">
        <v>0</v>
      </c>
      <c r="BU369" s="186">
        <v>8000000</v>
      </c>
      <c r="BV369" s="178">
        <v>0</v>
      </c>
      <c r="BW369" s="178">
        <v>0</v>
      </c>
    </row>
    <row r="370" spans="1:75" s="63" customFormat="1" ht="367.5" customHeight="1">
      <c r="A370" s="62">
        <v>606</v>
      </c>
      <c r="B370" s="22" t="s">
        <v>771</v>
      </c>
      <c r="C370" s="23">
        <v>404020038</v>
      </c>
      <c r="D370" s="27" t="s">
        <v>1060</v>
      </c>
      <c r="E370" s="20" t="s">
        <v>1061</v>
      </c>
      <c r="F370" s="204"/>
      <c r="G370" s="204"/>
      <c r="H370" s="195"/>
      <c r="I370" s="204"/>
      <c r="J370" s="195">
        <v>5</v>
      </c>
      <c r="K370" s="195"/>
      <c r="L370" s="195"/>
      <c r="M370" s="195"/>
      <c r="N370" s="195"/>
      <c r="O370" s="195"/>
      <c r="P370" s="196" t="s">
        <v>1063</v>
      </c>
      <c r="Q370" s="21" t="s">
        <v>1064</v>
      </c>
      <c r="R370" s="195"/>
      <c r="S370" s="195"/>
      <c r="T370" s="195"/>
      <c r="U370" s="195"/>
      <c r="V370" s="195" t="s">
        <v>1065</v>
      </c>
      <c r="W370" s="195" t="s">
        <v>1066</v>
      </c>
      <c r="X370" s="195" t="s">
        <v>1073</v>
      </c>
      <c r="Y370" s="195"/>
      <c r="Z370" s="195"/>
      <c r="AA370" s="195"/>
      <c r="AB370" s="196" t="s">
        <v>1068</v>
      </c>
      <c r="AC370" s="21" t="s">
        <v>1069</v>
      </c>
      <c r="AD370" s="196"/>
      <c r="AE370" s="196"/>
      <c r="AF370" s="196"/>
      <c r="AG370" s="196"/>
      <c r="AH370" s="196"/>
      <c r="AI370" s="196"/>
      <c r="AJ370" s="196"/>
      <c r="AK370" s="196"/>
      <c r="AL370" s="196"/>
      <c r="AM370" s="196" t="s">
        <v>1074</v>
      </c>
      <c r="AN370" s="196" t="s">
        <v>775</v>
      </c>
      <c r="AO370" s="354" t="s">
        <v>95</v>
      </c>
      <c r="AP370" s="354" t="s">
        <v>69</v>
      </c>
      <c r="AQ370" s="354" t="s">
        <v>1075</v>
      </c>
      <c r="AR370" s="26" t="s">
        <v>1076</v>
      </c>
      <c r="AS370" s="25" t="s">
        <v>80</v>
      </c>
      <c r="AT370" s="185">
        <v>10875913.880000001</v>
      </c>
      <c r="AU370" s="178">
        <v>10875913.880000001</v>
      </c>
      <c r="AV370" s="178">
        <v>0</v>
      </c>
      <c r="AW370" s="178">
        <v>0</v>
      </c>
      <c r="AX370" s="186">
        <v>10875913.880000001</v>
      </c>
      <c r="AY370" s="186">
        <v>10875913.880000001</v>
      </c>
      <c r="AZ370" s="178">
        <v>0</v>
      </c>
      <c r="BA370" s="178">
        <v>0</v>
      </c>
      <c r="BB370" s="178">
        <v>0</v>
      </c>
      <c r="BC370" s="178">
        <v>0</v>
      </c>
      <c r="BD370" s="178">
        <v>12195660</v>
      </c>
      <c r="BE370" s="178">
        <v>0</v>
      </c>
      <c r="BF370" s="186">
        <v>12195660</v>
      </c>
      <c r="BG370" s="178">
        <v>0</v>
      </c>
      <c r="BH370" s="178">
        <v>0</v>
      </c>
      <c r="BI370" s="178">
        <v>12842370</v>
      </c>
      <c r="BJ370" s="178">
        <v>0</v>
      </c>
      <c r="BK370" s="186">
        <v>12842370</v>
      </c>
      <c r="BL370" s="178">
        <v>0</v>
      </c>
      <c r="BM370" s="178">
        <v>0</v>
      </c>
      <c r="BN370" s="178">
        <v>13427060</v>
      </c>
      <c r="BO370" s="178">
        <v>0</v>
      </c>
      <c r="BP370" s="186">
        <v>13427060</v>
      </c>
      <c r="BQ370" s="178">
        <v>0</v>
      </c>
      <c r="BR370" s="178">
        <v>0</v>
      </c>
      <c r="BS370" s="178">
        <v>13427060</v>
      </c>
      <c r="BT370" s="178">
        <v>0</v>
      </c>
      <c r="BU370" s="186">
        <v>13427060</v>
      </c>
      <c r="BV370" s="178">
        <v>0</v>
      </c>
      <c r="BW370" s="178">
        <v>0</v>
      </c>
    </row>
    <row r="371" spans="1:75" s="63" customFormat="1" ht="368.25" customHeight="1">
      <c r="A371" s="62">
        <v>606</v>
      </c>
      <c r="B371" s="22" t="s">
        <v>771</v>
      </c>
      <c r="C371" s="23">
        <v>404020038</v>
      </c>
      <c r="D371" s="27" t="s">
        <v>1060</v>
      </c>
      <c r="E371" s="20" t="s">
        <v>1077</v>
      </c>
      <c r="F371" s="204"/>
      <c r="G371" s="204"/>
      <c r="H371" s="195">
        <v>1</v>
      </c>
      <c r="I371" s="204"/>
      <c r="J371" s="195" t="s">
        <v>1078</v>
      </c>
      <c r="K371" s="195"/>
      <c r="L371" s="195"/>
      <c r="M371" s="195"/>
      <c r="N371" s="195">
        <v>15</v>
      </c>
      <c r="O371" s="195"/>
      <c r="P371" s="196" t="s">
        <v>1079</v>
      </c>
      <c r="Q371" s="21" t="s">
        <v>1080</v>
      </c>
      <c r="R371" s="195"/>
      <c r="S371" s="195"/>
      <c r="T371" s="195"/>
      <c r="U371" s="195"/>
      <c r="V371" s="195" t="s">
        <v>1081</v>
      </c>
      <c r="W371" s="195" t="s">
        <v>3305</v>
      </c>
      <c r="X371" s="195"/>
      <c r="Y371" s="195"/>
      <c r="Z371" s="195"/>
      <c r="AA371" s="195"/>
      <c r="AB371" s="196" t="s">
        <v>1082</v>
      </c>
      <c r="AC371" s="21" t="s">
        <v>1069</v>
      </c>
      <c r="AD371" s="196"/>
      <c r="AE371" s="196"/>
      <c r="AF371" s="196"/>
      <c r="AG371" s="196"/>
      <c r="AH371" s="196"/>
      <c r="AI371" s="196"/>
      <c r="AJ371" s="196"/>
      <c r="AK371" s="196"/>
      <c r="AL371" s="196"/>
      <c r="AM371" s="196" t="s">
        <v>1083</v>
      </c>
      <c r="AN371" s="196" t="s">
        <v>775</v>
      </c>
      <c r="AO371" s="354" t="s">
        <v>95</v>
      </c>
      <c r="AP371" s="354" t="s">
        <v>69</v>
      </c>
      <c r="AQ371" s="354" t="s">
        <v>1084</v>
      </c>
      <c r="AR371" s="26" t="s">
        <v>1085</v>
      </c>
      <c r="AS371" s="25" t="s">
        <v>80</v>
      </c>
      <c r="AT371" s="185">
        <v>2700000</v>
      </c>
      <c r="AU371" s="178">
        <v>2700000</v>
      </c>
      <c r="AV371" s="178">
        <v>0</v>
      </c>
      <c r="AW371" s="178">
        <v>0</v>
      </c>
      <c r="AX371" s="186">
        <v>2700000</v>
      </c>
      <c r="AY371" s="186">
        <v>2700000</v>
      </c>
      <c r="AZ371" s="178">
        <v>0</v>
      </c>
      <c r="BA371" s="178">
        <v>0</v>
      </c>
      <c r="BB371" s="178">
        <v>0</v>
      </c>
      <c r="BC371" s="178">
        <v>0</v>
      </c>
      <c r="BD371" s="178">
        <v>2850000</v>
      </c>
      <c r="BE371" s="178">
        <v>0</v>
      </c>
      <c r="BF371" s="186">
        <v>2850000</v>
      </c>
      <c r="BG371" s="178">
        <v>0</v>
      </c>
      <c r="BH371" s="178">
        <v>0</v>
      </c>
      <c r="BI371" s="178">
        <v>2850000</v>
      </c>
      <c r="BJ371" s="178">
        <v>0</v>
      </c>
      <c r="BK371" s="186">
        <v>2850000</v>
      </c>
      <c r="BL371" s="178">
        <v>0</v>
      </c>
      <c r="BM371" s="178">
        <v>0</v>
      </c>
      <c r="BN371" s="178">
        <v>2850000</v>
      </c>
      <c r="BO371" s="178">
        <v>0</v>
      </c>
      <c r="BP371" s="186">
        <v>2850000</v>
      </c>
      <c r="BQ371" s="178">
        <v>0</v>
      </c>
      <c r="BR371" s="178">
        <v>0</v>
      </c>
      <c r="BS371" s="178">
        <v>2850000</v>
      </c>
      <c r="BT371" s="178">
        <v>0</v>
      </c>
      <c r="BU371" s="186">
        <v>2850000</v>
      </c>
      <c r="BV371" s="178">
        <v>0</v>
      </c>
      <c r="BW371" s="178">
        <v>0</v>
      </c>
    </row>
    <row r="372" spans="1:75" s="63" customFormat="1" ht="99.75" customHeight="1">
      <c r="A372" s="62">
        <v>606</v>
      </c>
      <c r="B372" s="22" t="s">
        <v>771</v>
      </c>
      <c r="C372" s="23">
        <v>404020040</v>
      </c>
      <c r="D372" s="27" t="s">
        <v>1086</v>
      </c>
      <c r="E372" s="20" t="s">
        <v>1087</v>
      </c>
      <c r="F372" s="204"/>
      <c r="G372" s="204"/>
      <c r="H372" s="195">
        <v>2</v>
      </c>
      <c r="I372" s="204"/>
      <c r="J372" s="195" t="s">
        <v>520</v>
      </c>
      <c r="K372" s="206" t="s">
        <v>1088</v>
      </c>
      <c r="L372" s="195"/>
      <c r="M372" s="195"/>
      <c r="N372" s="195"/>
      <c r="O372" s="195"/>
      <c r="P372" s="196" t="s">
        <v>1089</v>
      </c>
      <c r="Q372" s="21" t="s">
        <v>1064</v>
      </c>
      <c r="R372" s="195"/>
      <c r="S372" s="195"/>
      <c r="T372" s="195"/>
      <c r="U372" s="195"/>
      <c r="V372" s="195" t="s">
        <v>1090</v>
      </c>
      <c r="W372" s="195" t="s">
        <v>1091</v>
      </c>
      <c r="X372" s="195" t="s">
        <v>520</v>
      </c>
      <c r="Y372" s="195"/>
      <c r="Z372" s="195"/>
      <c r="AA372" s="195"/>
      <c r="AB372" s="196" t="s">
        <v>1068</v>
      </c>
      <c r="AC372" s="21" t="s">
        <v>1069</v>
      </c>
      <c r="AD372" s="196"/>
      <c r="AE372" s="196"/>
      <c r="AF372" s="196"/>
      <c r="AG372" s="196"/>
      <c r="AH372" s="196"/>
      <c r="AI372" s="196"/>
      <c r="AJ372" s="196"/>
      <c r="AK372" s="196"/>
      <c r="AL372" s="196"/>
      <c r="AM372" s="196" t="s">
        <v>1092</v>
      </c>
      <c r="AN372" s="196" t="s">
        <v>775</v>
      </c>
      <c r="AO372" s="354" t="s">
        <v>95</v>
      </c>
      <c r="AP372" s="354" t="s">
        <v>69</v>
      </c>
      <c r="AQ372" s="354" t="s">
        <v>1093</v>
      </c>
      <c r="AR372" s="26" t="s">
        <v>1094</v>
      </c>
      <c r="AS372" s="25" t="s">
        <v>80</v>
      </c>
      <c r="AT372" s="185">
        <v>20198137.989999998</v>
      </c>
      <c r="AU372" s="178">
        <v>20198137.989999998</v>
      </c>
      <c r="AV372" s="178">
        <v>0</v>
      </c>
      <c r="AW372" s="178">
        <v>0</v>
      </c>
      <c r="AX372" s="186">
        <v>20198137.989999998</v>
      </c>
      <c r="AY372" s="186">
        <v>20198137.989999998</v>
      </c>
      <c r="AZ372" s="178">
        <v>0</v>
      </c>
      <c r="BA372" s="178">
        <v>0</v>
      </c>
      <c r="BB372" s="178">
        <v>0</v>
      </c>
      <c r="BC372" s="178">
        <v>0</v>
      </c>
      <c r="BD372" s="178">
        <v>21671096.829999998</v>
      </c>
      <c r="BE372" s="178">
        <v>0</v>
      </c>
      <c r="BF372" s="186">
        <v>21671096.829999998</v>
      </c>
      <c r="BG372" s="178">
        <v>0</v>
      </c>
      <c r="BH372" s="178">
        <v>0</v>
      </c>
      <c r="BI372" s="178">
        <v>22538995.77</v>
      </c>
      <c r="BJ372" s="178">
        <v>0</v>
      </c>
      <c r="BK372" s="186">
        <v>22538995.77</v>
      </c>
      <c r="BL372" s="178">
        <v>0</v>
      </c>
      <c r="BM372" s="178">
        <v>0</v>
      </c>
      <c r="BN372" s="178">
        <v>23439903.739999998</v>
      </c>
      <c r="BO372" s="178">
        <v>0</v>
      </c>
      <c r="BP372" s="186">
        <v>23439903.739999998</v>
      </c>
      <c r="BQ372" s="178">
        <v>0</v>
      </c>
      <c r="BR372" s="178">
        <v>0</v>
      </c>
      <c r="BS372" s="178">
        <v>23439903.739999998</v>
      </c>
      <c r="BT372" s="178">
        <v>0</v>
      </c>
      <c r="BU372" s="186">
        <v>23439903.739999998</v>
      </c>
      <c r="BV372" s="178">
        <v>0</v>
      </c>
      <c r="BW372" s="178">
        <v>0</v>
      </c>
    </row>
    <row r="373" spans="1:75" s="63" customFormat="1" ht="312.75" customHeight="1">
      <c r="A373" s="62">
        <v>606</v>
      </c>
      <c r="B373" s="22" t="s">
        <v>771</v>
      </c>
      <c r="C373" s="23">
        <v>405010000</v>
      </c>
      <c r="D373" s="27" t="s">
        <v>1095</v>
      </c>
      <c r="E373" s="20" t="s">
        <v>777</v>
      </c>
      <c r="F373" s="204"/>
      <c r="G373" s="204"/>
      <c r="H373" s="195">
        <v>1</v>
      </c>
      <c r="I373" s="204"/>
      <c r="J373" s="195">
        <v>8</v>
      </c>
      <c r="K373" s="195">
        <v>1</v>
      </c>
      <c r="L373" s="195">
        <v>3</v>
      </c>
      <c r="M373" s="195"/>
      <c r="N373" s="195"/>
      <c r="O373" s="195"/>
      <c r="P373" s="196" t="s">
        <v>779</v>
      </c>
      <c r="Q373" s="21" t="s">
        <v>1096</v>
      </c>
      <c r="R373" s="195"/>
      <c r="S373" s="195"/>
      <c r="T373" s="195"/>
      <c r="U373" s="195"/>
      <c r="V373" s="195">
        <v>5</v>
      </c>
      <c r="W373" s="195">
        <v>3</v>
      </c>
      <c r="X373" s="195">
        <v>4</v>
      </c>
      <c r="Y373" s="195"/>
      <c r="Z373" s="195"/>
      <c r="AA373" s="195"/>
      <c r="AB373" s="196" t="s">
        <v>779</v>
      </c>
      <c r="AC373" s="21" t="s">
        <v>1069</v>
      </c>
      <c r="AD373" s="196"/>
      <c r="AE373" s="196"/>
      <c r="AF373" s="196"/>
      <c r="AG373" s="196"/>
      <c r="AH373" s="196"/>
      <c r="AI373" s="196"/>
      <c r="AJ373" s="196"/>
      <c r="AK373" s="196"/>
      <c r="AL373" s="196"/>
      <c r="AM373" s="196" t="s">
        <v>1097</v>
      </c>
      <c r="AN373" s="196" t="s">
        <v>775</v>
      </c>
      <c r="AO373" s="354" t="s">
        <v>86</v>
      </c>
      <c r="AP373" s="354" t="s">
        <v>63</v>
      </c>
      <c r="AQ373" s="354" t="s">
        <v>1044</v>
      </c>
      <c r="AR373" s="26" t="s">
        <v>1098</v>
      </c>
      <c r="AS373" s="25" t="s">
        <v>834</v>
      </c>
      <c r="AT373" s="185">
        <v>1200257807.22</v>
      </c>
      <c r="AU373" s="178">
        <v>1200257807.22</v>
      </c>
      <c r="AV373" s="178">
        <v>0</v>
      </c>
      <c r="AW373" s="178">
        <v>0</v>
      </c>
      <c r="AX373" s="186">
        <v>1200257807.22</v>
      </c>
      <c r="AY373" s="186">
        <v>1200257807.22</v>
      </c>
      <c r="AZ373" s="178">
        <v>0</v>
      </c>
      <c r="BA373" s="178">
        <v>0</v>
      </c>
      <c r="BB373" s="178">
        <v>0</v>
      </c>
      <c r="BC373" s="178">
        <v>0</v>
      </c>
      <c r="BD373" s="178">
        <v>1223844097.5599999</v>
      </c>
      <c r="BE373" s="178">
        <v>0</v>
      </c>
      <c r="BF373" s="186">
        <v>1223844097.5599999</v>
      </c>
      <c r="BG373" s="178">
        <v>0</v>
      </c>
      <c r="BH373" s="178">
        <v>0</v>
      </c>
      <c r="BI373" s="178">
        <v>1241538463.75</v>
      </c>
      <c r="BJ373" s="178">
        <v>0</v>
      </c>
      <c r="BK373" s="186">
        <v>1241538463.75</v>
      </c>
      <c r="BL373" s="178">
        <v>0</v>
      </c>
      <c r="BM373" s="178">
        <v>0</v>
      </c>
      <c r="BN373" s="178">
        <v>1273151954.3499999</v>
      </c>
      <c r="BO373" s="178">
        <v>0</v>
      </c>
      <c r="BP373" s="186">
        <v>1273151954.3499999</v>
      </c>
      <c r="BQ373" s="178">
        <v>0</v>
      </c>
      <c r="BR373" s="178">
        <v>0</v>
      </c>
      <c r="BS373" s="178">
        <v>1273151954.3499999</v>
      </c>
      <c r="BT373" s="178">
        <v>0</v>
      </c>
      <c r="BU373" s="186">
        <v>1273151954.3499999</v>
      </c>
      <c r="BV373" s="178">
        <v>0</v>
      </c>
      <c r="BW373" s="178">
        <v>0</v>
      </c>
    </row>
    <row r="374" spans="1:75" s="63" customFormat="1" ht="312.75" customHeight="1">
      <c r="A374" s="62">
        <v>606</v>
      </c>
      <c r="B374" s="22" t="s">
        <v>771</v>
      </c>
      <c r="C374" s="23">
        <v>405010000</v>
      </c>
      <c r="D374" s="27" t="s">
        <v>1095</v>
      </c>
      <c r="E374" s="20" t="s">
        <v>777</v>
      </c>
      <c r="F374" s="204"/>
      <c r="G374" s="204"/>
      <c r="H374" s="195">
        <v>1</v>
      </c>
      <c r="I374" s="204"/>
      <c r="J374" s="195">
        <v>8</v>
      </c>
      <c r="K374" s="195">
        <v>1</v>
      </c>
      <c r="L374" s="195">
        <v>3</v>
      </c>
      <c r="M374" s="195"/>
      <c r="N374" s="195"/>
      <c r="O374" s="195"/>
      <c r="P374" s="196" t="s">
        <v>779</v>
      </c>
      <c r="Q374" s="21" t="s">
        <v>1096</v>
      </c>
      <c r="R374" s="195"/>
      <c r="S374" s="195"/>
      <c r="T374" s="195"/>
      <c r="U374" s="195"/>
      <c r="V374" s="195">
        <v>5</v>
      </c>
      <c r="W374" s="195">
        <v>3</v>
      </c>
      <c r="X374" s="195">
        <v>4</v>
      </c>
      <c r="Y374" s="195"/>
      <c r="Z374" s="195"/>
      <c r="AA374" s="195"/>
      <c r="AB374" s="196" t="s">
        <v>779</v>
      </c>
      <c r="AC374" s="21" t="s">
        <v>1069</v>
      </c>
      <c r="AD374" s="196"/>
      <c r="AE374" s="196"/>
      <c r="AF374" s="196"/>
      <c r="AG374" s="196"/>
      <c r="AH374" s="196"/>
      <c r="AI374" s="196"/>
      <c r="AJ374" s="196"/>
      <c r="AK374" s="196"/>
      <c r="AL374" s="196"/>
      <c r="AM374" s="196" t="s">
        <v>1097</v>
      </c>
      <c r="AN374" s="196" t="s">
        <v>775</v>
      </c>
      <c r="AO374" s="354" t="s">
        <v>86</v>
      </c>
      <c r="AP374" s="354" t="s">
        <v>63</v>
      </c>
      <c r="AQ374" s="354" t="s">
        <v>1044</v>
      </c>
      <c r="AR374" s="26" t="s">
        <v>1098</v>
      </c>
      <c r="AS374" s="25" t="s">
        <v>841</v>
      </c>
      <c r="AT374" s="185">
        <v>107141195.22</v>
      </c>
      <c r="AU374" s="178">
        <v>107141195.22</v>
      </c>
      <c r="AV374" s="178">
        <v>0</v>
      </c>
      <c r="AW374" s="178">
        <v>0</v>
      </c>
      <c r="AX374" s="186">
        <v>107141195.22</v>
      </c>
      <c r="AY374" s="186">
        <v>107141195.22</v>
      </c>
      <c r="AZ374" s="178">
        <v>0</v>
      </c>
      <c r="BA374" s="178">
        <v>0</v>
      </c>
      <c r="BB374" s="178">
        <v>0</v>
      </c>
      <c r="BC374" s="178">
        <v>0</v>
      </c>
      <c r="BD374" s="178">
        <v>108336994.98999999</v>
      </c>
      <c r="BE374" s="178">
        <v>0</v>
      </c>
      <c r="BF374" s="186">
        <v>108336994.98999999</v>
      </c>
      <c r="BG374" s="178">
        <v>0</v>
      </c>
      <c r="BH374" s="178">
        <v>0</v>
      </c>
      <c r="BI374" s="178">
        <v>108059739</v>
      </c>
      <c r="BJ374" s="178">
        <v>0</v>
      </c>
      <c r="BK374" s="186">
        <v>108059739</v>
      </c>
      <c r="BL374" s="178">
        <v>0</v>
      </c>
      <c r="BM374" s="178">
        <v>0</v>
      </c>
      <c r="BN374" s="178">
        <v>110959123</v>
      </c>
      <c r="BO374" s="178">
        <v>0</v>
      </c>
      <c r="BP374" s="186">
        <v>110959123</v>
      </c>
      <c r="BQ374" s="178">
        <v>0</v>
      </c>
      <c r="BR374" s="178">
        <v>0</v>
      </c>
      <c r="BS374" s="178">
        <v>110959123</v>
      </c>
      <c r="BT374" s="178">
        <v>0</v>
      </c>
      <c r="BU374" s="186">
        <v>110959123</v>
      </c>
      <c r="BV374" s="178">
        <v>0</v>
      </c>
      <c r="BW374" s="178">
        <v>0</v>
      </c>
    </row>
    <row r="375" spans="1:75" s="63" customFormat="1" ht="322.5" customHeight="1">
      <c r="A375" s="62">
        <v>606</v>
      </c>
      <c r="B375" s="22" t="s">
        <v>771</v>
      </c>
      <c r="C375" s="23">
        <v>405030000</v>
      </c>
      <c r="D375" s="27" t="s">
        <v>1099</v>
      </c>
      <c r="E375" s="20" t="s">
        <v>777</v>
      </c>
      <c r="F375" s="204"/>
      <c r="G375" s="204"/>
      <c r="H375" s="195">
        <v>1</v>
      </c>
      <c r="I375" s="204"/>
      <c r="J375" s="195">
        <v>8</v>
      </c>
      <c r="K375" s="195">
        <v>1</v>
      </c>
      <c r="L375" s="195">
        <v>3</v>
      </c>
      <c r="M375" s="195"/>
      <c r="N375" s="195"/>
      <c r="O375" s="195"/>
      <c r="P375" s="196" t="s">
        <v>779</v>
      </c>
      <c r="Q375" s="21" t="s">
        <v>1096</v>
      </c>
      <c r="R375" s="195"/>
      <c r="S375" s="195"/>
      <c r="T375" s="195"/>
      <c r="U375" s="195"/>
      <c r="V375" s="195">
        <v>5</v>
      </c>
      <c r="W375" s="195">
        <v>3</v>
      </c>
      <c r="X375" s="195">
        <v>5</v>
      </c>
      <c r="Y375" s="195"/>
      <c r="Z375" s="195"/>
      <c r="AA375" s="195"/>
      <c r="AB375" s="196" t="s">
        <v>779</v>
      </c>
      <c r="AC375" s="21" t="s">
        <v>1069</v>
      </c>
      <c r="AD375" s="196"/>
      <c r="AE375" s="196"/>
      <c r="AF375" s="196"/>
      <c r="AG375" s="196"/>
      <c r="AH375" s="196"/>
      <c r="AI375" s="196"/>
      <c r="AJ375" s="196"/>
      <c r="AK375" s="196"/>
      <c r="AL375" s="196"/>
      <c r="AM375" s="196" t="s">
        <v>1097</v>
      </c>
      <c r="AN375" s="196" t="s">
        <v>775</v>
      </c>
      <c r="AO375" s="354" t="s">
        <v>86</v>
      </c>
      <c r="AP375" s="354" t="s">
        <v>53</v>
      </c>
      <c r="AQ375" s="354" t="s">
        <v>1048</v>
      </c>
      <c r="AR375" s="26" t="s">
        <v>1049</v>
      </c>
      <c r="AS375" s="25" t="s">
        <v>834</v>
      </c>
      <c r="AT375" s="185">
        <v>920748704</v>
      </c>
      <c r="AU375" s="178">
        <v>920748704</v>
      </c>
      <c r="AV375" s="178">
        <v>0</v>
      </c>
      <c r="AW375" s="178">
        <v>0</v>
      </c>
      <c r="AX375" s="186">
        <v>920748704</v>
      </c>
      <c r="AY375" s="186">
        <v>920748704</v>
      </c>
      <c r="AZ375" s="178">
        <v>0</v>
      </c>
      <c r="BA375" s="178">
        <v>0</v>
      </c>
      <c r="BB375" s="178">
        <v>0</v>
      </c>
      <c r="BC375" s="178">
        <v>0</v>
      </c>
      <c r="BD375" s="178">
        <v>970690505</v>
      </c>
      <c r="BE375" s="178">
        <v>0</v>
      </c>
      <c r="BF375" s="186">
        <v>970690505</v>
      </c>
      <c r="BG375" s="178">
        <v>0</v>
      </c>
      <c r="BH375" s="178">
        <v>0</v>
      </c>
      <c r="BI375" s="178">
        <v>1011105553.02</v>
      </c>
      <c r="BJ375" s="178">
        <v>0</v>
      </c>
      <c r="BK375" s="186">
        <v>1011105553.02</v>
      </c>
      <c r="BL375" s="178">
        <v>0</v>
      </c>
      <c r="BM375" s="178">
        <v>0</v>
      </c>
      <c r="BN375" s="178">
        <v>1044610099.24</v>
      </c>
      <c r="BO375" s="178">
        <v>0</v>
      </c>
      <c r="BP375" s="186">
        <v>1044610099.24</v>
      </c>
      <c r="BQ375" s="178">
        <v>0</v>
      </c>
      <c r="BR375" s="178">
        <v>0</v>
      </c>
      <c r="BS375" s="178">
        <v>1044610099.24</v>
      </c>
      <c r="BT375" s="178">
        <v>0</v>
      </c>
      <c r="BU375" s="186">
        <v>1044610099.24</v>
      </c>
      <c r="BV375" s="178">
        <v>0</v>
      </c>
      <c r="BW375" s="178">
        <v>0</v>
      </c>
    </row>
    <row r="376" spans="1:75" s="63" customFormat="1" ht="310.5" customHeight="1">
      <c r="A376" s="62">
        <v>606</v>
      </c>
      <c r="B376" s="22" t="s">
        <v>771</v>
      </c>
      <c r="C376" s="23">
        <v>405030000</v>
      </c>
      <c r="D376" s="27" t="s">
        <v>1099</v>
      </c>
      <c r="E376" s="20" t="s">
        <v>777</v>
      </c>
      <c r="F376" s="204"/>
      <c r="G376" s="204"/>
      <c r="H376" s="195">
        <v>1</v>
      </c>
      <c r="I376" s="204"/>
      <c r="J376" s="195">
        <v>8</v>
      </c>
      <c r="K376" s="195">
        <v>1</v>
      </c>
      <c r="L376" s="195">
        <v>3</v>
      </c>
      <c r="M376" s="195"/>
      <c r="N376" s="195"/>
      <c r="O376" s="195"/>
      <c r="P376" s="196" t="s">
        <v>779</v>
      </c>
      <c r="Q376" s="21" t="s">
        <v>1100</v>
      </c>
      <c r="R376" s="195"/>
      <c r="S376" s="195"/>
      <c r="T376" s="195"/>
      <c r="U376" s="195"/>
      <c r="V376" s="195" t="s">
        <v>1101</v>
      </c>
      <c r="W376" s="195" t="s">
        <v>133</v>
      </c>
      <c r="X376" s="195" t="s">
        <v>1102</v>
      </c>
      <c r="Y376" s="195"/>
      <c r="Z376" s="195"/>
      <c r="AA376" s="195" t="s">
        <v>1103</v>
      </c>
      <c r="AB376" s="196" t="s">
        <v>1104</v>
      </c>
      <c r="AC376" s="21" t="s">
        <v>1069</v>
      </c>
      <c r="AD376" s="196"/>
      <c r="AE376" s="196"/>
      <c r="AF376" s="196"/>
      <c r="AG376" s="196"/>
      <c r="AH376" s="196"/>
      <c r="AI376" s="196"/>
      <c r="AJ376" s="196"/>
      <c r="AK376" s="196"/>
      <c r="AL376" s="196"/>
      <c r="AM376" s="196" t="s">
        <v>1105</v>
      </c>
      <c r="AN376" s="196" t="s">
        <v>775</v>
      </c>
      <c r="AO376" s="354" t="s">
        <v>86</v>
      </c>
      <c r="AP376" s="354" t="s">
        <v>53</v>
      </c>
      <c r="AQ376" s="354" t="s">
        <v>1048</v>
      </c>
      <c r="AR376" s="26" t="s">
        <v>1049</v>
      </c>
      <c r="AS376" s="25" t="s">
        <v>80</v>
      </c>
      <c r="AT376" s="185">
        <v>121812</v>
      </c>
      <c r="AU376" s="178">
        <v>121812</v>
      </c>
      <c r="AV376" s="178">
        <v>0</v>
      </c>
      <c r="AW376" s="178">
        <v>0</v>
      </c>
      <c r="AX376" s="186">
        <v>121812</v>
      </c>
      <c r="AY376" s="186">
        <v>121812</v>
      </c>
      <c r="AZ376" s="178">
        <v>0</v>
      </c>
      <c r="BA376" s="178">
        <v>0</v>
      </c>
      <c r="BB376" s="178">
        <v>0</v>
      </c>
      <c r="BC376" s="178">
        <v>0</v>
      </c>
      <c r="BD376" s="178">
        <v>343212</v>
      </c>
      <c r="BE376" s="178">
        <v>0</v>
      </c>
      <c r="BF376" s="186">
        <v>343212</v>
      </c>
      <c r="BG376" s="178">
        <v>0</v>
      </c>
      <c r="BH376" s="178">
        <v>0</v>
      </c>
      <c r="BI376" s="178">
        <v>103212</v>
      </c>
      <c r="BJ376" s="178">
        <v>0</v>
      </c>
      <c r="BK376" s="186">
        <v>103212</v>
      </c>
      <c r="BL376" s="178">
        <v>0</v>
      </c>
      <c r="BM376" s="178">
        <v>0</v>
      </c>
      <c r="BN376" s="178">
        <v>103212</v>
      </c>
      <c r="BO376" s="178">
        <v>0</v>
      </c>
      <c r="BP376" s="186">
        <v>103212</v>
      </c>
      <c r="BQ376" s="178">
        <v>0</v>
      </c>
      <c r="BR376" s="178">
        <v>0</v>
      </c>
      <c r="BS376" s="178">
        <v>103212</v>
      </c>
      <c r="BT376" s="178">
        <v>0</v>
      </c>
      <c r="BU376" s="186">
        <v>103212</v>
      </c>
      <c r="BV376" s="178">
        <v>0</v>
      </c>
      <c r="BW376" s="178">
        <v>0</v>
      </c>
    </row>
    <row r="377" spans="1:75" s="63" customFormat="1" ht="315" customHeight="1">
      <c r="A377" s="62">
        <v>606</v>
      </c>
      <c r="B377" s="22" t="s">
        <v>771</v>
      </c>
      <c r="C377" s="23">
        <v>405030000</v>
      </c>
      <c r="D377" s="27" t="s">
        <v>1099</v>
      </c>
      <c r="E377" s="20" t="s">
        <v>777</v>
      </c>
      <c r="F377" s="204"/>
      <c r="G377" s="204"/>
      <c r="H377" s="195">
        <v>1</v>
      </c>
      <c r="I377" s="204"/>
      <c r="J377" s="195">
        <v>8</v>
      </c>
      <c r="K377" s="195">
        <v>1</v>
      </c>
      <c r="L377" s="195">
        <v>3</v>
      </c>
      <c r="M377" s="195"/>
      <c r="N377" s="195"/>
      <c r="O377" s="195"/>
      <c r="P377" s="196" t="s">
        <v>779</v>
      </c>
      <c r="Q377" s="21" t="s">
        <v>1096</v>
      </c>
      <c r="R377" s="195"/>
      <c r="S377" s="195"/>
      <c r="T377" s="195"/>
      <c r="U377" s="195"/>
      <c r="V377" s="195">
        <v>5</v>
      </c>
      <c r="W377" s="195">
        <v>3</v>
      </c>
      <c r="X377" s="195">
        <v>5</v>
      </c>
      <c r="Y377" s="195"/>
      <c r="Z377" s="195"/>
      <c r="AA377" s="195"/>
      <c r="AB377" s="196" t="s">
        <v>779</v>
      </c>
      <c r="AC377" s="21" t="s">
        <v>1069</v>
      </c>
      <c r="AD377" s="196"/>
      <c r="AE377" s="196"/>
      <c r="AF377" s="196"/>
      <c r="AG377" s="196"/>
      <c r="AH377" s="196"/>
      <c r="AI377" s="196"/>
      <c r="AJ377" s="196"/>
      <c r="AK377" s="196"/>
      <c r="AL377" s="196"/>
      <c r="AM377" s="196" t="s">
        <v>1097</v>
      </c>
      <c r="AN377" s="196" t="s">
        <v>775</v>
      </c>
      <c r="AO377" s="354" t="s">
        <v>86</v>
      </c>
      <c r="AP377" s="354" t="s">
        <v>53</v>
      </c>
      <c r="AQ377" s="354" t="s">
        <v>1048</v>
      </c>
      <c r="AR377" s="26" t="s">
        <v>1049</v>
      </c>
      <c r="AS377" s="25" t="s">
        <v>841</v>
      </c>
      <c r="AT377" s="185">
        <v>35757414</v>
      </c>
      <c r="AU377" s="178">
        <v>35757414</v>
      </c>
      <c r="AV377" s="178">
        <v>0</v>
      </c>
      <c r="AW377" s="178">
        <v>0</v>
      </c>
      <c r="AX377" s="186">
        <v>35757414</v>
      </c>
      <c r="AY377" s="186">
        <v>35757414</v>
      </c>
      <c r="AZ377" s="178">
        <v>0</v>
      </c>
      <c r="BA377" s="178">
        <v>0</v>
      </c>
      <c r="BB377" s="178">
        <v>0</v>
      </c>
      <c r="BC377" s="178">
        <v>0</v>
      </c>
      <c r="BD377" s="178">
        <v>39064273.939999998</v>
      </c>
      <c r="BE377" s="178">
        <v>0</v>
      </c>
      <c r="BF377" s="186">
        <v>39064273.939999998</v>
      </c>
      <c r="BG377" s="178">
        <v>0</v>
      </c>
      <c r="BH377" s="178">
        <v>0</v>
      </c>
      <c r="BI377" s="178">
        <v>44823469</v>
      </c>
      <c r="BJ377" s="178">
        <v>0</v>
      </c>
      <c r="BK377" s="186">
        <v>44823469</v>
      </c>
      <c r="BL377" s="178">
        <v>0</v>
      </c>
      <c r="BM377" s="178">
        <v>0</v>
      </c>
      <c r="BN377" s="178">
        <v>46449680</v>
      </c>
      <c r="BO377" s="178">
        <v>0</v>
      </c>
      <c r="BP377" s="186">
        <v>46449680</v>
      </c>
      <c r="BQ377" s="178">
        <v>0</v>
      </c>
      <c r="BR377" s="178">
        <v>0</v>
      </c>
      <c r="BS377" s="178">
        <v>46449680</v>
      </c>
      <c r="BT377" s="178">
        <v>0</v>
      </c>
      <c r="BU377" s="186">
        <v>46449680</v>
      </c>
      <c r="BV377" s="178">
        <v>0</v>
      </c>
      <c r="BW377" s="178">
        <v>0</v>
      </c>
    </row>
    <row r="378" spans="1:75" s="106" customFormat="1" ht="15.75">
      <c r="A378" s="454" t="s">
        <v>770</v>
      </c>
      <c r="B378" s="451"/>
      <c r="C378" s="451"/>
      <c r="D378" s="451"/>
      <c r="E378" s="451"/>
      <c r="F378" s="451"/>
      <c r="G378" s="451"/>
      <c r="H378" s="451"/>
      <c r="I378" s="451"/>
      <c r="J378" s="451"/>
      <c r="K378" s="451"/>
      <c r="L378" s="451"/>
      <c r="M378" s="451"/>
      <c r="N378" s="451"/>
      <c r="O378" s="451"/>
      <c r="P378" s="451"/>
      <c r="Q378" s="451"/>
      <c r="R378" s="451"/>
      <c r="S378" s="451"/>
      <c r="T378" s="451"/>
      <c r="U378" s="451"/>
      <c r="V378" s="451"/>
      <c r="W378" s="451"/>
      <c r="X378" s="451"/>
      <c r="Y378" s="451"/>
      <c r="Z378" s="451"/>
      <c r="AA378" s="451"/>
      <c r="AB378" s="451"/>
      <c r="AC378" s="451"/>
      <c r="AD378" s="451"/>
      <c r="AE378" s="451"/>
      <c r="AF378" s="451"/>
      <c r="AG378" s="451"/>
      <c r="AH378" s="451"/>
      <c r="AI378" s="451"/>
      <c r="AJ378" s="451"/>
      <c r="AK378" s="451"/>
      <c r="AL378" s="451"/>
      <c r="AM378" s="451"/>
      <c r="AN378" s="451"/>
      <c r="AO378" s="451"/>
      <c r="AP378" s="451"/>
      <c r="AQ378" s="451"/>
      <c r="AR378" s="451"/>
      <c r="AS378" s="455"/>
      <c r="AT378" s="174">
        <v>4655644635.789999</v>
      </c>
      <c r="AU378" s="174">
        <v>4615041935.0900002</v>
      </c>
      <c r="AV378" s="174">
        <v>143747846.61999997</v>
      </c>
      <c r="AW378" s="174">
        <v>128969958.38</v>
      </c>
      <c r="AX378" s="174">
        <v>2440472096.3500004</v>
      </c>
      <c r="AY378" s="174">
        <v>2415393521.4099998</v>
      </c>
      <c r="AZ378" s="174">
        <v>0</v>
      </c>
      <c r="BA378" s="174">
        <v>0</v>
      </c>
      <c r="BB378" s="174">
        <v>2071424692.8200004</v>
      </c>
      <c r="BC378" s="174">
        <v>2070678455.3000002</v>
      </c>
      <c r="BD378" s="174">
        <v>5294866143.8599997</v>
      </c>
      <c r="BE378" s="174">
        <v>429315837.83000004</v>
      </c>
      <c r="BF378" s="174">
        <v>2530792599.3899999</v>
      </c>
      <c r="BG378" s="174">
        <v>0</v>
      </c>
      <c r="BH378" s="174">
        <v>2334757706.6400008</v>
      </c>
      <c r="BI378" s="174">
        <v>5035192307.7700005</v>
      </c>
      <c r="BJ378" s="174">
        <v>372351691.65000004</v>
      </c>
      <c r="BK378" s="174">
        <v>2575840704.1199999</v>
      </c>
      <c r="BL378" s="174">
        <v>0</v>
      </c>
      <c r="BM378" s="174">
        <v>2086999911.9999998</v>
      </c>
      <c r="BN378" s="174">
        <v>5108728493.5600004</v>
      </c>
      <c r="BO378" s="174">
        <v>372351691.65000004</v>
      </c>
      <c r="BP378" s="174">
        <v>2647234039.9099998</v>
      </c>
      <c r="BQ378" s="174">
        <v>0</v>
      </c>
      <c r="BR378" s="174">
        <v>2089142762</v>
      </c>
      <c r="BS378" s="174">
        <v>5108728493.5600004</v>
      </c>
      <c r="BT378" s="174">
        <v>372351691.65000004</v>
      </c>
      <c r="BU378" s="174">
        <v>2647234039.9099998</v>
      </c>
      <c r="BV378" s="174">
        <v>0</v>
      </c>
      <c r="BW378" s="174">
        <v>2089142762</v>
      </c>
    </row>
    <row r="379" spans="1:75" s="2" customFormat="1" ht="331.5">
      <c r="A379" s="30">
        <v>607</v>
      </c>
      <c r="B379" s="145" t="s">
        <v>1106</v>
      </c>
      <c r="C379" s="23">
        <v>401000024</v>
      </c>
      <c r="D379" s="27" t="s">
        <v>906</v>
      </c>
      <c r="E379" s="20" t="s">
        <v>1107</v>
      </c>
      <c r="F379" s="224"/>
      <c r="G379" s="224"/>
      <c r="H379" s="195" t="s">
        <v>47</v>
      </c>
      <c r="I379" s="224"/>
      <c r="J379" s="195">
        <v>16</v>
      </c>
      <c r="K379" s="195">
        <v>1</v>
      </c>
      <c r="L379" s="195">
        <v>13</v>
      </c>
      <c r="M379" s="224"/>
      <c r="N379" s="224"/>
      <c r="O379" s="224"/>
      <c r="P379" s="196" t="s">
        <v>109</v>
      </c>
      <c r="Q379" s="21" t="s">
        <v>92</v>
      </c>
      <c r="R379" s="195"/>
      <c r="S379" s="195"/>
      <c r="T379" s="195" t="s">
        <v>47</v>
      </c>
      <c r="U379" s="195"/>
      <c r="V379" s="195">
        <v>9</v>
      </c>
      <c r="W379" s="195">
        <v>1</v>
      </c>
      <c r="X379" s="195"/>
      <c r="Y379" s="195"/>
      <c r="Z379" s="195"/>
      <c r="AA379" s="195"/>
      <c r="AB379" s="196" t="s">
        <v>110</v>
      </c>
      <c r="AC379" s="101" t="s">
        <v>1108</v>
      </c>
      <c r="AD379" s="277"/>
      <c r="AE379" s="277"/>
      <c r="AF379" s="277"/>
      <c r="AG379" s="277"/>
      <c r="AH379" s="277"/>
      <c r="AI379" s="277"/>
      <c r="AJ379" s="277"/>
      <c r="AK379" s="277"/>
      <c r="AL379" s="277"/>
      <c r="AM379" s="238" t="s">
        <v>1109</v>
      </c>
      <c r="AN379" s="198" t="s">
        <v>1110</v>
      </c>
      <c r="AO379" s="354" t="s">
        <v>86</v>
      </c>
      <c r="AP379" s="354" t="s">
        <v>56</v>
      </c>
      <c r="AQ379" s="354" t="s">
        <v>1111</v>
      </c>
      <c r="AR379" s="26" t="s">
        <v>1112</v>
      </c>
      <c r="AS379" s="25" t="s">
        <v>784</v>
      </c>
      <c r="AT379" s="395">
        <v>395450</v>
      </c>
      <c r="AU379" s="395">
        <v>395450</v>
      </c>
      <c r="AV379" s="395">
        <v>0</v>
      </c>
      <c r="AW379" s="395">
        <v>0</v>
      </c>
      <c r="AX379" s="395">
        <v>0</v>
      </c>
      <c r="AY379" s="395">
        <v>0</v>
      </c>
      <c r="AZ379" s="395">
        <v>0</v>
      </c>
      <c r="BA379" s="395">
        <v>0</v>
      </c>
      <c r="BB379" s="395">
        <v>395450</v>
      </c>
      <c r="BC379" s="395">
        <v>395450</v>
      </c>
      <c r="BD379" s="395">
        <v>0</v>
      </c>
      <c r="BE379" s="395">
        <v>0</v>
      </c>
      <c r="BF379" s="395">
        <v>0</v>
      </c>
      <c r="BG379" s="395">
        <v>0</v>
      </c>
      <c r="BH379" s="395">
        <v>0</v>
      </c>
      <c r="BI379" s="395">
        <v>0</v>
      </c>
      <c r="BJ379" s="395">
        <v>0</v>
      </c>
      <c r="BK379" s="395">
        <v>0</v>
      </c>
      <c r="BL379" s="395">
        <v>0</v>
      </c>
      <c r="BM379" s="395">
        <v>0</v>
      </c>
      <c r="BN379" s="395">
        <v>0</v>
      </c>
      <c r="BO379" s="395">
        <v>0</v>
      </c>
      <c r="BP379" s="395">
        <v>0</v>
      </c>
      <c r="BQ379" s="395">
        <v>0</v>
      </c>
      <c r="BR379" s="395">
        <v>0</v>
      </c>
      <c r="BS379" s="395">
        <v>0</v>
      </c>
      <c r="BT379" s="395">
        <v>0</v>
      </c>
      <c r="BU379" s="395">
        <v>0</v>
      </c>
      <c r="BV379" s="395">
        <v>0</v>
      </c>
      <c r="BW379" s="395">
        <v>0</v>
      </c>
    </row>
    <row r="380" spans="1:75" ht="199.5" customHeight="1">
      <c r="A380" s="30">
        <v>607</v>
      </c>
      <c r="B380" s="145" t="s">
        <v>1106</v>
      </c>
      <c r="C380" s="23">
        <v>401000024</v>
      </c>
      <c r="D380" s="27" t="s">
        <v>906</v>
      </c>
      <c r="E380" s="20" t="s">
        <v>1107</v>
      </c>
      <c r="F380" s="224"/>
      <c r="G380" s="224"/>
      <c r="H380" s="195" t="s">
        <v>47</v>
      </c>
      <c r="I380" s="224"/>
      <c r="J380" s="195">
        <v>16</v>
      </c>
      <c r="K380" s="195">
        <v>1</v>
      </c>
      <c r="L380" s="195">
        <v>13</v>
      </c>
      <c r="M380" s="224"/>
      <c r="N380" s="224"/>
      <c r="O380" s="224"/>
      <c r="P380" s="196" t="s">
        <v>109</v>
      </c>
      <c r="Q380" s="21" t="s">
        <v>92</v>
      </c>
      <c r="R380" s="195"/>
      <c r="S380" s="195"/>
      <c r="T380" s="195" t="s">
        <v>47</v>
      </c>
      <c r="U380" s="195"/>
      <c r="V380" s="195">
        <v>9</v>
      </c>
      <c r="W380" s="195">
        <v>1</v>
      </c>
      <c r="X380" s="195"/>
      <c r="Y380" s="195"/>
      <c r="Z380" s="195"/>
      <c r="AA380" s="195"/>
      <c r="AB380" s="196" t="s">
        <v>110</v>
      </c>
      <c r="AC380" s="101" t="s">
        <v>1108</v>
      </c>
      <c r="AD380" s="277"/>
      <c r="AE380" s="277"/>
      <c r="AF380" s="277"/>
      <c r="AG380" s="277"/>
      <c r="AH380" s="277"/>
      <c r="AI380" s="277"/>
      <c r="AJ380" s="277"/>
      <c r="AK380" s="197"/>
      <c r="AL380" s="277"/>
      <c r="AM380" s="238" t="s">
        <v>1113</v>
      </c>
      <c r="AN380" s="196" t="s">
        <v>1110</v>
      </c>
      <c r="AO380" s="354" t="s">
        <v>86</v>
      </c>
      <c r="AP380" s="354" t="s">
        <v>56</v>
      </c>
      <c r="AQ380" s="354" t="s">
        <v>432</v>
      </c>
      <c r="AR380" s="26" t="s">
        <v>433</v>
      </c>
      <c r="AS380" s="25" t="s">
        <v>784</v>
      </c>
      <c r="AT380" s="395">
        <v>242500</v>
      </c>
      <c r="AU380" s="395">
        <v>242500</v>
      </c>
      <c r="AV380" s="396">
        <v>0</v>
      </c>
      <c r="AW380" s="396">
        <v>0</v>
      </c>
      <c r="AX380" s="396">
        <v>0</v>
      </c>
      <c r="AY380" s="396">
        <v>0</v>
      </c>
      <c r="AZ380" s="396">
        <v>0</v>
      </c>
      <c r="BA380" s="396">
        <v>0</v>
      </c>
      <c r="BB380" s="395">
        <v>242500</v>
      </c>
      <c r="BC380" s="395">
        <v>242500</v>
      </c>
      <c r="BD380" s="396">
        <v>271500</v>
      </c>
      <c r="BE380" s="396">
        <v>0</v>
      </c>
      <c r="BF380" s="396">
        <v>0</v>
      </c>
      <c r="BG380" s="396">
        <v>0</v>
      </c>
      <c r="BH380" s="396">
        <v>271500</v>
      </c>
      <c r="BI380" s="396">
        <v>291500</v>
      </c>
      <c r="BJ380" s="396">
        <v>0</v>
      </c>
      <c r="BK380" s="396">
        <v>0</v>
      </c>
      <c r="BL380" s="396">
        <v>0</v>
      </c>
      <c r="BM380" s="396">
        <v>291500</v>
      </c>
      <c r="BN380" s="396">
        <v>291500</v>
      </c>
      <c r="BO380" s="396">
        <v>0</v>
      </c>
      <c r="BP380" s="396">
        <v>0</v>
      </c>
      <c r="BQ380" s="396">
        <v>0</v>
      </c>
      <c r="BR380" s="396">
        <v>291500</v>
      </c>
      <c r="BS380" s="396">
        <v>291500</v>
      </c>
      <c r="BT380" s="396">
        <v>0</v>
      </c>
      <c r="BU380" s="396">
        <v>0</v>
      </c>
      <c r="BV380" s="396">
        <v>0</v>
      </c>
      <c r="BW380" s="396">
        <v>291500</v>
      </c>
    </row>
    <row r="381" spans="1:75" ht="331.5">
      <c r="A381" s="30">
        <v>607</v>
      </c>
      <c r="B381" s="145" t="s">
        <v>1106</v>
      </c>
      <c r="C381" s="23">
        <v>401000024</v>
      </c>
      <c r="D381" s="27" t="s">
        <v>906</v>
      </c>
      <c r="E381" s="20" t="s">
        <v>1107</v>
      </c>
      <c r="F381" s="224"/>
      <c r="G381" s="224"/>
      <c r="H381" s="195" t="s">
        <v>47</v>
      </c>
      <c r="I381" s="224"/>
      <c r="J381" s="195">
        <v>16</v>
      </c>
      <c r="K381" s="195">
        <v>1</v>
      </c>
      <c r="L381" s="195">
        <v>13</v>
      </c>
      <c r="M381" s="224"/>
      <c r="N381" s="224"/>
      <c r="O381" s="224"/>
      <c r="P381" s="196" t="s">
        <v>109</v>
      </c>
      <c r="Q381" s="21" t="s">
        <v>92</v>
      </c>
      <c r="R381" s="195"/>
      <c r="S381" s="195"/>
      <c r="T381" s="195" t="s">
        <v>47</v>
      </c>
      <c r="U381" s="195"/>
      <c r="V381" s="195">
        <v>9</v>
      </c>
      <c r="W381" s="195">
        <v>1</v>
      </c>
      <c r="X381" s="195"/>
      <c r="Y381" s="195"/>
      <c r="Z381" s="195"/>
      <c r="AA381" s="195"/>
      <c r="AB381" s="196" t="s">
        <v>110</v>
      </c>
      <c r="AC381" s="101" t="s">
        <v>1108</v>
      </c>
      <c r="AD381" s="277"/>
      <c r="AE381" s="277"/>
      <c r="AF381" s="277"/>
      <c r="AG381" s="277"/>
      <c r="AH381" s="277"/>
      <c r="AI381" s="277"/>
      <c r="AJ381" s="277"/>
      <c r="AK381" s="197"/>
      <c r="AL381" s="277"/>
      <c r="AM381" s="238" t="s">
        <v>1113</v>
      </c>
      <c r="AN381" s="196" t="s">
        <v>1110</v>
      </c>
      <c r="AO381" s="354" t="s">
        <v>86</v>
      </c>
      <c r="AP381" s="354" t="s">
        <v>56</v>
      </c>
      <c r="AQ381" s="354" t="s">
        <v>432</v>
      </c>
      <c r="AR381" s="26" t="s">
        <v>433</v>
      </c>
      <c r="AS381" s="25" t="s">
        <v>785</v>
      </c>
      <c r="AT381" s="395">
        <v>8000</v>
      </c>
      <c r="AU381" s="395">
        <v>8000</v>
      </c>
      <c r="AV381" s="396">
        <v>0</v>
      </c>
      <c r="AW381" s="396">
        <v>0</v>
      </c>
      <c r="AX381" s="396">
        <v>0</v>
      </c>
      <c r="AY381" s="396">
        <v>0</v>
      </c>
      <c r="AZ381" s="396">
        <v>0</v>
      </c>
      <c r="BA381" s="396">
        <v>0</v>
      </c>
      <c r="BB381" s="395">
        <v>8000</v>
      </c>
      <c r="BC381" s="395">
        <v>8000</v>
      </c>
      <c r="BD381" s="396">
        <v>90000</v>
      </c>
      <c r="BE381" s="396">
        <v>0</v>
      </c>
      <c r="BF381" s="396">
        <v>0</v>
      </c>
      <c r="BG381" s="396">
        <v>0</v>
      </c>
      <c r="BH381" s="396">
        <v>90000</v>
      </c>
      <c r="BI381" s="396">
        <v>70000</v>
      </c>
      <c r="BJ381" s="396">
        <v>0</v>
      </c>
      <c r="BK381" s="396">
        <v>0</v>
      </c>
      <c r="BL381" s="396">
        <v>0</v>
      </c>
      <c r="BM381" s="396">
        <v>70000</v>
      </c>
      <c r="BN381" s="396">
        <v>70000</v>
      </c>
      <c r="BO381" s="396">
        <v>0</v>
      </c>
      <c r="BP381" s="396">
        <v>0</v>
      </c>
      <c r="BQ381" s="396">
        <v>0</v>
      </c>
      <c r="BR381" s="396">
        <v>70000</v>
      </c>
      <c r="BS381" s="396">
        <v>70000</v>
      </c>
      <c r="BT381" s="396">
        <v>0</v>
      </c>
      <c r="BU381" s="396">
        <v>0</v>
      </c>
      <c r="BV381" s="396">
        <v>0</v>
      </c>
      <c r="BW381" s="396">
        <v>70000</v>
      </c>
    </row>
    <row r="382" spans="1:75" ht="331.5">
      <c r="A382" s="30">
        <v>607</v>
      </c>
      <c r="B382" s="145" t="s">
        <v>1106</v>
      </c>
      <c r="C382" s="23">
        <v>401000024</v>
      </c>
      <c r="D382" s="27" t="s">
        <v>906</v>
      </c>
      <c r="E382" s="20" t="s">
        <v>1107</v>
      </c>
      <c r="F382" s="224"/>
      <c r="G382" s="224"/>
      <c r="H382" s="195" t="s">
        <v>47</v>
      </c>
      <c r="I382" s="224"/>
      <c r="J382" s="195">
        <v>16</v>
      </c>
      <c r="K382" s="195">
        <v>1</v>
      </c>
      <c r="L382" s="195">
        <v>13</v>
      </c>
      <c r="M382" s="224"/>
      <c r="N382" s="224"/>
      <c r="O382" s="224"/>
      <c r="P382" s="196" t="s">
        <v>109</v>
      </c>
      <c r="Q382" s="21" t="s">
        <v>92</v>
      </c>
      <c r="R382" s="195"/>
      <c r="S382" s="195"/>
      <c r="T382" s="195" t="s">
        <v>47</v>
      </c>
      <c r="U382" s="195"/>
      <c r="V382" s="195">
        <v>9</v>
      </c>
      <c r="W382" s="195">
        <v>1</v>
      </c>
      <c r="X382" s="195"/>
      <c r="Y382" s="195"/>
      <c r="Z382" s="195"/>
      <c r="AA382" s="195"/>
      <c r="AB382" s="196" t="s">
        <v>110</v>
      </c>
      <c r="AC382" s="101" t="s">
        <v>1108</v>
      </c>
      <c r="AD382" s="277"/>
      <c r="AE382" s="277"/>
      <c r="AF382" s="277"/>
      <c r="AG382" s="277"/>
      <c r="AH382" s="277"/>
      <c r="AI382" s="277"/>
      <c r="AJ382" s="277"/>
      <c r="AK382" s="277"/>
      <c r="AL382" s="277"/>
      <c r="AM382" s="238" t="s">
        <v>1109</v>
      </c>
      <c r="AN382" s="196" t="s">
        <v>1114</v>
      </c>
      <c r="AO382" s="354" t="s">
        <v>86</v>
      </c>
      <c r="AP382" s="354" t="s">
        <v>56</v>
      </c>
      <c r="AQ382" s="354" t="s">
        <v>1115</v>
      </c>
      <c r="AR382" s="26" t="s">
        <v>357</v>
      </c>
      <c r="AS382" s="25" t="s">
        <v>834</v>
      </c>
      <c r="AT382" s="396">
        <v>129879912.46000001</v>
      </c>
      <c r="AU382" s="395">
        <v>129879912.46000001</v>
      </c>
      <c r="AV382" s="396">
        <v>0</v>
      </c>
      <c r="AW382" s="396">
        <v>0</v>
      </c>
      <c r="AX382" s="396">
        <v>0</v>
      </c>
      <c r="AY382" s="396">
        <v>0</v>
      </c>
      <c r="AZ382" s="396">
        <v>0</v>
      </c>
      <c r="BA382" s="396">
        <v>0</v>
      </c>
      <c r="BB382" s="396">
        <v>129879912.46000001</v>
      </c>
      <c r="BC382" s="396">
        <v>129879912.46000001</v>
      </c>
      <c r="BD382" s="396">
        <v>133481312.40000001</v>
      </c>
      <c r="BE382" s="396">
        <v>0</v>
      </c>
      <c r="BF382" s="396">
        <v>0</v>
      </c>
      <c r="BG382" s="396">
        <v>0</v>
      </c>
      <c r="BH382" s="396">
        <v>133481312.40000001</v>
      </c>
      <c r="BI382" s="396">
        <v>131205370</v>
      </c>
      <c r="BJ382" s="396">
        <v>0</v>
      </c>
      <c r="BK382" s="396">
        <v>0</v>
      </c>
      <c r="BL382" s="396">
        <v>0</v>
      </c>
      <c r="BM382" s="396">
        <v>131205370</v>
      </c>
      <c r="BN382" s="396">
        <v>136942710</v>
      </c>
      <c r="BO382" s="396">
        <v>0</v>
      </c>
      <c r="BP382" s="396">
        <v>0</v>
      </c>
      <c r="BQ382" s="396">
        <v>0</v>
      </c>
      <c r="BR382" s="396">
        <v>136942710</v>
      </c>
      <c r="BS382" s="396">
        <v>136942710</v>
      </c>
      <c r="BT382" s="396">
        <v>0</v>
      </c>
      <c r="BU382" s="396">
        <v>0</v>
      </c>
      <c r="BV382" s="396">
        <v>0</v>
      </c>
      <c r="BW382" s="396">
        <v>136942710</v>
      </c>
    </row>
    <row r="383" spans="1:75" ht="331.5">
      <c r="A383" s="30">
        <v>607</v>
      </c>
      <c r="B383" s="145" t="s">
        <v>1106</v>
      </c>
      <c r="C383" s="23">
        <v>401000024</v>
      </c>
      <c r="D383" s="27" t="s">
        <v>906</v>
      </c>
      <c r="E383" s="20" t="s">
        <v>1107</v>
      </c>
      <c r="F383" s="224"/>
      <c r="G383" s="224"/>
      <c r="H383" s="195" t="s">
        <v>47</v>
      </c>
      <c r="I383" s="224"/>
      <c r="J383" s="195">
        <v>16</v>
      </c>
      <c r="K383" s="195">
        <v>1</v>
      </c>
      <c r="L383" s="195">
        <v>13</v>
      </c>
      <c r="M383" s="224"/>
      <c r="N383" s="224"/>
      <c r="O383" s="224"/>
      <c r="P383" s="196" t="s">
        <v>109</v>
      </c>
      <c r="Q383" s="21" t="s">
        <v>92</v>
      </c>
      <c r="R383" s="195"/>
      <c r="S383" s="195"/>
      <c r="T383" s="195" t="s">
        <v>47</v>
      </c>
      <c r="U383" s="195"/>
      <c r="V383" s="195">
        <v>9</v>
      </c>
      <c r="W383" s="195">
        <v>1</v>
      </c>
      <c r="X383" s="195"/>
      <c r="Y383" s="195"/>
      <c r="Z383" s="195"/>
      <c r="AA383" s="195"/>
      <c r="AB383" s="196" t="s">
        <v>110</v>
      </c>
      <c r="AC383" s="101" t="s">
        <v>1108</v>
      </c>
      <c r="AD383" s="277"/>
      <c r="AE383" s="277"/>
      <c r="AF383" s="277"/>
      <c r="AG383" s="277"/>
      <c r="AH383" s="277"/>
      <c r="AI383" s="277"/>
      <c r="AJ383" s="277"/>
      <c r="AK383" s="277"/>
      <c r="AL383" s="277"/>
      <c r="AM383" s="238" t="s">
        <v>1109</v>
      </c>
      <c r="AN383" s="196" t="s">
        <v>1114</v>
      </c>
      <c r="AO383" s="354" t="s">
        <v>86</v>
      </c>
      <c r="AP383" s="354" t="s">
        <v>56</v>
      </c>
      <c r="AQ383" s="354" t="s">
        <v>1115</v>
      </c>
      <c r="AR383" s="26" t="s">
        <v>357</v>
      </c>
      <c r="AS383" s="25" t="s">
        <v>784</v>
      </c>
      <c r="AT383" s="396">
        <v>0</v>
      </c>
      <c r="AU383" s="395">
        <v>0</v>
      </c>
      <c r="AV383" s="396">
        <v>0</v>
      </c>
      <c r="AW383" s="396">
        <v>0</v>
      </c>
      <c r="AX383" s="396">
        <v>0</v>
      </c>
      <c r="AY383" s="396">
        <v>0</v>
      </c>
      <c r="AZ383" s="396">
        <v>0</v>
      </c>
      <c r="BA383" s="396">
        <v>0</v>
      </c>
      <c r="BB383" s="396">
        <v>0</v>
      </c>
      <c r="BC383" s="396">
        <v>0</v>
      </c>
      <c r="BD383" s="396">
        <v>72833.72</v>
      </c>
      <c r="BE383" s="396">
        <v>0</v>
      </c>
      <c r="BF383" s="396">
        <v>0</v>
      </c>
      <c r="BG383" s="396">
        <v>0</v>
      </c>
      <c r="BH383" s="396">
        <v>72833.72</v>
      </c>
      <c r="BI383" s="396">
        <v>0</v>
      </c>
      <c r="BJ383" s="396">
        <v>0</v>
      </c>
      <c r="BK383" s="396">
        <v>0</v>
      </c>
      <c r="BL383" s="396">
        <v>0</v>
      </c>
      <c r="BM383" s="396">
        <v>0</v>
      </c>
      <c r="BN383" s="396">
        <v>0</v>
      </c>
      <c r="BO383" s="396">
        <v>0</v>
      </c>
      <c r="BP383" s="396">
        <v>0</v>
      </c>
      <c r="BQ383" s="396">
        <v>0</v>
      </c>
      <c r="BR383" s="396">
        <v>0</v>
      </c>
      <c r="BS383" s="396">
        <v>0</v>
      </c>
      <c r="BT383" s="396">
        <v>0</v>
      </c>
      <c r="BU383" s="396">
        <v>0</v>
      </c>
      <c r="BV383" s="396">
        <v>0</v>
      </c>
      <c r="BW383" s="396">
        <v>0</v>
      </c>
    </row>
    <row r="384" spans="1:75" ht="171" customHeight="1">
      <c r="A384" s="30">
        <v>607</v>
      </c>
      <c r="B384" s="145" t="s">
        <v>1106</v>
      </c>
      <c r="C384" s="23">
        <v>402000025</v>
      </c>
      <c r="D384" s="27" t="s">
        <v>201</v>
      </c>
      <c r="E384" s="20" t="s">
        <v>1116</v>
      </c>
      <c r="F384" s="224"/>
      <c r="G384" s="224"/>
      <c r="H384" s="195">
        <v>1</v>
      </c>
      <c r="I384" s="224"/>
      <c r="J384" s="195">
        <v>2</v>
      </c>
      <c r="K384" s="195"/>
      <c r="L384" s="195">
        <v>2</v>
      </c>
      <c r="M384" s="224"/>
      <c r="N384" s="195">
        <v>3</v>
      </c>
      <c r="O384" s="224"/>
      <c r="P384" s="196" t="s">
        <v>202</v>
      </c>
      <c r="Q384" s="21" t="s">
        <v>92</v>
      </c>
      <c r="R384" s="195"/>
      <c r="S384" s="195"/>
      <c r="T384" s="195" t="s">
        <v>47</v>
      </c>
      <c r="U384" s="195"/>
      <c r="V384" s="195">
        <v>12</v>
      </c>
      <c r="W384" s="195">
        <v>1</v>
      </c>
      <c r="X384" s="195">
        <v>15</v>
      </c>
      <c r="Y384" s="195"/>
      <c r="Z384" s="195"/>
      <c r="AA384" s="195"/>
      <c r="AB384" s="196" t="s">
        <v>110</v>
      </c>
      <c r="AC384" s="101" t="s">
        <v>1108</v>
      </c>
      <c r="AD384" s="277"/>
      <c r="AE384" s="277"/>
      <c r="AF384" s="277"/>
      <c r="AG384" s="277"/>
      <c r="AH384" s="277"/>
      <c r="AI384" s="277"/>
      <c r="AJ384" s="277"/>
      <c r="AK384" s="277"/>
      <c r="AL384" s="277"/>
      <c r="AM384" s="238" t="s">
        <v>1109</v>
      </c>
      <c r="AN384" s="196" t="s">
        <v>1114</v>
      </c>
      <c r="AO384" s="354" t="s">
        <v>86</v>
      </c>
      <c r="AP384" s="354" t="s">
        <v>56</v>
      </c>
      <c r="AQ384" s="354" t="s">
        <v>1115</v>
      </c>
      <c r="AR384" s="26" t="s">
        <v>357</v>
      </c>
      <c r="AS384" s="25" t="s">
        <v>834</v>
      </c>
      <c r="AT384" s="396">
        <v>225250.83</v>
      </c>
      <c r="AU384" s="395">
        <v>225250.83</v>
      </c>
      <c r="AV384" s="396">
        <v>0</v>
      </c>
      <c r="AW384" s="396">
        <v>0</v>
      </c>
      <c r="AX384" s="396">
        <v>0</v>
      </c>
      <c r="AY384" s="396">
        <v>0</v>
      </c>
      <c r="AZ384" s="396">
        <v>0</v>
      </c>
      <c r="BA384" s="396">
        <v>0</v>
      </c>
      <c r="BB384" s="396">
        <v>225250.83</v>
      </c>
      <c r="BC384" s="396">
        <v>225250.83</v>
      </c>
      <c r="BD384" s="396">
        <v>0</v>
      </c>
      <c r="BE384" s="396">
        <v>0</v>
      </c>
      <c r="BF384" s="396">
        <v>0</v>
      </c>
      <c r="BG384" s="396">
        <v>0</v>
      </c>
      <c r="BH384" s="396">
        <v>0</v>
      </c>
      <c r="BI384" s="396">
        <v>0</v>
      </c>
      <c r="BJ384" s="396">
        <v>0</v>
      </c>
      <c r="BK384" s="396">
        <v>0</v>
      </c>
      <c r="BL384" s="396">
        <v>0</v>
      </c>
      <c r="BM384" s="396">
        <v>0</v>
      </c>
      <c r="BN384" s="396">
        <v>0</v>
      </c>
      <c r="BO384" s="396">
        <v>0</v>
      </c>
      <c r="BP384" s="396">
        <v>0</v>
      </c>
      <c r="BQ384" s="396">
        <v>0</v>
      </c>
      <c r="BR384" s="396">
        <v>0</v>
      </c>
      <c r="BS384" s="396">
        <v>0</v>
      </c>
      <c r="BT384" s="396">
        <v>0</v>
      </c>
      <c r="BU384" s="396">
        <v>0</v>
      </c>
      <c r="BV384" s="396">
        <v>0</v>
      </c>
      <c r="BW384" s="396">
        <v>0</v>
      </c>
    </row>
    <row r="385" spans="1:75" ht="214.5" customHeight="1">
      <c r="A385" s="30">
        <v>607</v>
      </c>
      <c r="B385" s="145" t="s">
        <v>1106</v>
      </c>
      <c r="C385" s="23">
        <v>401000024</v>
      </c>
      <c r="D385" s="27" t="s">
        <v>906</v>
      </c>
      <c r="E385" s="20" t="s">
        <v>1107</v>
      </c>
      <c r="F385" s="224"/>
      <c r="G385" s="224"/>
      <c r="H385" s="195" t="s">
        <v>47</v>
      </c>
      <c r="I385" s="224"/>
      <c r="J385" s="195">
        <v>16</v>
      </c>
      <c r="K385" s="195">
        <v>1</v>
      </c>
      <c r="L385" s="195">
        <v>13</v>
      </c>
      <c r="M385" s="224"/>
      <c r="N385" s="224"/>
      <c r="O385" s="224"/>
      <c r="P385" s="196" t="s">
        <v>109</v>
      </c>
      <c r="Q385" s="21" t="s">
        <v>92</v>
      </c>
      <c r="R385" s="195"/>
      <c r="S385" s="195"/>
      <c r="T385" s="195" t="s">
        <v>47</v>
      </c>
      <c r="U385" s="195"/>
      <c r="V385" s="195">
        <v>9</v>
      </c>
      <c r="W385" s="195">
        <v>1</v>
      </c>
      <c r="X385" s="195"/>
      <c r="Y385" s="195"/>
      <c r="Z385" s="195"/>
      <c r="AA385" s="195"/>
      <c r="AB385" s="196" t="s">
        <v>110</v>
      </c>
      <c r="AC385" s="101" t="s">
        <v>1108</v>
      </c>
      <c r="AD385" s="277"/>
      <c r="AE385" s="277"/>
      <c r="AF385" s="277"/>
      <c r="AG385" s="277"/>
      <c r="AH385" s="277"/>
      <c r="AI385" s="277"/>
      <c r="AJ385" s="277"/>
      <c r="AK385" s="277"/>
      <c r="AL385" s="277"/>
      <c r="AM385" s="238" t="s">
        <v>1109</v>
      </c>
      <c r="AN385" s="196" t="s">
        <v>1114</v>
      </c>
      <c r="AO385" s="354" t="s">
        <v>86</v>
      </c>
      <c r="AP385" s="354" t="s">
        <v>56</v>
      </c>
      <c r="AQ385" s="354" t="s">
        <v>1115</v>
      </c>
      <c r="AR385" s="26" t="s">
        <v>357</v>
      </c>
      <c r="AS385" s="25" t="s">
        <v>841</v>
      </c>
      <c r="AT385" s="396">
        <v>16797128.050000001</v>
      </c>
      <c r="AU385" s="395">
        <v>16797128.050000001</v>
      </c>
      <c r="AV385" s="396">
        <v>0</v>
      </c>
      <c r="AW385" s="396">
        <v>0</v>
      </c>
      <c r="AX385" s="396">
        <v>0</v>
      </c>
      <c r="AY385" s="396">
        <v>0</v>
      </c>
      <c r="AZ385" s="396">
        <v>0</v>
      </c>
      <c r="BA385" s="396">
        <v>0</v>
      </c>
      <c r="BB385" s="396">
        <v>16797128.050000001</v>
      </c>
      <c r="BC385" s="396">
        <v>16797128.050000001</v>
      </c>
      <c r="BD385" s="396">
        <v>17103074.280000001</v>
      </c>
      <c r="BE385" s="396">
        <v>0</v>
      </c>
      <c r="BF385" s="396">
        <v>0</v>
      </c>
      <c r="BG385" s="396">
        <v>0</v>
      </c>
      <c r="BH385" s="396">
        <v>17103074.280000001</v>
      </c>
      <c r="BI385" s="396">
        <v>16024546.560000001</v>
      </c>
      <c r="BJ385" s="396">
        <v>0</v>
      </c>
      <c r="BK385" s="396">
        <v>0</v>
      </c>
      <c r="BL385" s="396">
        <v>0</v>
      </c>
      <c r="BM385" s="396">
        <v>16024546.560000001</v>
      </c>
      <c r="BN385" s="396">
        <v>16807420</v>
      </c>
      <c r="BO385" s="396">
        <v>0</v>
      </c>
      <c r="BP385" s="396">
        <v>0</v>
      </c>
      <c r="BQ385" s="396">
        <v>0</v>
      </c>
      <c r="BR385" s="396">
        <v>16807420</v>
      </c>
      <c r="BS385" s="396">
        <v>16807420</v>
      </c>
      <c r="BT385" s="396">
        <v>0</v>
      </c>
      <c r="BU385" s="396">
        <v>0</v>
      </c>
      <c r="BV385" s="396">
        <v>0</v>
      </c>
      <c r="BW385" s="396">
        <v>16807420</v>
      </c>
    </row>
    <row r="386" spans="1:75" ht="347.25" customHeight="1">
      <c r="A386" s="62">
        <v>607</v>
      </c>
      <c r="B386" s="22" t="s">
        <v>1117</v>
      </c>
      <c r="C386" s="23">
        <v>401000024</v>
      </c>
      <c r="D386" s="27" t="s">
        <v>906</v>
      </c>
      <c r="E386" s="20" t="s">
        <v>1107</v>
      </c>
      <c r="F386" s="204"/>
      <c r="G386" s="204"/>
      <c r="H386" s="195" t="s">
        <v>47</v>
      </c>
      <c r="I386" s="204"/>
      <c r="J386" s="195" t="s">
        <v>111</v>
      </c>
      <c r="K386" s="195" t="s">
        <v>45</v>
      </c>
      <c r="L386" s="195" t="s">
        <v>54</v>
      </c>
      <c r="M386" s="195"/>
      <c r="N386" s="195"/>
      <c r="O386" s="195"/>
      <c r="P386" s="196" t="s">
        <v>109</v>
      </c>
      <c r="Q386" s="21" t="s">
        <v>92</v>
      </c>
      <c r="R386" s="195"/>
      <c r="S386" s="195"/>
      <c r="T386" s="195" t="s">
        <v>47</v>
      </c>
      <c r="U386" s="195"/>
      <c r="V386" s="195" t="s">
        <v>76</v>
      </c>
      <c r="W386" s="195" t="s">
        <v>45</v>
      </c>
      <c r="X386" s="195"/>
      <c r="Y386" s="195"/>
      <c r="Z386" s="195"/>
      <c r="AA386" s="195"/>
      <c r="AB386" s="196" t="s">
        <v>110</v>
      </c>
      <c r="AC386" s="101" t="s">
        <v>1108</v>
      </c>
      <c r="AD386" s="277"/>
      <c r="AE386" s="277"/>
      <c r="AF386" s="277"/>
      <c r="AG386" s="277"/>
      <c r="AH386" s="277"/>
      <c r="AI386" s="277"/>
      <c r="AJ386" s="277"/>
      <c r="AK386" s="277"/>
      <c r="AL386" s="277"/>
      <c r="AM386" s="238" t="s">
        <v>1118</v>
      </c>
      <c r="AN386" s="196" t="s">
        <v>1119</v>
      </c>
      <c r="AO386" s="354" t="s">
        <v>86</v>
      </c>
      <c r="AP386" s="354" t="s">
        <v>56</v>
      </c>
      <c r="AQ386" s="354" t="s">
        <v>1120</v>
      </c>
      <c r="AR386" s="26" t="s">
        <v>1121</v>
      </c>
      <c r="AS386" s="25" t="s">
        <v>784</v>
      </c>
      <c r="AT386" s="395">
        <v>0</v>
      </c>
      <c r="AU386" s="395">
        <v>0</v>
      </c>
      <c r="AV386" s="396">
        <v>0</v>
      </c>
      <c r="AW386" s="396">
        <v>0</v>
      </c>
      <c r="AX386" s="396">
        <v>0</v>
      </c>
      <c r="AY386" s="396">
        <v>0</v>
      </c>
      <c r="AZ386" s="396">
        <v>0</v>
      </c>
      <c r="BA386" s="396">
        <v>0</v>
      </c>
      <c r="BB386" s="396">
        <v>0</v>
      </c>
      <c r="BC386" s="396">
        <v>0</v>
      </c>
      <c r="BD386" s="396">
        <v>670000</v>
      </c>
      <c r="BE386" s="396">
        <v>0</v>
      </c>
      <c r="BF386" s="396">
        <v>0</v>
      </c>
      <c r="BG386" s="396">
        <v>0</v>
      </c>
      <c r="BH386" s="396">
        <v>670000</v>
      </c>
      <c r="BI386" s="396">
        <v>670000</v>
      </c>
      <c r="BJ386" s="396">
        <v>0</v>
      </c>
      <c r="BK386" s="396">
        <v>0</v>
      </c>
      <c r="BL386" s="396">
        <v>0</v>
      </c>
      <c r="BM386" s="396">
        <v>670000</v>
      </c>
      <c r="BN386" s="396">
        <v>670000</v>
      </c>
      <c r="BO386" s="396">
        <v>0</v>
      </c>
      <c r="BP386" s="396">
        <v>0</v>
      </c>
      <c r="BQ386" s="396">
        <v>0</v>
      </c>
      <c r="BR386" s="396">
        <v>670000</v>
      </c>
      <c r="BS386" s="396">
        <v>670000</v>
      </c>
      <c r="BT386" s="396">
        <v>0</v>
      </c>
      <c r="BU386" s="396">
        <v>0</v>
      </c>
      <c r="BV386" s="396">
        <v>0</v>
      </c>
      <c r="BW386" s="396">
        <v>670000</v>
      </c>
    </row>
    <row r="387" spans="1:75" ht="331.5">
      <c r="A387" s="62">
        <v>607</v>
      </c>
      <c r="B387" s="22" t="s">
        <v>1117</v>
      </c>
      <c r="C387" s="23">
        <v>401000024</v>
      </c>
      <c r="D387" s="27" t="s">
        <v>906</v>
      </c>
      <c r="E387" s="20" t="s">
        <v>1107</v>
      </c>
      <c r="F387" s="204"/>
      <c r="G387" s="204"/>
      <c r="H387" s="195" t="s">
        <v>47</v>
      </c>
      <c r="I387" s="204"/>
      <c r="J387" s="195" t="s">
        <v>111</v>
      </c>
      <c r="K387" s="195" t="s">
        <v>45</v>
      </c>
      <c r="L387" s="195" t="s">
        <v>54</v>
      </c>
      <c r="M387" s="195"/>
      <c r="N387" s="195"/>
      <c r="O387" s="195"/>
      <c r="P387" s="196" t="s">
        <v>109</v>
      </c>
      <c r="Q387" s="21" t="s">
        <v>92</v>
      </c>
      <c r="R387" s="195"/>
      <c r="S387" s="195"/>
      <c r="T387" s="195" t="s">
        <v>47</v>
      </c>
      <c r="U387" s="195"/>
      <c r="V387" s="195" t="s">
        <v>76</v>
      </c>
      <c r="W387" s="195" t="s">
        <v>45</v>
      </c>
      <c r="X387" s="195"/>
      <c r="Y387" s="195"/>
      <c r="Z387" s="195"/>
      <c r="AA387" s="195"/>
      <c r="AB387" s="196" t="s">
        <v>110</v>
      </c>
      <c r="AC387" s="101" t="s">
        <v>1108</v>
      </c>
      <c r="AD387" s="277"/>
      <c r="AE387" s="277"/>
      <c r="AF387" s="277"/>
      <c r="AG387" s="277"/>
      <c r="AH387" s="277"/>
      <c r="AI387" s="277"/>
      <c r="AJ387" s="277"/>
      <c r="AK387" s="277"/>
      <c r="AL387" s="277"/>
      <c r="AM387" s="238" t="s">
        <v>1122</v>
      </c>
      <c r="AN387" s="196" t="s">
        <v>1119</v>
      </c>
      <c r="AO387" s="354" t="s">
        <v>86</v>
      </c>
      <c r="AP387" s="354" t="s">
        <v>56</v>
      </c>
      <c r="AQ387" s="354" t="s">
        <v>1123</v>
      </c>
      <c r="AR387" s="26" t="s">
        <v>1124</v>
      </c>
      <c r="AS387" s="25" t="s">
        <v>784</v>
      </c>
      <c r="AT387" s="395">
        <v>0</v>
      </c>
      <c r="AU387" s="395">
        <v>0</v>
      </c>
      <c r="AV387" s="396">
        <v>0</v>
      </c>
      <c r="AW387" s="396">
        <v>0</v>
      </c>
      <c r="AX387" s="396">
        <v>0</v>
      </c>
      <c r="AY387" s="396">
        <v>0</v>
      </c>
      <c r="AZ387" s="396">
        <v>0</v>
      </c>
      <c r="BA387" s="396">
        <v>0</v>
      </c>
      <c r="BB387" s="396">
        <v>0</v>
      </c>
      <c r="BC387" s="396">
        <v>0</v>
      </c>
      <c r="BD387" s="396">
        <v>218400</v>
      </c>
      <c r="BE387" s="396">
        <v>0</v>
      </c>
      <c r="BF387" s="396">
        <v>0</v>
      </c>
      <c r="BG387" s="396">
        <v>0</v>
      </c>
      <c r="BH387" s="396">
        <v>218400</v>
      </c>
      <c r="BI387" s="396">
        <v>218400</v>
      </c>
      <c r="BJ387" s="396">
        <v>0</v>
      </c>
      <c r="BK387" s="396">
        <v>0</v>
      </c>
      <c r="BL387" s="396">
        <v>0</v>
      </c>
      <c r="BM387" s="396">
        <v>218400</v>
      </c>
      <c r="BN387" s="396">
        <v>0</v>
      </c>
      <c r="BO387" s="396">
        <v>0</v>
      </c>
      <c r="BP387" s="396">
        <v>0</v>
      </c>
      <c r="BQ387" s="396">
        <v>0</v>
      </c>
      <c r="BR387" s="396">
        <v>0</v>
      </c>
      <c r="BS387" s="396">
        <v>0</v>
      </c>
      <c r="BT387" s="396">
        <v>0</v>
      </c>
      <c r="BU387" s="396">
        <v>0</v>
      </c>
      <c r="BV387" s="396">
        <v>0</v>
      </c>
      <c r="BW387" s="396">
        <v>0</v>
      </c>
    </row>
    <row r="388" spans="1:75" ht="331.5">
      <c r="A388" s="62">
        <v>607</v>
      </c>
      <c r="B388" s="22" t="s">
        <v>1117</v>
      </c>
      <c r="C388" s="23">
        <v>401000024</v>
      </c>
      <c r="D388" s="27" t="s">
        <v>906</v>
      </c>
      <c r="E388" s="20" t="s">
        <v>1107</v>
      </c>
      <c r="F388" s="204"/>
      <c r="G388" s="204"/>
      <c r="H388" s="195" t="s">
        <v>47</v>
      </c>
      <c r="I388" s="204"/>
      <c r="J388" s="195" t="s">
        <v>111</v>
      </c>
      <c r="K388" s="195" t="s">
        <v>45</v>
      </c>
      <c r="L388" s="195" t="s">
        <v>54</v>
      </c>
      <c r="M388" s="195"/>
      <c r="N388" s="195"/>
      <c r="O388" s="195"/>
      <c r="P388" s="196" t="s">
        <v>109</v>
      </c>
      <c r="Q388" s="21" t="s">
        <v>92</v>
      </c>
      <c r="R388" s="195"/>
      <c r="S388" s="195"/>
      <c r="T388" s="195" t="s">
        <v>47</v>
      </c>
      <c r="U388" s="195"/>
      <c r="V388" s="195" t="s">
        <v>76</v>
      </c>
      <c r="W388" s="195" t="s">
        <v>45</v>
      </c>
      <c r="X388" s="195"/>
      <c r="Y388" s="195"/>
      <c r="Z388" s="195"/>
      <c r="AA388" s="195"/>
      <c r="AB388" s="196" t="s">
        <v>110</v>
      </c>
      <c r="AC388" s="101" t="s">
        <v>1108</v>
      </c>
      <c r="AD388" s="277"/>
      <c r="AE388" s="277"/>
      <c r="AF388" s="277"/>
      <c r="AG388" s="277"/>
      <c r="AH388" s="277"/>
      <c r="AI388" s="277"/>
      <c r="AJ388" s="277"/>
      <c r="AK388" s="277"/>
      <c r="AL388" s="277"/>
      <c r="AM388" s="238" t="s">
        <v>1122</v>
      </c>
      <c r="AN388" s="196" t="s">
        <v>1119</v>
      </c>
      <c r="AO388" s="354" t="s">
        <v>86</v>
      </c>
      <c r="AP388" s="354" t="s">
        <v>56</v>
      </c>
      <c r="AQ388" s="354" t="s">
        <v>1123</v>
      </c>
      <c r="AR388" s="26" t="s">
        <v>1124</v>
      </c>
      <c r="AS388" s="25" t="s">
        <v>785</v>
      </c>
      <c r="AT388" s="395">
        <v>0</v>
      </c>
      <c r="AU388" s="395">
        <v>0</v>
      </c>
      <c r="AV388" s="396">
        <v>0</v>
      </c>
      <c r="AW388" s="396">
        <v>0</v>
      </c>
      <c r="AX388" s="396">
        <v>0</v>
      </c>
      <c r="AY388" s="396">
        <v>0</v>
      </c>
      <c r="AZ388" s="396">
        <v>0</v>
      </c>
      <c r="BA388" s="396">
        <v>0</v>
      </c>
      <c r="BB388" s="396">
        <v>0</v>
      </c>
      <c r="BC388" s="396">
        <v>0</v>
      </c>
      <c r="BD388" s="396">
        <v>0</v>
      </c>
      <c r="BE388" s="396">
        <v>0</v>
      </c>
      <c r="BF388" s="396">
        <v>0</v>
      </c>
      <c r="BG388" s="396">
        <v>0</v>
      </c>
      <c r="BH388" s="396">
        <v>0</v>
      </c>
      <c r="BI388" s="396">
        <v>0</v>
      </c>
      <c r="BJ388" s="396">
        <v>0</v>
      </c>
      <c r="BK388" s="396">
        <v>0</v>
      </c>
      <c r="BL388" s="396">
        <v>0</v>
      </c>
      <c r="BM388" s="396">
        <v>0</v>
      </c>
      <c r="BN388" s="396">
        <v>218400</v>
      </c>
      <c r="BO388" s="396">
        <v>0</v>
      </c>
      <c r="BP388" s="396">
        <v>0</v>
      </c>
      <c r="BQ388" s="396">
        <v>0</v>
      </c>
      <c r="BR388" s="396">
        <v>218400</v>
      </c>
      <c r="BS388" s="396">
        <v>218400</v>
      </c>
      <c r="BT388" s="396">
        <v>0</v>
      </c>
      <c r="BU388" s="396">
        <v>0</v>
      </c>
      <c r="BV388" s="396">
        <v>0</v>
      </c>
      <c r="BW388" s="396">
        <v>218400</v>
      </c>
    </row>
    <row r="389" spans="1:75" ht="261" customHeight="1">
      <c r="A389" s="62">
        <v>607</v>
      </c>
      <c r="B389" s="22" t="s">
        <v>1117</v>
      </c>
      <c r="C389" s="23">
        <v>401000024</v>
      </c>
      <c r="D389" s="27" t="s">
        <v>906</v>
      </c>
      <c r="E389" s="20" t="s">
        <v>1107</v>
      </c>
      <c r="F389" s="204"/>
      <c r="G389" s="204"/>
      <c r="H389" s="195" t="s">
        <v>47</v>
      </c>
      <c r="I389" s="204"/>
      <c r="J389" s="195" t="s">
        <v>111</v>
      </c>
      <c r="K389" s="195" t="s">
        <v>45</v>
      </c>
      <c r="L389" s="195" t="s">
        <v>54</v>
      </c>
      <c r="M389" s="195"/>
      <c r="N389" s="195"/>
      <c r="O389" s="195"/>
      <c r="P389" s="196" t="s">
        <v>109</v>
      </c>
      <c r="Q389" s="21" t="s">
        <v>92</v>
      </c>
      <c r="R389" s="195"/>
      <c r="S389" s="195"/>
      <c r="T389" s="195" t="s">
        <v>47</v>
      </c>
      <c r="U389" s="195"/>
      <c r="V389" s="195" t="s">
        <v>76</v>
      </c>
      <c r="W389" s="195" t="s">
        <v>45</v>
      </c>
      <c r="X389" s="195"/>
      <c r="Y389" s="195"/>
      <c r="Z389" s="195"/>
      <c r="AA389" s="195"/>
      <c r="AB389" s="196" t="s">
        <v>110</v>
      </c>
      <c r="AC389" s="101" t="s">
        <v>1108</v>
      </c>
      <c r="AD389" s="277"/>
      <c r="AE389" s="277"/>
      <c r="AF389" s="277"/>
      <c r="AG389" s="277"/>
      <c r="AH389" s="277"/>
      <c r="AI389" s="277"/>
      <c r="AJ389" s="277"/>
      <c r="AK389" s="197"/>
      <c r="AL389" s="277"/>
      <c r="AM389" s="238" t="s">
        <v>1122</v>
      </c>
      <c r="AN389" s="196" t="s">
        <v>1125</v>
      </c>
      <c r="AO389" s="354" t="s">
        <v>86</v>
      </c>
      <c r="AP389" s="354" t="s">
        <v>56</v>
      </c>
      <c r="AQ389" s="354" t="s">
        <v>1126</v>
      </c>
      <c r="AR389" s="26" t="s">
        <v>1127</v>
      </c>
      <c r="AS389" s="25" t="s">
        <v>784</v>
      </c>
      <c r="AT389" s="395">
        <v>59112.6</v>
      </c>
      <c r="AU389" s="395">
        <v>59112.6</v>
      </c>
      <c r="AV389" s="396">
        <v>0</v>
      </c>
      <c r="AW389" s="396">
        <v>0</v>
      </c>
      <c r="AX389" s="396">
        <v>0</v>
      </c>
      <c r="AY389" s="396">
        <v>0</v>
      </c>
      <c r="AZ389" s="396">
        <v>0</v>
      </c>
      <c r="BA389" s="396">
        <v>0</v>
      </c>
      <c r="BB389" s="396">
        <v>59112.6</v>
      </c>
      <c r="BC389" s="396">
        <v>59112.6</v>
      </c>
      <c r="BD389" s="396">
        <v>513226.8</v>
      </c>
      <c r="BE389" s="396">
        <v>0</v>
      </c>
      <c r="BF389" s="396">
        <v>0</v>
      </c>
      <c r="BG389" s="396">
        <v>0</v>
      </c>
      <c r="BH389" s="396">
        <v>513226.8</v>
      </c>
      <c r="BI389" s="396">
        <v>0</v>
      </c>
      <c r="BJ389" s="396">
        <v>0</v>
      </c>
      <c r="BK389" s="396">
        <v>0</v>
      </c>
      <c r="BL389" s="396">
        <v>0</v>
      </c>
      <c r="BM389" s="396">
        <v>0</v>
      </c>
      <c r="BN389" s="396">
        <v>0</v>
      </c>
      <c r="BO389" s="396">
        <v>0</v>
      </c>
      <c r="BP389" s="396">
        <v>0</v>
      </c>
      <c r="BQ389" s="396">
        <v>0</v>
      </c>
      <c r="BR389" s="396">
        <v>0</v>
      </c>
      <c r="BS389" s="396">
        <v>0</v>
      </c>
      <c r="BT389" s="396">
        <v>0</v>
      </c>
      <c r="BU389" s="396">
        <v>0</v>
      </c>
      <c r="BV389" s="396">
        <v>0</v>
      </c>
      <c r="BW389" s="396">
        <v>0</v>
      </c>
    </row>
    <row r="390" spans="1:75" ht="264.75" customHeight="1">
      <c r="A390" s="62">
        <v>607</v>
      </c>
      <c r="B390" s="22" t="s">
        <v>1117</v>
      </c>
      <c r="C390" s="23">
        <v>401000024</v>
      </c>
      <c r="D390" s="27" t="s">
        <v>906</v>
      </c>
      <c r="E390" s="20" t="s">
        <v>1107</v>
      </c>
      <c r="F390" s="204"/>
      <c r="G390" s="204"/>
      <c r="H390" s="195" t="s">
        <v>47</v>
      </c>
      <c r="I390" s="204"/>
      <c r="J390" s="195" t="s">
        <v>111</v>
      </c>
      <c r="K390" s="195" t="s">
        <v>45</v>
      </c>
      <c r="L390" s="195" t="s">
        <v>54</v>
      </c>
      <c r="M390" s="195"/>
      <c r="N390" s="195"/>
      <c r="O390" s="195"/>
      <c r="P390" s="196" t="s">
        <v>109</v>
      </c>
      <c r="Q390" s="21" t="s">
        <v>92</v>
      </c>
      <c r="R390" s="195"/>
      <c r="S390" s="195"/>
      <c r="T390" s="195" t="s">
        <v>47</v>
      </c>
      <c r="U390" s="195"/>
      <c r="V390" s="195" t="s">
        <v>76</v>
      </c>
      <c r="W390" s="195" t="s">
        <v>45</v>
      </c>
      <c r="X390" s="195"/>
      <c r="Y390" s="195"/>
      <c r="Z390" s="195"/>
      <c r="AA390" s="195"/>
      <c r="AB390" s="196" t="s">
        <v>110</v>
      </c>
      <c r="AC390" s="101" t="s">
        <v>1108</v>
      </c>
      <c r="AD390" s="277"/>
      <c r="AE390" s="277"/>
      <c r="AF390" s="277"/>
      <c r="AG390" s="277"/>
      <c r="AH390" s="277"/>
      <c r="AI390" s="277"/>
      <c r="AJ390" s="277"/>
      <c r="AK390" s="197"/>
      <c r="AL390" s="277"/>
      <c r="AM390" s="238" t="s">
        <v>1122</v>
      </c>
      <c r="AN390" s="196" t="s">
        <v>1125</v>
      </c>
      <c r="AO390" s="354" t="s">
        <v>86</v>
      </c>
      <c r="AP390" s="354" t="s">
        <v>56</v>
      </c>
      <c r="AQ390" s="354" t="s">
        <v>1126</v>
      </c>
      <c r="AR390" s="26" t="s">
        <v>1127</v>
      </c>
      <c r="AS390" s="25" t="s">
        <v>785</v>
      </c>
      <c r="AT390" s="395">
        <v>337640</v>
      </c>
      <c r="AU390" s="395">
        <v>337640</v>
      </c>
      <c r="AV390" s="396">
        <v>0</v>
      </c>
      <c r="AW390" s="396">
        <v>0</v>
      </c>
      <c r="AX390" s="396">
        <v>0</v>
      </c>
      <c r="AY390" s="396">
        <v>0</v>
      </c>
      <c r="AZ390" s="396">
        <v>0</v>
      </c>
      <c r="BA390" s="396">
        <v>0</v>
      </c>
      <c r="BB390" s="396">
        <v>337640</v>
      </c>
      <c r="BC390" s="396">
        <v>337640</v>
      </c>
      <c r="BD390" s="396">
        <v>0</v>
      </c>
      <c r="BE390" s="396">
        <v>0</v>
      </c>
      <c r="BF390" s="396">
        <v>0</v>
      </c>
      <c r="BG390" s="396">
        <v>0</v>
      </c>
      <c r="BH390" s="396">
        <v>0</v>
      </c>
      <c r="BI390" s="396">
        <v>0</v>
      </c>
      <c r="BJ390" s="396">
        <v>0</v>
      </c>
      <c r="BK390" s="396">
        <v>0</v>
      </c>
      <c r="BL390" s="396">
        <v>0</v>
      </c>
      <c r="BM390" s="396">
        <v>0</v>
      </c>
      <c r="BN390" s="396">
        <v>0</v>
      </c>
      <c r="BO390" s="396">
        <v>0</v>
      </c>
      <c r="BP390" s="396">
        <v>0</v>
      </c>
      <c r="BQ390" s="396">
        <v>0</v>
      </c>
      <c r="BR390" s="396">
        <v>0</v>
      </c>
      <c r="BS390" s="396">
        <v>0</v>
      </c>
      <c r="BT390" s="396">
        <v>0</v>
      </c>
      <c r="BU390" s="396">
        <v>0</v>
      </c>
      <c r="BV390" s="396">
        <v>0</v>
      </c>
      <c r="BW390" s="396">
        <v>0</v>
      </c>
    </row>
    <row r="391" spans="1:75" ht="223.5" customHeight="1">
      <c r="A391" s="62">
        <v>607</v>
      </c>
      <c r="B391" s="22" t="s">
        <v>1117</v>
      </c>
      <c r="C391" s="23">
        <v>401000024</v>
      </c>
      <c r="D391" s="27" t="s">
        <v>906</v>
      </c>
      <c r="E391" s="20" t="s">
        <v>1107</v>
      </c>
      <c r="F391" s="204"/>
      <c r="G391" s="204"/>
      <c r="H391" s="195">
        <v>3</v>
      </c>
      <c r="I391" s="204"/>
      <c r="J391" s="195" t="s">
        <v>111</v>
      </c>
      <c r="K391" s="195" t="s">
        <v>45</v>
      </c>
      <c r="L391" s="195" t="s">
        <v>54</v>
      </c>
      <c r="M391" s="195"/>
      <c r="N391" s="195"/>
      <c r="O391" s="195"/>
      <c r="P391" s="196" t="s">
        <v>109</v>
      </c>
      <c r="Q391" s="21" t="s">
        <v>92</v>
      </c>
      <c r="R391" s="195"/>
      <c r="S391" s="195"/>
      <c r="T391" s="195" t="s">
        <v>47</v>
      </c>
      <c r="U391" s="195"/>
      <c r="V391" s="195" t="s">
        <v>76</v>
      </c>
      <c r="W391" s="195" t="s">
        <v>45</v>
      </c>
      <c r="X391" s="195"/>
      <c r="Y391" s="195"/>
      <c r="Z391" s="195"/>
      <c r="AA391" s="195"/>
      <c r="AB391" s="196" t="s">
        <v>110</v>
      </c>
      <c r="AC391" s="101" t="s">
        <v>1108</v>
      </c>
      <c r="AD391" s="277"/>
      <c r="AE391" s="277"/>
      <c r="AF391" s="277"/>
      <c r="AG391" s="277"/>
      <c r="AH391" s="277"/>
      <c r="AI391" s="277"/>
      <c r="AJ391" s="277"/>
      <c r="AK391" s="197"/>
      <c r="AL391" s="277"/>
      <c r="AM391" s="238" t="s">
        <v>1122</v>
      </c>
      <c r="AN391" s="196" t="s">
        <v>1125</v>
      </c>
      <c r="AO391" s="354" t="s">
        <v>86</v>
      </c>
      <c r="AP391" s="354" t="s">
        <v>56</v>
      </c>
      <c r="AQ391" s="354" t="s">
        <v>1128</v>
      </c>
      <c r="AR391" s="26" t="s">
        <v>1129</v>
      </c>
      <c r="AS391" s="25" t="s">
        <v>1130</v>
      </c>
      <c r="AT391" s="396">
        <v>9978784.1799999997</v>
      </c>
      <c r="AU391" s="395">
        <v>4853609.99</v>
      </c>
      <c r="AV391" s="396">
        <v>0</v>
      </c>
      <c r="AW391" s="396">
        <v>0</v>
      </c>
      <c r="AX391" s="396">
        <v>0</v>
      </c>
      <c r="AY391" s="396">
        <v>0</v>
      </c>
      <c r="AZ391" s="396">
        <v>0</v>
      </c>
      <c r="BA391" s="396">
        <v>0</v>
      </c>
      <c r="BB391" s="396">
        <v>9978784.1799999997</v>
      </c>
      <c r="BC391" s="396">
        <v>4853609.99</v>
      </c>
      <c r="BD391" s="396">
        <v>5125170.6900000004</v>
      </c>
      <c r="BE391" s="396">
        <v>0</v>
      </c>
      <c r="BF391" s="396">
        <v>0</v>
      </c>
      <c r="BG391" s="396">
        <v>0</v>
      </c>
      <c r="BH391" s="396">
        <v>5125170.6900000004</v>
      </c>
      <c r="BI391" s="396">
        <v>0</v>
      </c>
      <c r="BJ391" s="396">
        <v>0</v>
      </c>
      <c r="BK391" s="396">
        <v>0</v>
      </c>
      <c r="BL391" s="396">
        <v>0</v>
      </c>
      <c r="BM391" s="396">
        <v>0</v>
      </c>
      <c r="BN391" s="396">
        <v>0</v>
      </c>
      <c r="BO391" s="396">
        <v>0</v>
      </c>
      <c r="BP391" s="396">
        <v>0</v>
      </c>
      <c r="BQ391" s="396">
        <v>0</v>
      </c>
      <c r="BR391" s="396">
        <v>0</v>
      </c>
      <c r="BS391" s="396">
        <v>0</v>
      </c>
      <c r="BT391" s="396">
        <v>0</v>
      </c>
      <c r="BU391" s="396">
        <v>0</v>
      </c>
      <c r="BV391" s="396">
        <v>0</v>
      </c>
      <c r="BW391" s="396">
        <v>0</v>
      </c>
    </row>
    <row r="392" spans="1:75" ht="286.5" customHeight="1">
      <c r="A392" s="62">
        <v>607</v>
      </c>
      <c r="B392" s="22" t="s">
        <v>1117</v>
      </c>
      <c r="C392" s="23">
        <v>401000024</v>
      </c>
      <c r="D392" s="27" t="s">
        <v>906</v>
      </c>
      <c r="E392" s="20" t="s">
        <v>1107</v>
      </c>
      <c r="F392" s="204"/>
      <c r="G392" s="204"/>
      <c r="H392" s="195">
        <v>3</v>
      </c>
      <c r="I392" s="204"/>
      <c r="J392" s="195" t="s">
        <v>111</v>
      </c>
      <c r="K392" s="195" t="s">
        <v>45</v>
      </c>
      <c r="L392" s="195" t="s">
        <v>54</v>
      </c>
      <c r="M392" s="195"/>
      <c r="N392" s="195"/>
      <c r="O392" s="195"/>
      <c r="P392" s="196" t="s">
        <v>109</v>
      </c>
      <c r="Q392" s="21" t="s">
        <v>1131</v>
      </c>
      <c r="R392" s="196" t="s">
        <v>1132</v>
      </c>
      <c r="S392" s="195"/>
      <c r="T392" s="195" t="s">
        <v>133</v>
      </c>
      <c r="U392" s="195"/>
      <c r="V392" s="195" t="s">
        <v>1133</v>
      </c>
      <c r="W392" s="195" t="s">
        <v>126</v>
      </c>
      <c r="X392" s="196" t="s">
        <v>1134</v>
      </c>
      <c r="Y392" s="195"/>
      <c r="Z392" s="195"/>
      <c r="AA392" s="195"/>
      <c r="AB392" s="196" t="s">
        <v>1135</v>
      </c>
      <c r="AC392" s="101" t="s">
        <v>1136</v>
      </c>
      <c r="AD392" s="196" t="s">
        <v>1137</v>
      </c>
      <c r="AE392" s="277"/>
      <c r="AF392" s="277"/>
      <c r="AG392" s="277"/>
      <c r="AH392" s="277"/>
      <c r="AI392" s="277"/>
      <c r="AJ392" s="254"/>
      <c r="AK392" s="197"/>
      <c r="AL392" s="277"/>
      <c r="AM392" s="238" t="s">
        <v>1122</v>
      </c>
      <c r="AN392" s="196" t="s">
        <v>1138</v>
      </c>
      <c r="AO392" s="354" t="s">
        <v>86</v>
      </c>
      <c r="AP392" s="354" t="s">
        <v>56</v>
      </c>
      <c r="AQ392" s="354" t="s">
        <v>1139</v>
      </c>
      <c r="AR392" s="26" t="s">
        <v>1140</v>
      </c>
      <c r="AS392" s="25" t="s">
        <v>1130</v>
      </c>
      <c r="AT392" s="396">
        <v>202351256.43000001</v>
      </c>
      <c r="AU392" s="395">
        <v>165659732.43000001</v>
      </c>
      <c r="AV392" s="396">
        <v>0</v>
      </c>
      <c r="AW392" s="396">
        <v>0</v>
      </c>
      <c r="AX392" s="396">
        <v>200079147.44</v>
      </c>
      <c r="AY392" s="396">
        <v>163754538.68000001</v>
      </c>
      <c r="AZ392" s="396">
        <v>0</v>
      </c>
      <c r="BA392" s="396">
        <v>0</v>
      </c>
      <c r="BB392" s="396">
        <v>2272108.9900000002</v>
      </c>
      <c r="BC392" s="396">
        <v>1905193.75</v>
      </c>
      <c r="BD392" s="396">
        <v>76643808.920000002</v>
      </c>
      <c r="BE392" s="396">
        <v>0</v>
      </c>
      <c r="BF392" s="396">
        <v>75877370.829999998</v>
      </c>
      <c r="BG392" s="396">
        <v>0</v>
      </c>
      <c r="BH392" s="396">
        <v>766438.09</v>
      </c>
      <c r="BI392" s="396">
        <v>0</v>
      </c>
      <c r="BJ392" s="396">
        <v>0</v>
      </c>
      <c r="BK392" s="396">
        <v>0</v>
      </c>
      <c r="BL392" s="396">
        <v>0</v>
      </c>
      <c r="BM392" s="396">
        <v>0</v>
      </c>
      <c r="BN392" s="396">
        <v>0</v>
      </c>
      <c r="BO392" s="396">
        <v>0</v>
      </c>
      <c r="BP392" s="396">
        <v>0</v>
      </c>
      <c r="BQ392" s="396">
        <v>0</v>
      </c>
      <c r="BR392" s="396">
        <v>0</v>
      </c>
      <c r="BS392" s="396">
        <v>0</v>
      </c>
      <c r="BT392" s="396">
        <v>0</v>
      </c>
      <c r="BU392" s="396">
        <v>0</v>
      </c>
      <c r="BV392" s="396">
        <v>0</v>
      </c>
      <c r="BW392" s="396">
        <v>0</v>
      </c>
    </row>
    <row r="393" spans="1:75" ht="357">
      <c r="A393" s="62">
        <v>607</v>
      </c>
      <c r="B393" s="22" t="s">
        <v>1117</v>
      </c>
      <c r="C393" s="23">
        <v>401000032</v>
      </c>
      <c r="D393" s="27" t="s">
        <v>159</v>
      </c>
      <c r="E393" s="20" t="s">
        <v>1107</v>
      </c>
      <c r="F393" s="204"/>
      <c r="G393" s="204"/>
      <c r="H393" s="195">
        <v>3</v>
      </c>
      <c r="I393" s="204"/>
      <c r="J393" s="195" t="s">
        <v>111</v>
      </c>
      <c r="K393" s="195" t="s">
        <v>45</v>
      </c>
      <c r="L393" s="195">
        <v>18</v>
      </c>
      <c r="M393" s="195"/>
      <c r="N393" s="195"/>
      <c r="O393" s="195"/>
      <c r="P393" s="196" t="s">
        <v>109</v>
      </c>
      <c r="Q393" s="21" t="s">
        <v>92</v>
      </c>
      <c r="R393" s="195"/>
      <c r="S393" s="195"/>
      <c r="T393" s="195" t="s">
        <v>47</v>
      </c>
      <c r="U393" s="195"/>
      <c r="V393" s="195" t="s">
        <v>76</v>
      </c>
      <c r="W393" s="195" t="s">
        <v>45</v>
      </c>
      <c r="X393" s="195"/>
      <c r="Y393" s="195"/>
      <c r="Z393" s="195"/>
      <c r="AA393" s="195"/>
      <c r="AB393" s="196" t="s">
        <v>110</v>
      </c>
      <c r="AC393" s="101" t="s">
        <v>1108</v>
      </c>
      <c r="AD393" s="277"/>
      <c r="AE393" s="277"/>
      <c r="AF393" s="277"/>
      <c r="AG393" s="277"/>
      <c r="AH393" s="277"/>
      <c r="AI393" s="277"/>
      <c r="AJ393" s="277"/>
      <c r="AK393" s="277"/>
      <c r="AL393" s="277"/>
      <c r="AM393" s="238" t="s">
        <v>1141</v>
      </c>
      <c r="AN393" s="196" t="s">
        <v>1110</v>
      </c>
      <c r="AO393" s="354" t="s">
        <v>72</v>
      </c>
      <c r="AP393" s="354" t="s">
        <v>53</v>
      </c>
      <c r="AQ393" s="354" t="s">
        <v>1142</v>
      </c>
      <c r="AR393" s="26" t="s">
        <v>1143</v>
      </c>
      <c r="AS393" s="25" t="s">
        <v>784</v>
      </c>
      <c r="AT393" s="396">
        <v>30000</v>
      </c>
      <c r="AU393" s="395">
        <v>30000</v>
      </c>
      <c r="AV393" s="396">
        <v>0</v>
      </c>
      <c r="AW393" s="396">
        <v>0</v>
      </c>
      <c r="AX393" s="396">
        <v>0</v>
      </c>
      <c r="AY393" s="396">
        <v>0</v>
      </c>
      <c r="AZ393" s="396">
        <v>0</v>
      </c>
      <c r="BA393" s="396">
        <v>0</v>
      </c>
      <c r="BB393" s="396">
        <v>30000</v>
      </c>
      <c r="BC393" s="396">
        <v>30000</v>
      </c>
      <c r="BD393" s="396">
        <v>0</v>
      </c>
      <c r="BE393" s="396">
        <v>0</v>
      </c>
      <c r="BF393" s="396">
        <v>0</v>
      </c>
      <c r="BG393" s="396">
        <v>0</v>
      </c>
      <c r="BH393" s="396">
        <v>0</v>
      </c>
      <c r="BI393" s="396">
        <v>0</v>
      </c>
      <c r="BJ393" s="396">
        <v>0</v>
      </c>
      <c r="BK393" s="396">
        <v>0</v>
      </c>
      <c r="BL393" s="396">
        <v>0</v>
      </c>
      <c r="BM393" s="396">
        <v>0</v>
      </c>
      <c r="BN393" s="396">
        <v>0</v>
      </c>
      <c r="BO393" s="396">
        <v>0</v>
      </c>
      <c r="BP393" s="396">
        <v>0</v>
      </c>
      <c r="BQ393" s="396">
        <v>0</v>
      </c>
      <c r="BR393" s="396">
        <v>0</v>
      </c>
      <c r="BS393" s="396">
        <v>0</v>
      </c>
      <c r="BT393" s="396">
        <v>0</v>
      </c>
      <c r="BU393" s="396">
        <v>0</v>
      </c>
      <c r="BV393" s="396">
        <v>0</v>
      </c>
      <c r="BW393" s="396">
        <v>0</v>
      </c>
    </row>
    <row r="394" spans="1:75" ht="409.6" customHeight="1">
      <c r="A394" s="62">
        <v>607</v>
      </c>
      <c r="B394" s="22" t="s">
        <v>1117</v>
      </c>
      <c r="C394" s="23">
        <v>401000024</v>
      </c>
      <c r="D394" s="27" t="s">
        <v>906</v>
      </c>
      <c r="E394" s="20" t="s">
        <v>1107</v>
      </c>
      <c r="F394" s="204"/>
      <c r="G394" s="204"/>
      <c r="H394" s="195">
        <v>3</v>
      </c>
      <c r="I394" s="204"/>
      <c r="J394" s="195" t="s">
        <v>111</v>
      </c>
      <c r="K394" s="195" t="s">
        <v>45</v>
      </c>
      <c r="L394" s="195" t="s">
        <v>54</v>
      </c>
      <c r="M394" s="195"/>
      <c r="N394" s="195"/>
      <c r="O394" s="195"/>
      <c r="P394" s="196" t="s">
        <v>109</v>
      </c>
      <c r="Q394" s="21" t="s">
        <v>1144</v>
      </c>
      <c r="R394" s="196" t="s">
        <v>1145</v>
      </c>
      <c r="S394" s="195"/>
      <c r="T394" s="195" t="s">
        <v>133</v>
      </c>
      <c r="U394" s="195"/>
      <c r="V394" s="195" t="s">
        <v>1133</v>
      </c>
      <c r="W394" s="195" t="s">
        <v>126</v>
      </c>
      <c r="X394" s="196" t="s">
        <v>1146</v>
      </c>
      <c r="Y394" s="195"/>
      <c r="Z394" s="195"/>
      <c r="AA394" s="195"/>
      <c r="AB394" s="196" t="s">
        <v>1147</v>
      </c>
      <c r="AC394" s="101" t="s">
        <v>1136</v>
      </c>
      <c r="AD394" s="196"/>
      <c r="AE394" s="277"/>
      <c r="AF394" s="277"/>
      <c r="AG394" s="277"/>
      <c r="AH394" s="277"/>
      <c r="AI394" s="277"/>
      <c r="AJ394" s="254"/>
      <c r="AK394" s="277"/>
      <c r="AL394" s="277"/>
      <c r="AM394" s="238" t="s">
        <v>1122</v>
      </c>
      <c r="AN394" s="196" t="s">
        <v>1138</v>
      </c>
      <c r="AO394" s="354" t="s">
        <v>86</v>
      </c>
      <c r="AP394" s="354" t="s">
        <v>56</v>
      </c>
      <c r="AQ394" s="354" t="s">
        <v>1148</v>
      </c>
      <c r="AR394" s="26" t="s">
        <v>1149</v>
      </c>
      <c r="AS394" s="25" t="s">
        <v>784</v>
      </c>
      <c r="AT394" s="395">
        <v>7515263.1700000009</v>
      </c>
      <c r="AU394" s="395">
        <v>7515263.1700000009</v>
      </c>
      <c r="AV394" s="396">
        <v>6711129.3200000003</v>
      </c>
      <c r="AW394" s="396">
        <v>6711129.3200000003</v>
      </c>
      <c r="AX394" s="396">
        <v>428370.69</v>
      </c>
      <c r="AY394" s="396">
        <v>428370.69</v>
      </c>
      <c r="AZ394" s="396">
        <v>0</v>
      </c>
      <c r="BA394" s="396">
        <v>0</v>
      </c>
      <c r="BB394" s="396">
        <v>375763.16</v>
      </c>
      <c r="BC394" s="396">
        <v>375763.16</v>
      </c>
      <c r="BD394" s="396">
        <v>0</v>
      </c>
      <c r="BE394" s="396">
        <v>0</v>
      </c>
      <c r="BF394" s="396">
        <v>0</v>
      </c>
      <c r="BG394" s="396">
        <v>0</v>
      </c>
      <c r="BH394" s="396">
        <v>0</v>
      </c>
      <c r="BI394" s="396">
        <v>9166837.25</v>
      </c>
      <c r="BJ394" s="396">
        <v>8273070.6200000001</v>
      </c>
      <c r="BK394" s="396">
        <v>435424.77</v>
      </c>
      <c r="BL394" s="396">
        <v>0</v>
      </c>
      <c r="BM394" s="396">
        <v>458341.86</v>
      </c>
      <c r="BN394" s="396">
        <v>0</v>
      </c>
      <c r="BO394" s="396">
        <v>0</v>
      </c>
      <c r="BP394" s="396">
        <v>0</v>
      </c>
      <c r="BQ394" s="396">
        <v>0</v>
      </c>
      <c r="BR394" s="396">
        <v>0</v>
      </c>
      <c r="BS394" s="396">
        <v>0</v>
      </c>
      <c r="BT394" s="396">
        <v>0</v>
      </c>
      <c r="BU394" s="396">
        <v>0</v>
      </c>
      <c r="BV394" s="396">
        <v>0</v>
      </c>
      <c r="BW394" s="396">
        <v>0</v>
      </c>
    </row>
    <row r="395" spans="1:75" ht="409.6" customHeight="1">
      <c r="A395" s="62" t="s">
        <v>1150</v>
      </c>
      <c r="B395" s="22" t="s">
        <v>1117</v>
      </c>
      <c r="C395" s="23">
        <v>401000024</v>
      </c>
      <c r="D395" s="27" t="s">
        <v>906</v>
      </c>
      <c r="E395" s="20" t="s">
        <v>1107</v>
      </c>
      <c r="F395" s="204"/>
      <c r="G395" s="204"/>
      <c r="H395" s="195">
        <v>3</v>
      </c>
      <c r="I395" s="204"/>
      <c r="J395" s="195" t="s">
        <v>111</v>
      </c>
      <c r="K395" s="195" t="s">
        <v>45</v>
      </c>
      <c r="L395" s="195" t="s">
        <v>54</v>
      </c>
      <c r="M395" s="195"/>
      <c r="N395" s="195"/>
      <c r="O395" s="195"/>
      <c r="P395" s="196" t="s">
        <v>109</v>
      </c>
      <c r="Q395" s="21" t="s">
        <v>1151</v>
      </c>
      <c r="R395" s="196" t="s">
        <v>1152</v>
      </c>
      <c r="S395" s="195"/>
      <c r="T395" s="195" t="s">
        <v>133</v>
      </c>
      <c r="U395" s="195"/>
      <c r="V395" s="195" t="s">
        <v>1133</v>
      </c>
      <c r="W395" s="195" t="s">
        <v>126</v>
      </c>
      <c r="X395" s="196" t="s">
        <v>1153</v>
      </c>
      <c r="Y395" s="195"/>
      <c r="Z395" s="195"/>
      <c r="AA395" s="195"/>
      <c r="AB395" s="196" t="s">
        <v>1147</v>
      </c>
      <c r="AC395" s="101" t="s">
        <v>1136</v>
      </c>
      <c r="AD395" s="196"/>
      <c r="AE395" s="277"/>
      <c r="AF395" s="277"/>
      <c r="AG395" s="277"/>
      <c r="AH395" s="277"/>
      <c r="AI395" s="277"/>
      <c r="AJ395" s="254"/>
      <c r="AK395" s="277"/>
      <c r="AL395" s="277"/>
      <c r="AM395" s="238" t="s">
        <v>1122</v>
      </c>
      <c r="AN395" s="196" t="s">
        <v>1154</v>
      </c>
      <c r="AO395" s="354" t="s">
        <v>86</v>
      </c>
      <c r="AP395" s="354" t="s">
        <v>56</v>
      </c>
      <c r="AQ395" s="354" t="s">
        <v>1148</v>
      </c>
      <c r="AR395" s="26" t="s">
        <v>1149</v>
      </c>
      <c r="AS395" s="25" t="s">
        <v>785</v>
      </c>
      <c r="AT395" s="395">
        <v>0</v>
      </c>
      <c r="AU395" s="395">
        <v>0</v>
      </c>
      <c r="AV395" s="396">
        <v>0</v>
      </c>
      <c r="AW395" s="396">
        <v>0</v>
      </c>
      <c r="AX395" s="396">
        <v>0</v>
      </c>
      <c r="AY395" s="396">
        <v>0</v>
      </c>
      <c r="AZ395" s="396">
        <v>0</v>
      </c>
      <c r="BA395" s="396">
        <v>0</v>
      </c>
      <c r="BB395" s="396">
        <v>0</v>
      </c>
      <c r="BC395" s="396">
        <v>0</v>
      </c>
      <c r="BD395" s="396">
        <v>0</v>
      </c>
      <c r="BE395" s="396">
        <v>0</v>
      </c>
      <c r="BF395" s="396">
        <v>0</v>
      </c>
      <c r="BG395" s="396">
        <v>0</v>
      </c>
      <c r="BH395" s="396">
        <v>0</v>
      </c>
      <c r="BI395" s="396">
        <v>3757431.5300000003</v>
      </c>
      <c r="BJ395" s="396">
        <v>3391081.95</v>
      </c>
      <c r="BK395" s="396">
        <v>178478</v>
      </c>
      <c r="BL395" s="396">
        <v>0</v>
      </c>
      <c r="BM395" s="396">
        <v>187871.58</v>
      </c>
      <c r="BN395" s="396">
        <v>0</v>
      </c>
      <c r="BO395" s="396">
        <v>0</v>
      </c>
      <c r="BP395" s="396">
        <v>0</v>
      </c>
      <c r="BQ395" s="396">
        <v>0</v>
      </c>
      <c r="BR395" s="396">
        <v>0</v>
      </c>
      <c r="BS395" s="396">
        <v>0</v>
      </c>
      <c r="BT395" s="396">
        <v>0</v>
      </c>
      <c r="BU395" s="396">
        <v>0</v>
      </c>
      <c r="BV395" s="396">
        <v>0</v>
      </c>
      <c r="BW395" s="396">
        <v>0</v>
      </c>
    </row>
    <row r="396" spans="1:75" ht="195" customHeight="1">
      <c r="A396" s="62" t="s">
        <v>1150</v>
      </c>
      <c r="B396" s="22" t="s">
        <v>1117</v>
      </c>
      <c r="C396" s="23">
        <v>401000024</v>
      </c>
      <c r="D396" s="27" t="s">
        <v>906</v>
      </c>
      <c r="E396" s="20" t="s">
        <v>1107</v>
      </c>
      <c r="F396" s="204"/>
      <c r="G396" s="204"/>
      <c r="H396" s="195">
        <v>3</v>
      </c>
      <c r="I396" s="204"/>
      <c r="J396" s="195" t="s">
        <v>111</v>
      </c>
      <c r="K396" s="195" t="s">
        <v>45</v>
      </c>
      <c r="L396" s="195" t="s">
        <v>54</v>
      </c>
      <c r="M396" s="195"/>
      <c r="N396" s="195"/>
      <c r="O396" s="195"/>
      <c r="P396" s="196" t="s">
        <v>109</v>
      </c>
      <c r="Q396" s="21" t="s">
        <v>92</v>
      </c>
      <c r="R396" s="195"/>
      <c r="S396" s="195"/>
      <c r="T396" s="195" t="s">
        <v>47</v>
      </c>
      <c r="U396" s="195"/>
      <c r="V396" s="195" t="s">
        <v>76</v>
      </c>
      <c r="W396" s="195" t="s">
        <v>45</v>
      </c>
      <c r="X396" s="195"/>
      <c r="Y396" s="195"/>
      <c r="Z396" s="195"/>
      <c r="AA396" s="195"/>
      <c r="AB396" s="196" t="s">
        <v>110</v>
      </c>
      <c r="AC396" s="101" t="s">
        <v>1108</v>
      </c>
      <c r="AD396" s="277"/>
      <c r="AE396" s="277"/>
      <c r="AF396" s="277"/>
      <c r="AG396" s="277"/>
      <c r="AH396" s="277"/>
      <c r="AI396" s="277"/>
      <c r="AJ396" s="277"/>
      <c r="AK396" s="277"/>
      <c r="AL396" s="277"/>
      <c r="AM396" s="238" t="s">
        <v>1155</v>
      </c>
      <c r="AN396" s="196" t="s">
        <v>1119</v>
      </c>
      <c r="AO396" s="354" t="s">
        <v>86</v>
      </c>
      <c r="AP396" s="354" t="s">
        <v>56</v>
      </c>
      <c r="AQ396" s="354" t="s">
        <v>789</v>
      </c>
      <c r="AR396" s="26" t="s">
        <v>790</v>
      </c>
      <c r="AS396" s="25" t="s">
        <v>784</v>
      </c>
      <c r="AT396" s="395">
        <v>0</v>
      </c>
      <c r="AU396" s="395">
        <v>0</v>
      </c>
      <c r="AV396" s="396">
        <v>0</v>
      </c>
      <c r="AW396" s="396">
        <v>0</v>
      </c>
      <c r="AX396" s="396">
        <v>0</v>
      </c>
      <c r="AY396" s="396">
        <v>0</v>
      </c>
      <c r="AZ396" s="396">
        <v>0</v>
      </c>
      <c r="BA396" s="396">
        <v>0</v>
      </c>
      <c r="BB396" s="396">
        <v>0</v>
      </c>
      <c r="BC396" s="396">
        <v>0</v>
      </c>
      <c r="BD396" s="396">
        <v>0</v>
      </c>
      <c r="BE396" s="396">
        <v>0</v>
      </c>
      <c r="BF396" s="396">
        <v>0</v>
      </c>
      <c r="BG396" s="396">
        <v>0</v>
      </c>
      <c r="BH396" s="396">
        <v>0</v>
      </c>
      <c r="BI396" s="396">
        <v>4429420</v>
      </c>
      <c r="BJ396" s="396">
        <v>0</v>
      </c>
      <c r="BK396" s="396">
        <v>0</v>
      </c>
      <c r="BL396" s="396">
        <v>0</v>
      </c>
      <c r="BM396" s="396">
        <v>4429420</v>
      </c>
      <c r="BN396" s="396">
        <v>4429420</v>
      </c>
      <c r="BO396" s="396">
        <v>0</v>
      </c>
      <c r="BP396" s="396">
        <v>0</v>
      </c>
      <c r="BQ396" s="396">
        <v>0</v>
      </c>
      <c r="BR396" s="396">
        <v>4429420</v>
      </c>
      <c r="BS396" s="396">
        <v>4429420</v>
      </c>
      <c r="BT396" s="396">
        <v>0</v>
      </c>
      <c r="BU396" s="396">
        <v>0</v>
      </c>
      <c r="BV396" s="396">
        <v>0</v>
      </c>
      <c r="BW396" s="396">
        <v>4429420</v>
      </c>
    </row>
    <row r="397" spans="1:75" ht="201.75" customHeight="1">
      <c r="A397" s="62" t="s">
        <v>1150</v>
      </c>
      <c r="B397" s="22" t="s">
        <v>1117</v>
      </c>
      <c r="C397" s="23">
        <v>401000024</v>
      </c>
      <c r="D397" s="27" t="s">
        <v>906</v>
      </c>
      <c r="E397" s="20" t="s">
        <v>1107</v>
      </c>
      <c r="F397" s="204"/>
      <c r="G397" s="204"/>
      <c r="H397" s="195">
        <v>3</v>
      </c>
      <c r="I397" s="204"/>
      <c r="J397" s="195" t="s">
        <v>111</v>
      </c>
      <c r="K397" s="195" t="s">
        <v>45</v>
      </c>
      <c r="L397" s="195" t="s">
        <v>54</v>
      </c>
      <c r="M397" s="195"/>
      <c r="N397" s="195"/>
      <c r="O397" s="195"/>
      <c r="P397" s="196" t="s">
        <v>109</v>
      </c>
      <c r="Q397" s="21" t="s">
        <v>92</v>
      </c>
      <c r="R397" s="195"/>
      <c r="S397" s="195"/>
      <c r="T397" s="195" t="s">
        <v>47</v>
      </c>
      <c r="U397" s="195"/>
      <c r="V397" s="195" t="s">
        <v>76</v>
      </c>
      <c r="W397" s="195" t="s">
        <v>45</v>
      </c>
      <c r="X397" s="195"/>
      <c r="Y397" s="195"/>
      <c r="Z397" s="195"/>
      <c r="AA397" s="195"/>
      <c r="AB397" s="196" t="s">
        <v>110</v>
      </c>
      <c r="AC397" s="101" t="s">
        <v>1108</v>
      </c>
      <c r="AD397" s="277"/>
      <c r="AE397" s="277"/>
      <c r="AF397" s="277"/>
      <c r="AG397" s="277"/>
      <c r="AH397" s="277"/>
      <c r="AI397" s="277"/>
      <c r="AJ397" s="277"/>
      <c r="AK397" s="277"/>
      <c r="AL397" s="277"/>
      <c r="AM397" s="238" t="s">
        <v>1155</v>
      </c>
      <c r="AN397" s="196" t="s">
        <v>1119</v>
      </c>
      <c r="AO397" s="354" t="s">
        <v>86</v>
      </c>
      <c r="AP397" s="354" t="s">
        <v>56</v>
      </c>
      <c r="AQ397" s="354" t="s">
        <v>789</v>
      </c>
      <c r="AR397" s="26" t="s">
        <v>790</v>
      </c>
      <c r="AS397" s="25" t="s">
        <v>785</v>
      </c>
      <c r="AT397" s="395">
        <v>0</v>
      </c>
      <c r="AU397" s="395">
        <v>0</v>
      </c>
      <c r="AV397" s="396">
        <v>0</v>
      </c>
      <c r="AW397" s="396">
        <v>0</v>
      </c>
      <c r="AX397" s="396">
        <v>0</v>
      </c>
      <c r="AY397" s="396">
        <v>0</v>
      </c>
      <c r="AZ397" s="396">
        <v>0</v>
      </c>
      <c r="BA397" s="396">
        <v>0</v>
      </c>
      <c r="BB397" s="396">
        <v>0</v>
      </c>
      <c r="BC397" s="396">
        <v>0</v>
      </c>
      <c r="BD397" s="396">
        <v>0</v>
      </c>
      <c r="BE397" s="396">
        <v>0</v>
      </c>
      <c r="BF397" s="396">
        <v>0</v>
      </c>
      <c r="BG397" s="396">
        <v>0</v>
      </c>
      <c r="BH397" s="396">
        <v>0</v>
      </c>
      <c r="BI397" s="396">
        <v>1248350</v>
      </c>
      <c r="BJ397" s="396">
        <v>0</v>
      </c>
      <c r="BK397" s="396">
        <v>0</v>
      </c>
      <c r="BL397" s="396">
        <v>0</v>
      </c>
      <c r="BM397" s="396">
        <v>1248350</v>
      </c>
      <c r="BN397" s="396">
        <v>1248350</v>
      </c>
      <c r="BO397" s="396">
        <v>0</v>
      </c>
      <c r="BP397" s="396">
        <v>0</v>
      </c>
      <c r="BQ397" s="396">
        <v>0</v>
      </c>
      <c r="BR397" s="396">
        <v>1248350</v>
      </c>
      <c r="BS397" s="396">
        <v>1248350</v>
      </c>
      <c r="BT397" s="396">
        <v>0</v>
      </c>
      <c r="BU397" s="396">
        <v>0</v>
      </c>
      <c r="BV397" s="396">
        <v>0</v>
      </c>
      <c r="BW397" s="396">
        <v>1248350</v>
      </c>
    </row>
    <row r="398" spans="1:75" ht="329.25" customHeight="1">
      <c r="A398" s="62">
        <v>607</v>
      </c>
      <c r="B398" s="22" t="s">
        <v>1117</v>
      </c>
      <c r="C398" s="23">
        <v>401000024</v>
      </c>
      <c r="D398" s="27" t="s">
        <v>906</v>
      </c>
      <c r="E398" s="20" t="s">
        <v>1156</v>
      </c>
      <c r="F398" s="204"/>
      <c r="G398" s="204"/>
      <c r="H398" s="195" t="s">
        <v>1157</v>
      </c>
      <c r="I398" s="204"/>
      <c r="J398" s="195" t="s">
        <v>1158</v>
      </c>
      <c r="K398" s="195"/>
      <c r="L398" s="195"/>
      <c r="M398" s="195"/>
      <c r="N398" s="195" t="s">
        <v>1159</v>
      </c>
      <c r="O398" s="195"/>
      <c r="P398" s="196" t="s">
        <v>1160</v>
      </c>
      <c r="Q398" s="21" t="s">
        <v>1161</v>
      </c>
      <c r="R398" s="195"/>
      <c r="S398" s="195"/>
      <c r="T398" s="195"/>
      <c r="U398" s="195"/>
      <c r="V398" s="195" t="s">
        <v>1162</v>
      </c>
      <c r="W398" s="195" t="s">
        <v>1163</v>
      </c>
      <c r="X398" s="195"/>
      <c r="Y398" s="195"/>
      <c r="Z398" s="195"/>
      <c r="AA398" s="195"/>
      <c r="AB398" s="196" t="s">
        <v>1164</v>
      </c>
      <c r="AC398" s="101" t="s">
        <v>1165</v>
      </c>
      <c r="AD398" s="277"/>
      <c r="AE398" s="277"/>
      <c r="AF398" s="277"/>
      <c r="AG398" s="277"/>
      <c r="AH398" s="277"/>
      <c r="AI398" s="277"/>
      <c r="AJ398" s="254" t="s">
        <v>1166</v>
      </c>
      <c r="AK398" s="277"/>
      <c r="AL398" s="277"/>
      <c r="AM398" s="277"/>
      <c r="AN398" s="196" t="s">
        <v>1167</v>
      </c>
      <c r="AO398" s="354" t="s">
        <v>86</v>
      </c>
      <c r="AP398" s="354" t="s">
        <v>56</v>
      </c>
      <c r="AQ398" s="354" t="s">
        <v>813</v>
      </c>
      <c r="AR398" s="26" t="s">
        <v>814</v>
      </c>
      <c r="AS398" s="25" t="s">
        <v>784</v>
      </c>
      <c r="AT398" s="395">
        <v>344800</v>
      </c>
      <c r="AU398" s="395">
        <v>344800</v>
      </c>
      <c r="AV398" s="396">
        <v>0</v>
      </c>
      <c r="AW398" s="396">
        <v>0</v>
      </c>
      <c r="AX398" s="396">
        <v>0</v>
      </c>
      <c r="AY398" s="396">
        <v>0</v>
      </c>
      <c r="AZ398" s="396">
        <v>0</v>
      </c>
      <c r="BA398" s="396">
        <v>0</v>
      </c>
      <c r="BB398" s="396">
        <v>344800</v>
      </c>
      <c r="BC398" s="396">
        <v>344800</v>
      </c>
      <c r="BD398" s="396">
        <v>344800</v>
      </c>
      <c r="BE398" s="396">
        <v>0</v>
      </c>
      <c r="BF398" s="396">
        <v>0</v>
      </c>
      <c r="BG398" s="396">
        <v>0</v>
      </c>
      <c r="BH398" s="396">
        <v>344800</v>
      </c>
      <c r="BI398" s="396">
        <v>344800</v>
      </c>
      <c r="BJ398" s="396">
        <v>0</v>
      </c>
      <c r="BK398" s="396">
        <v>0</v>
      </c>
      <c r="BL398" s="396">
        <v>0</v>
      </c>
      <c r="BM398" s="396">
        <v>344800</v>
      </c>
      <c r="BN398" s="396">
        <v>344800</v>
      </c>
      <c r="BO398" s="396">
        <v>0</v>
      </c>
      <c r="BP398" s="396">
        <v>0</v>
      </c>
      <c r="BQ398" s="396">
        <v>0</v>
      </c>
      <c r="BR398" s="396">
        <v>344800</v>
      </c>
      <c r="BS398" s="396">
        <v>344800</v>
      </c>
      <c r="BT398" s="396">
        <v>0</v>
      </c>
      <c r="BU398" s="396">
        <v>0</v>
      </c>
      <c r="BV398" s="396">
        <v>0</v>
      </c>
      <c r="BW398" s="396">
        <v>344800</v>
      </c>
    </row>
    <row r="399" spans="1:75" s="15" customFormat="1" ht="328.5" customHeight="1">
      <c r="A399" s="62">
        <v>607</v>
      </c>
      <c r="B399" s="22" t="s">
        <v>1117</v>
      </c>
      <c r="C399" s="23">
        <v>401000024</v>
      </c>
      <c r="D399" s="27" t="s">
        <v>906</v>
      </c>
      <c r="E399" s="20" t="s">
        <v>1156</v>
      </c>
      <c r="F399" s="204"/>
      <c r="G399" s="204"/>
      <c r="H399" s="195" t="s">
        <v>1157</v>
      </c>
      <c r="I399" s="204"/>
      <c r="J399" s="195" t="s">
        <v>1168</v>
      </c>
      <c r="K399" s="195"/>
      <c r="L399" s="195"/>
      <c r="M399" s="195"/>
      <c r="N399" s="195"/>
      <c r="O399" s="195"/>
      <c r="P399" s="196" t="s">
        <v>1160</v>
      </c>
      <c r="Q399" s="21" t="s">
        <v>1161</v>
      </c>
      <c r="R399" s="195"/>
      <c r="S399" s="195"/>
      <c r="T399" s="195"/>
      <c r="U399" s="195"/>
      <c r="V399" s="195" t="s">
        <v>1162</v>
      </c>
      <c r="W399" s="195" t="s">
        <v>1163</v>
      </c>
      <c r="X399" s="195"/>
      <c r="Y399" s="195"/>
      <c r="Z399" s="195"/>
      <c r="AA399" s="195"/>
      <c r="AB399" s="196" t="s">
        <v>1164</v>
      </c>
      <c r="AC399" s="101" t="s">
        <v>1165</v>
      </c>
      <c r="AD399" s="277"/>
      <c r="AE399" s="277"/>
      <c r="AF399" s="277"/>
      <c r="AG399" s="277"/>
      <c r="AH399" s="277"/>
      <c r="AI399" s="277"/>
      <c r="AJ399" s="254" t="s">
        <v>1166</v>
      </c>
      <c r="AK399" s="277"/>
      <c r="AL399" s="277"/>
      <c r="AM399" s="277"/>
      <c r="AN399" s="196" t="s">
        <v>1167</v>
      </c>
      <c r="AO399" s="354" t="s">
        <v>86</v>
      </c>
      <c r="AP399" s="354" t="s">
        <v>56</v>
      </c>
      <c r="AQ399" s="354" t="s">
        <v>813</v>
      </c>
      <c r="AR399" s="26" t="s">
        <v>814</v>
      </c>
      <c r="AS399" s="58">
        <v>622</v>
      </c>
      <c r="AT399" s="395">
        <v>48000</v>
      </c>
      <c r="AU399" s="395">
        <v>48000</v>
      </c>
      <c r="AV399" s="396">
        <v>0</v>
      </c>
      <c r="AW399" s="396">
        <v>0</v>
      </c>
      <c r="AX399" s="396">
        <v>0</v>
      </c>
      <c r="AY399" s="396">
        <v>0</v>
      </c>
      <c r="AZ399" s="396">
        <v>0</v>
      </c>
      <c r="BA399" s="396">
        <v>0</v>
      </c>
      <c r="BB399" s="396">
        <v>48000</v>
      </c>
      <c r="BC399" s="396">
        <v>48000</v>
      </c>
      <c r="BD399" s="396">
        <v>48000</v>
      </c>
      <c r="BE399" s="396">
        <v>0</v>
      </c>
      <c r="BF399" s="396">
        <v>0</v>
      </c>
      <c r="BG399" s="396">
        <v>0</v>
      </c>
      <c r="BH399" s="396">
        <v>48000</v>
      </c>
      <c r="BI399" s="396">
        <v>48000</v>
      </c>
      <c r="BJ399" s="396">
        <v>0</v>
      </c>
      <c r="BK399" s="396">
        <v>0</v>
      </c>
      <c r="BL399" s="396">
        <v>0</v>
      </c>
      <c r="BM399" s="396">
        <v>48000</v>
      </c>
      <c r="BN399" s="396">
        <v>48000</v>
      </c>
      <c r="BO399" s="396">
        <v>0</v>
      </c>
      <c r="BP399" s="396">
        <v>0</v>
      </c>
      <c r="BQ399" s="396">
        <v>0</v>
      </c>
      <c r="BR399" s="396">
        <v>48000</v>
      </c>
      <c r="BS399" s="396">
        <v>48000</v>
      </c>
      <c r="BT399" s="396">
        <v>0</v>
      </c>
      <c r="BU399" s="396">
        <v>0</v>
      </c>
      <c r="BV399" s="396">
        <v>0</v>
      </c>
      <c r="BW399" s="396">
        <v>48000</v>
      </c>
    </row>
    <row r="400" spans="1:75" s="15" customFormat="1" ht="259.5" customHeight="1">
      <c r="A400" s="62">
        <v>607</v>
      </c>
      <c r="B400" s="22" t="s">
        <v>1117</v>
      </c>
      <c r="C400" s="23">
        <v>401000032</v>
      </c>
      <c r="D400" s="27" t="s">
        <v>159</v>
      </c>
      <c r="E400" s="20" t="s">
        <v>1169</v>
      </c>
      <c r="F400" s="204"/>
      <c r="G400" s="204"/>
      <c r="H400" s="195" t="s">
        <v>1170</v>
      </c>
      <c r="I400" s="204" t="s">
        <v>1171</v>
      </c>
      <c r="J400" s="195" t="s">
        <v>1172</v>
      </c>
      <c r="K400" s="195" t="s">
        <v>1173</v>
      </c>
      <c r="L400" s="195">
        <v>18</v>
      </c>
      <c r="M400" s="195"/>
      <c r="N400" s="195"/>
      <c r="O400" s="195"/>
      <c r="P400" s="196" t="s">
        <v>1174</v>
      </c>
      <c r="Q400" s="21" t="s">
        <v>92</v>
      </c>
      <c r="R400" s="195"/>
      <c r="S400" s="195"/>
      <c r="T400" s="195" t="s">
        <v>47</v>
      </c>
      <c r="U400" s="195"/>
      <c r="V400" s="195" t="s">
        <v>76</v>
      </c>
      <c r="W400" s="195" t="s">
        <v>45</v>
      </c>
      <c r="X400" s="195"/>
      <c r="Y400" s="195"/>
      <c r="Z400" s="195"/>
      <c r="AA400" s="195"/>
      <c r="AB400" s="196" t="s">
        <v>110</v>
      </c>
      <c r="AC400" s="101" t="s">
        <v>1108</v>
      </c>
      <c r="AD400" s="277"/>
      <c r="AE400" s="277"/>
      <c r="AF400" s="277"/>
      <c r="AG400" s="277"/>
      <c r="AH400" s="277"/>
      <c r="AI400" s="277"/>
      <c r="AJ400" s="277"/>
      <c r="AK400" s="197"/>
      <c r="AL400" s="277"/>
      <c r="AM400" s="238" t="s">
        <v>1122</v>
      </c>
      <c r="AN400" s="196" t="s">
        <v>1125</v>
      </c>
      <c r="AO400" s="354" t="s">
        <v>86</v>
      </c>
      <c r="AP400" s="354" t="s">
        <v>56</v>
      </c>
      <c r="AQ400" s="354" t="s">
        <v>1175</v>
      </c>
      <c r="AR400" s="26" t="s">
        <v>1143</v>
      </c>
      <c r="AS400" s="25" t="s">
        <v>784</v>
      </c>
      <c r="AT400" s="395">
        <v>391429.96</v>
      </c>
      <c r="AU400" s="395">
        <v>391429.96</v>
      </c>
      <c r="AV400" s="396">
        <v>0</v>
      </c>
      <c r="AW400" s="396">
        <v>0</v>
      </c>
      <c r="AX400" s="396">
        <v>0</v>
      </c>
      <c r="AY400" s="396">
        <v>0</v>
      </c>
      <c r="AZ400" s="396">
        <v>0</v>
      </c>
      <c r="BA400" s="396">
        <v>0</v>
      </c>
      <c r="BB400" s="396">
        <v>391429.96</v>
      </c>
      <c r="BC400" s="396">
        <v>391429.96</v>
      </c>
      <c r="BD400" s="396">
        <v>0</v>
      </c>
      <c r="BE400" s="396">
        <v>0</v>
      </c>
      <c r="BF400" s="396">
        <v>0</v>
      </c>
      <c r="BG400" s="396">
        <v>0</v>
      </c>
      <c r="BH400" s="396">
        <v>0</v>
      </c>
      <c r="BI400" s="396">
        <v>0</v>
      </c>
      <c r="BJ400" s="396">
        <v>0</v>
      </c>
      <c r="BK400" s="396">
        <v>0</v>
      </c>
      <c r="BL400" s="396">
        <v>0</v>
      </c>
      <c r="BM400" s="396">
        <v>0</v>
      </c>
      <c r="BN400" s="396">
        <v>0</v>
      </c>
      <c r="BO400" s="396">
        <v>0</v>
      </c>
      <c r="BP400" s="396">
        <v>0</v>
      </c>
      <c r="BQ400" s="396">
        <v>0</v>
      </c>
      <c r="BR400" s="396">
        <v>0</v>
      </c>
      <c r="BS400" s="396">
        <v>0</v>
      </c>
      <c r="BT400" s="396">
        <v>0</v>
      </c>
      <c r="BU400" s="396">
        <v>0</v>
      </c>
      <c r="BV400" s="396">
        <v>0</v>
      </c>
      <c r="BW400" s="396">
        <v>0</v>
      </c>
    </row>
    <row r="401" spans="1:75" s="15" customFormat="1" ht="375" customHeight="1">
      <c r="A401" s="62">
        <v>607</v>
      </c>
      <c r="B401" s="22" t="s">
        <v>1117</v>
      </c>
      <c r="C401" s="23">
        <v>401000024</v>
      </c>
      <c r="D401" s="27" t="s">
        <v>906</v>
      </c>
      <c r="E401" s="20" t="s">
        <v>1176</v>
      </c>
      <c r="F401" s="204"/>
      <c r="G401" s="204"/>
      <c r="H401" s="195" t="s">
        <v>1177</v>
      </c>
      <c r="I401" s="204" t="s">
        <v>1171</v>
      </c>
      <c r="J401" s="195" t="s">
        <v>1178</v>
      </c>
      <c r="K401" s="195" t="s">
        <v>1179</v>
      </c>
      <c r="L401" s="195" t="s">
        <v>1180</v>
      </c>
      <c r="M401" s="195"/>
      <c r="N401" s="195"/>
      <c r="O401" s="195"/>
      <c r="P401" s="196" t="s">
        <v>1181</v>
      </c>
      <c r="Q401" s="21" t="s">
        <v>92</v>
      </c>
      <c r="R401" s="195"/>
      <c r="S401" s="195"/>
      <c r="T401" s="195" t="s">
        <v>47</v>
      </c>
      <c r="U401" s="195"/>
      <c r="V401" s="195" t="s">
        <v>76</v>
      </c>
      <c r="W401" s="195" t="s">
        <v>45</v>
      </c>
      <c r="X401" s="195"/>
      <c r="Y401" s="195"/>
      <c r="Z401" s="195"/>
      <c r="AA401" s="195"/>
      <c r="AB401" s="196" t="s">
        <v>110</v>
      </c>
      <c r="AC401" s="101" t="s">
        <v>1108</v>
      </c>
      <c r="AD401" s="277"/>
      <c r="AE401" s="277"/>
      <c r="AF401" s="277"/>
      <c r="AG401" s="277"/>
      <c r="AH401" s="277"/>
      <c r="AI401" s="277"/>
      <c r="AJ401" s="277"/>
      <c r="AK401" s="197"/>
      <c r="AL401" s="277"/>
      <c r="AM401" s="238" t="s">
        <v>1182</v>
      </c>
      <c r="AN401" s="196" t="s">
        <v>1125</v>
      </c>
      <c r="AO401" s="354" t="s">
        <v>86</v>
      </c>
      <c r="AP401" s="354" t="s">
        <v>56</v>
      </c>
      <c r="AQ401" s="354" t="s">
        <v>830</v>
      </c>
      <c r="AR401" s="26" t="s">
        <v>1183</v>
      </c>
      <c r="AS401" s="25" t="s">
        <v>784</v>
      </c>
      <c r="AT401" s="395">
        <v>150000</v>
      </c>
      <c r="AU401" s="395">
        <v>150000</v>
      </c>
      <c r="AV401" s="396">
        <v>0</v>
      </c>
      <c r="AW401" s="396">
        <v>0</v>
      </c>
      <c r="AX401" s="396">
        <v>0</v>
      </c>
      <c r="AY401" s="396">
        <v>0</v>
      </c>
      <c r="AZ401" s="396">
        <v>0</v>
      </c>
      <c r="BA401" s="396">
        <v>0</v>
      </c>
      <c r="BB401" s="396">
        <v>150000</v>
      </c>
      <c r="BC401" s="396">
        <v>150000</v>
      </c>
      <c r="BD401" s="396">
        <v>0</v>
      </c>
      <c r="BE401" s="396">
        <v>0</v>
      </c>
      <c r="BF401" s="396">
        <v>0</v>
      </c>
      <c r="BG401" s="396">
        <v>0</v>
      </c>
      <c r="BH401" s="396">
        <v>0</v>
      </c>
      <c r="BI401" s="396">
        <v>0</v>
      </c>
      <c r="BJ401" s="396">
        <v>0</v>
      </c>
      <c r="BK401" s="396">
        <v>0</v>
      </c>
      <c r="BL401" s="396">
        <v>0</v>
      </c>
      <c r="BM401" s="396">
        <v>0</v>
      </c>
      <c r="BN401" s="396">
        <v>0</v>
      </c>
      <c r="BO401" s="396">
        <v>0</v>
      </c>
      <c r="BP401" s="396">
        <v>0</v>
      </c>
      <c r="BQ401" s="396">
        <v>0</v>
      </c>
      <c r="BR401" s="396">
        <v>0</v>
      </c>
      <c r="BS401" s="396">
        <v>0</v>
      </c>
      <c r="BT401" s="396">
        <v>0</v>
      </c>
      <c r="BU401" s="396">
        <v>0</v>
      </c>
      <c r="BV401" s="396">
        <v>0</v>
      </c>
      <c r="BW401" s="396">
        <v>0</v>
      </c>
    </row>
    <row r="402" spans="1:75" s="15" customFormat="1" ht="364.5" customHeight="1">
      <c r="A402" s="62">
        <v>607</v>
      </c>
      <c r="B402" s="22" t="s">
        <v>1117</v>
      </c>
      <c r="C402" s="23">
        <v>401000024</v>
      </c>
      <c r="D402" s="27" t="s">
        <v>906</v>
      </c>
      <c r="E402" s="20" t="s">
        <v>1176</v>
      </c>
      <c r="F402" s="204"/>
      <c r="G402" s="204"/>
      <c r="H402" s="195" t="s">
        <v>1177</v>
      </c>
      <c r="I402" s="204" t="s">
        <v>1171</v>
      </c>
      <c r="J402" s="195" t="s">
        <v>1178</v>
      </c>
      <c r="K402" s="195" t="s">
        <v>1179</v>
      </c>
      <c r="L402" s="195" t="s">
        <v>1180</v>
      </c>
      <c r="M402" s="195"/>
      <c r="N402" s="195"/>
      <c r="O402" s="195"/>
      <c r="P402" s="196" t="s">
        <v>1181</v>
      </c>
      <c r="Q402" s="21" t="s">
        <v>92</v>
      </c>
      <c r="R402" s="195"/>
      <c r="S402" s="195"/>
      <c r="T402" s="195" t="s">
        <v>47</v>
      </c>
      <c r="U402" s="195"/>
      <c r="V402" s="195" t="s">
        <v>76</v>
      </c>
      <c r="W402" s="195" t="s">
        <v>45</v>
      </c>
      <c r="X402" s="195"/>
      <c r="Y402" s="195"/>
      <c r="Z402" s="195"/>
      <c r="AA402" s="195"/>
      <c r="AB402" s="196" t="s">
        <v>110</v>
      </c>
      <c r="AC402" s="101" t="s">
        <v>1108</v>
      </c>
      <c r="AD402" s="277"/>
      <c r="AE402" s="277"/>
      <c r="AF402" s="277"/>
      <c r="AG402" s="277"/>
      <c r="AH402" s="277"/>
      <c r="AI402" s="277"/>
      <c r="AJ402" s="277"/>
      <c r="AK402" s="197"/>
      <c r="AL402" s="277"/>
      <c r="AM402" s="238" t="s">
        <v>1182</v>
      </c>
      <c r="AN402" s="196" t="s">
        <v>1125</v>
      </c>
      <c r="AO402" s="354" t="s">
        <v>86</v>
      </c>
      <c r="AP402" s="354" t="s">
        <v>56</v>
      </c>
      <c r="AQ402" s="354" t="s">
        <v>830</v>
      </c>
      <c r="AR402" s="26" t="s">
        <v>1183</v>
      </c>
      <c r="AS402" s="25" t="s">
        <v>785</v>
      </c>
      <c r="AT402" s="395">
        <v>345430</v>
      </c>
      <c r="AU402" s="395">
        <v>345430</v>
      </c>
      <c r="AV402" s="396">
        <v>0</v>
      </c>
      <c r="AW402" s="396">
        <v>0</v>
      </c>
      <c r="AX402" s="396">
        <v>0</v>
      </c>
      <c r="AY402" s="396">
        <v>0</v>
      </c>
      <c r="AZ402" s="396">
        <v>0</v>
      </c>
      <c r="BA402" s="396">
        <v>0</v>
      </c>
      <c r="BB402" s="396">
        <v>345430</v>
      </c>
      <c r="BC402" s="396">
        <v>345430</v>
      </c>
      <c r="BD402" s="396">
        <v>0</v>
      </c>
      <c r="BE402" s="396">
        <v>0</v>
      </c>
      <c r="BF402" s="396">
        <v>0</v>
      </c>
      <c r="BG402" s="396">
        <v>0</v>
      </c>
      <c r="BH402" s="396">
        <v>0</v>
      </c>
      <c r="BI402" s="396">
        <v>0</v>
      </c>
      <c r="BJ402" s="396">
        <v>0</v>
      </c>
      <c r="BK402" s="396">
        <v>0</v>
      </c>
      <c r="BL402" s="396">
        <v>0</v>
      </c>
      <c r="BM402" s="396">
        <v>0</v>
      </c>
      <c r="BN402" s="396">
        <v>0</v>
      </c>
      <c r="BO402" s="396">
        <v>0</v>
      </c>
      <c r="BP402" s="396">
        <v>0</v>
      </c>
      <c r="BQ402" s="396">
        <v>0</v>
      </c>
      <c r="BR402" s="396">
        <v>0</v>
      </c>
      <c r="BS402" s="396">
        <v>0</v>
      </c>
      <c r="BT402" s="396">
        <v>0</v>
      </c>
      <c r="BU402" s="396">
        <v>0</v>
      </c>
      <c r="BV402" s="396">
        <v>0</v>
      </c>
      <c r="BW402" s="396">
        <v>0</v>
      </c>
    </row>
    <row r="403" spans="1:75" s="15" customFormat="1" ht="137.25" customHeight="1">
      <c r="A403" s="62">
        <v>607</v>
      </c>
      <c r="B403" s="22" t="s">
        <v>1117</v>
      </c>
      <c r="C403" s="23">
        <v>401000030</v>
      </c>
      <c r="D403" s="27" t="s">
        <v>71</v>
      </c>
      <c r="E403" s="20" t="s">
        <v>1107</v>
      </c>
      <c r="F403" s="204"/>
      <c r="G403" s="204"/>
      <c r="H403" s="195" t="s">
        <v>47</v>
      </c>
      <c r="I403" s="204"/>
      <c r="J403" s="195">
        <v>16</v>
      </c>
      <c r="K403" s="195">
        <v>1</v>
      </c>
      <c r="L403" s="195">
        <v>17</v>
      </c>
      <c r="M403" s="195"/>
      <c r="N403" s="195"/>
      <c r="O403" s="195"/>
      <c r="P403" s="196" t="s">
        <v>109</v>
      </c>
      <c r="Q403" s="21" t="s">
        <v>92</v>
      </c>
      <c r="R403" s="195"/>
      <c r="S403" s="195"/>
      <c r="T403" s="195" t="s">
        <v>47</v>
      </c>
      <c r="U403" s="195"/>
      <c r="V403" s="195">
        <v>9</v>
      </c>
      <c r="W403" s="195">
        <v>1</v>
      </c>
      <c r="X403" s="195"/>
      <c r="Y403" s="195"/>
      <c r="Z403" s="224"/>
      <c r="AA403" s="195"/>
      <c r="AB403" s="196" t="s">
        <v>110</v>
      </c>
      <c r="AC403" s="101" t="s">
        <v>1108</v>
      </c>
      <c r="AD403" s="277"/>
      <c r="AE403" s="277"/>
      <c r="AF403" s="277"/>
      <c r="AG403" s="277"/>
      <c r="AH403" s="277"/>
      <c r="AI403" s="277"/>
      <c r="AJ403" s="277"/>
      <c r="AK403" s="277"/>
      <c r="AL403" s="277"/>
      <c r="AM403" s="238" t="s">
        <v>1184</v>
      </c>
      <c r="AN403" s="198" t="s">
        <v>1110</v>
      </c>
      <c r="AO403" s="354" t="s">
        <v>72</v>
      </c>
      <c r="AP403" s="354" t="s">
        <v>53</v>
      </c>
      <c r="AQ403" s="354" t="s">
        <v>1111</v>
      </c>
      <c r="AR403" s="26" t="s">
        <v>1112</v>
      </c>
      <c r="AS403" s="25" t="s">
        <v>784</v>
      </c>
      <c r="AT403" s="395">
        <v>0</v>
      </c>
      <c r="AU403" s="395">
        <v>0</v>
      </c>
      <c r="AV403" s="396">
        <v>0</v>
      </c>
      <c r="AW403" s="396">
        <v>0</v>
      </c>
      <c r="AX403" s="396">
        <v>0</v>
      </c>
      <c r="AY403" s="396">
        <v>0</v>
      </c>
      <c r="AZ403" s="396">
        <v>0</v>
      </c>
      <c r="BA403" s="396">
        <v>0</v>
      </c>
      <c r="BB403" s="396">
        <v>0</v>
      </c>
      <c r="BC403" s="396">
        <v>0</v>
      </c>
      <c r="BD403" s="396">
        <v>90000</v>
      </c>
      <c r="BE403" s="396">
        <v>0</v>
      </c>
      <c r="BF403" s="396">
        <v>0</v>
      </c>
      <c r="BG403" s="396">
        <v>0</v>
      </c>
      <c r="BH403" s="396">
        <v>90000</v>
      </c>
      <c r="BI403" s="396">
        <v>0</v>
      </c>
      <c r="BJ403" s="396">
        <v>0</v>
      </c>
      <c r="BK403" s="396">
        <v>0</v>
      </c>
      <c r="BL403" s="396">
        <v>0</v>
      </c>
      <c r="BM403" s="396">
        <v>0</v>
      </c>
      <c r="BN403" s="396">
        <v>0</v>
      </c>
      <c r="BO403" s="396">
        <v>0</v>
      </c>
      <c r="BP403" s="396">
        <v>0</v>
      </c>
      <c r="BQ403" s="396">
        <v>0</v>
      </c>
      <c r="BR403" s="396">
        <v>0</v>
      </c>
      <c r="BS403" s="396">
        <v>0</v>
      </c>
      <c r="BT403" s="396">
        <v>0</v>
      </c>
      <c r="BU403" s="396">
        <v>0</v>
      </c>
      <c r="BV403" s="396">
        <v>0</v>
      </c>
      <c r="BW403" s="396">
        <v>0</v>
      </c>
    </row>
    <row r="404" spans="1:75" s="15" customFormat="1" ht="119.25" customHeight="1">
      <c r="A404" s="62">
        <v>607</v>
      </c>
      <c r="B404" s="22" t="s">
        <v>1106</v>
      </c>
      <c r="C404" s="23">
        <v>401000029</v>
      </c>
      <c r="D404" s="27" t="s">
        <v>158</v>
      </c>
      <c r="E404" s="20" t="s">
        <v>1107</v>
      </c>
      <c r="F404" s="204"/>
      <c r="G404" s="204"/>
      <c r="H404" s="195" t="s">
        <v>47</v>
      </c>
      <c r="I404" s="204"/>
      <c r="J404" s="195">
        <v>16</v>
      </c>
      <c r="K404" s="195">
        <v>1</v>
      </c>
      <c r="L404" s="195">
        <v>16</v>
      </c>
      <c r="M404" s="195"/>
      <c r="N404" s="195"/>
      <c r="O404" s="195"/>
      <c r="P404" s="196" t="s">
        <v>109</v>
      </c>
      <c r="Q404" s="21" t="s">
        <v>92</v>
      </c>
      <c r="R404" s="195"/>
      <c r="S404" s="195"/>
      <c r="T404" s="195" t="s">
        <v>47</v>
      </c>
      <c r="U404" s="195"/>
      <c r="V404" s="195">
        <v>9</v>
      </c>
      <c r="W404" s="195">
        <v>1</v>
      </c>
      <c r="X404" s="195"/>
      <c r="Y404" s="195"/>
      <c r="Z404" s="195"/>
      <c r="AA404" s="195"/>
      <c r="AB404" s="196" t="s">
        <v>110</v>
      </c>
      <c r="AC404" s="101" t="s">
        <v>1108</v>
      </c>
      <c r="AD404" s="277"/>
      <c r="AE404" s="277"/>
      <c r="AF404" s="277"/>
      <c r="AG404" s="277"/>
      <c r="AH404" s="277"/>
      <c r="AI404" s="277"/>
      <c r="AJ404" s="277"/>
      <c r="AK404" s="277"/>
      <c r="AL404" s="277"/>
      <c r="AM404" s="238" t="s">
        <v>1185</v>
      </c>
      <c r="AN404" s="198" t="s">
        <v>1110</v>
      </c>
      <c r="AO404" s="354" t="s">
        <v>72</v>
      </c>
      <c r="AP404" s="354" t="s">
        <v>53</v>
      </c>
      <c r="AQ404" s="354" t="s">
        <v>1111</v>
      </c>
      <c r="AR404" s="26" t="s">
        <v>1112</v>
      </c>
      <c r="AS404" s="25" t="s">
        <v>784</v>
      </c>
      <c r="AT404" s="395">
        <v>85910</v>
      </c>
      <c r="AU404" s="395">
        <v>85910</v>
      </c>
      <c r="AV404" s="396">
        <v>0</v>
      </c>
      <c r="AW404" s="396">
        <v>0</v>
      </c>
      <c r="AX404" s="396">
        <v>0</v>
      </c>
      <c r="AY404" s="396">
        <v>0</v>
      </c>
      <c r="AZ404" s="396">
        <v>0</v>
      </c>
      <c r="BA404" s="396">
        <v>0</v>
      </c>
      <c r="BB404" s="396">
        <v>85910</v>
      </c>
      <c r="BC404" s="396">
        <v>85910</v>
      </c>
      <c r="BD404" s="396">
        <v>150000</v>
      </c>
      <c r="BE404" s="396">
        <v>0</v>
      </c>
      <c r="BF404" s="396">
        <v>0</v>
      </c>
      <c r="BG404" s="396">
        <v>0</v>
      </c>
      <c r="BH404" s="396">
        <v>150000</v>
      </c>
      <c r="BI404" s="396">
        <v>0</v>
      </c>
      <c r="BJ404" s="396">
        <v>0</v>
      </c>
      <c r="BK404" s="396">
        <v>0</v>
      </c>
      <c r="BL404" s="396">
        <v>0</v>
      </c>
      <c r="BM404" s="396">
        <v>0</v>
      </c>
      <c r="BN404" s="396">
        <v>0</v>
      </c>
      <c r="BO404" s="396">
        <v>0</v>
      </c>
      <c r="BP404" s="396">
        <v>0</v>
      </c>
      <c r="BQ404" s="396">
        <v>0</v>
      </c>
      <c r="BR404" s="396">
        <v>0</v>
      </c>
      <c r="BS404" s="396">
        <v>0</v>
      </c>
      <c r="BT404" s="396">
        <v>0</v>
      </c>
      <c r="BU404" s="396">
        <v>0</v>
      </c>
      <c r="BV404" s="396">
        <v>0</v>
      </c>
      <c r="BW404" s="396">
        <v>0</v>
      </c>
    </row>
    <row r="405" spans="1:75" s="15" customFormat="1" ht="238.5" customHeight="1">
      <c r="A405" s="62">
        <v>607</v>
      </c>
      <c r="B405" s="22" t="s">
        <v>1106</v>
      </c>
      <c r="C405" s="23">
        <v>401000035</v>
      </c>
      <c r="D405" s="27" t="s">
        <v>151</v>
      </c>
      <c r="E405" s="20" t="s">
        <v>1107</v>
      </c>
      <c r="F405" s="204"/>
      <c r="G405" s="204"/>
      <c r="H405" s="195" t="s">
        <v>47</v>
      </c>
      <c r="I405" s="204"/>
      <c r="J405" s="195">
        <v>16</v>
      </c>
      <c r="K405" s="195">
        <v>1</v>
      </c>
      <c r="L405" s="195">
        <v>20</v>
      </c>
      <c r="M405" s="195"/>
      <c r="N405" s="195"/>
      <c r="O405" s="195"/>
      <c r="P405" s="196" t="s">
        <v>109</v>
      </c>
      <c r="Q405" s="21" t="s">
        <v>92</v>
      </c>
      <c r="R405" s="195"/>
      <c r="S405" s="195"/>
      <c r="T405" s="195" t="s">
        <v>47</v>
      </c>
      <c r="U405" s="195"/>
      <c r="V405" s="195">
        <v>9</v>
      </c>
      <c r="W405" s="195">
        <v>1</v>
      </c>
      <c r="X405" s="195"/>
      <c r="Y405" s="195"/>
      <c r="Z405" s="195"/>
      <c r="AA405" s="195"/>
      <c r="AB405" s="196" t="s">
        <v>110</v>
      </c>
      <c r="AC405" s="101" t="s">
        <v>1108</v>
      </c>
      <c r="AD405" s="277"/>
      <c r="AE405" s="277"/>
      <c r="AF405" s="277"/>
      <c r="AG405" s="277"/>
      <c r="AH405" s="277"/>
      <c r="AI405" s="277"/>
      <c r="AJ405" s="197"/>
      <c r="AK405" s="197"/>
      <c r="AL405" s="277"/>
      <c r="AM405" s="238" t="s">
        <v>1186</v>
      </c>
      <c r="AN405" s="196" t="s">
        <v>1119</v>
      </c>
      <c r="AO405" s="354" t="s">
        <v>72</v>
      </c>
      <c r="AP405" s="354" t="s">
        <v>53</v>
      </c>
      <c r="AQ405" s="354" t="s">
        <v>1187</v>
      </c>
      <c r="AR405" s="26" t="s">
        <v>1188</v>
      </c>
      <c r="AS405" s="25" t="s">
        <v>784</v>
      </c>
      <c r="AT405" s="396">
        <v>110000</v>
      </c>
      <c r="AU405" s="395">
        <v>110000</v>
      </c>
      <c r="AV405" s="396">
        <v>0</v>
      </c>
      <c r="AW405" s="396">
        <v>0</v>
      </c>
      <c r="AX405" s="396">
        <v>0</v>
      </c>
      <c r="AY405" s="396">
        <v>0</v>
      </c>
      <c r="AZ405" s="396">
        <v>0</v>
      </c>
      <c r="BA405" s="396">
        <v>0</v>
      </c>
      <c r="BB405" s="396">
        <v>110000</v>
      </c>
      <c r="BC405" s="396">
        <v>110000</v>
      </c>
      <c r="BD405" s="396">
        <v>0</v>
      </c>
      <c r="BE405" s="396">
        <v>0</v>
      </c>
      <c r="BF405" s="396">
        <v>0</v>
      </c>
      <c r="BG405" s="396">
        <v>0</v>
      </c>
      <c r="BH405" s="396">
        <v>0</v>
      </c>
      <c r="BI405" s="396">
        <v>0</v>
      </c>
      <c r="BJ405" s="396">
        <v>0</v>
      </c>
      <c r="BK405" s="396">
        <v>0</v>
      </c>
      <c r="BL405" s="396">
        <v>0</v>
      </c>
      <c r="BM405" s="396">
        <v>0</v>
      </c>
      <c r="BN405" s="396">
        <v>0</v>
      </c>
      <c r="BO405" s="396">
        <v>0</v>
      </c>
      <c r="BP405" s="396">
        <v>0</v>
      </c>
      <c r="BQ405" s="396">
        <v>0</v>
      </c>
      <c r="BR405" s="396">
        <v>0</v>
      </c>
      <c r="BS405" s="396">
        <v>0</v>
      </c>
      <c r="BT405" s="396">
        <v>0</v>
      </c>
      <c r="BU405" s="396">
        <v>0</v>
      </c>
      <c r="BV405" s="396">
        <v>0</v>
      </c>
      <c r="BW405" s="396">
        <v>0</v>
      </c>
    </row>
    <row r="406" spans="1:75" s="15" customFormat="1" ht="219" customHeight="1">
      <c r="A406" s="62">
        <v>607</v>
      </c>
      <c r="B406" s="22" t="s">
        <v>1106</v>
      </c>
      <c r="C406" s="23">
        <v>401000035</v>
      </c>
      <c r="D406" s="27" t="s">
        <v>151</v>
      </c>
      <c r="E406" s="20" t="s">
        <v>1107</v>
      </c>
      <c r="F406" s="204"/>
      <c r="G406" s="204"/>
      <c r="H406" s="195" t="s">
        <v>47</v>
      </c>
      <c r="I406" s="204"/>
      <c r="J406" s="195">
        <v>16</v>
      </c>
      <c r="K406" s="195">
        <v>1</v>
      </c>
      <c r="L406" s="195">
        <v>20</v>
      </c>
      <c r="M406" s="195"/>
      <c r="N406" s="195"/>
      <c r="O406" s="195"/>
      <c r="P406" s="196" t="s">
        <v>109</v>
      </c>
      <c r="Q406" s="21" t="s">
        <v>1189</v>
      </c>
      <c r="R406" s="196" t="s">
        <v>1190</v>
      </c>
      <c r="S406" s="195"/>
      <c r="T406" s="195" t="s">
        <v>133</v>
      </c>
      <c r="U406" s="195"/>
      <c r="V406" s="195" t="s">
        <v>1133</v>
      </c>
      <c r="W406" s="195" t="s">
        <v>126</v>
      </c>
      <c r="X406" s="254" t="s">
        <v>1191</v>
      </c>
      <c r="Y406" s="255"/>
      <c r="Z406" s="195"/>
      <c r="AA406" s="195"/>
      <c r="AB406" s="196" t="s">
        <v>1192</v>
      </c>
      <c r="AC406" s="101" t="s">
        <v>1193</v>
      </c>
      <c r="AD406" s="196"/>
      <c r="AE406" s="277"/>
      <c r="AF406" s="277"/>
      <c r="AG406" s="277"/>
      <c r="AH406" s="277"/>
      <c r="AI406" s="277"/>
      <c r="AJ406" s="254"/>
      <c r="AK406" s="197"/>
      <c r="AL406" s="277"/>
      <c r="AM406" s="238" t="s">
        <v>1186</v>
      </c>
      <c r="AN406" s="196" t="s">
        <v>1194</v>
      </c>
      <c r="AO406" s="354" t="s">
        <v>72</v>
      </c>
      <c r="AP406" s="354" t="s">
        <v>53</v>
      </c>
      <c r="AQ406" s="354" t="s">
        <v>1195</v>
      </c>
      <c r="AR406" s="26" t="s">
        <v>1196</v>
      </c>
      <c r="AS406" s="25" t="s">
        <v>784</v>
      </c>
      <c r="AT406" s="396">
        <v>1318000</v>
      </c>
      <c r="AU406" s="395">
        <v>1318000</v>
      </c>
      <c r="AV406" s="396">
        <v>0</v>
      </c>
      <c r="AW406" s="396">
        <v>0</v>
      </c>
      <c r="AX406" s="396">
        <v>0</v>
      </c>
      <c r="AY406" s="396">
        <v>0</v>
      </c>
      <c r="AZ406" s="396">
        <v>1318000</v>
      </c>
      <c r="BA406" s="396">
        <v>1318000</v>
      </c>
      <c r="BB406" s="396">
        <v>0</v>
      </c>
      <c r="BC406" s="396">
        <v>0</v>
      </c>
      <c r="BD406" s="396">
        <v>0</v>
      </c>
      <c r="BE406" s="396">
        <v>0</v>
      </c>
      <c r="BF406" s="396">
        <v>0</v>
      </c>
      <c r="BG406" s="396">
        <v>0</v>
      </c>
      <c r="BH406" s="396">
        <v>0</v>
      </c>
      <c r="BI406" s="396">
        <v>0</v>
      </c>
      <c r="BJ406" s="396">
        <v>0</v>
      </c>
      <c r="BK406" s="396">
        <v>0</v>
      </c>
      <c r="BL406" s="396">
        <v>0</v>
      </c>
      <c r="BM406" s="396">
        <v>0</v>
      </c>
      <c r="BN406" s="396">
        <v>0</v>
      </c>
      <c r="BO406" s="396">
        <v>0</v>
      </c>
      <c r="BP406" s="396">
        <v>0</v>
      </c>
      <c r="BQ406" s="396">
        <v>0</v>
      </c>
      <c r="BR406" s="396">
        <v>0</v>
      </c>
      <c r="BS406" s="396">
        <v>0</v>
      </c>
      <c r="BT406" s="396">
        <v>0</v>
      </c>
      <c r="BU406" s="396">
        <v>0</v>
      </c>
      <c r="BV406" s="396">
        <v>0</v>
      </c>
      <c r="BW406" s="396">
        <v>0</v>
      </c>
    </row>
    <row r="407" spans="1:75" s="15" customFormat="1" ht="297.75" customHeight="1">
      <c r="A407" s="62">
        <v>607</v>
      </c>
      <c r="B407" s="22" t="s">
        <v>1106</v>
      </c>
      <c r="C407" s="23">
        <v>401000035</v>
      </c>
      <c r="D407" s="27" t="s">
        <v>151</v>
      </c>
      <c r="E407" s="20" t="s">
        <v>1107</v>
      </c>
      <c r="F407" s="204"/>
      <c r="G407" s="204"/>
      <c r="H407" s="195" t="s">
        <v>47</v>
      </c>
      <c r="I407" s="204"/>
      <c r="J407" s="195">
        <v>16</v>
      </c>
      <c r="K407" s="195">
        <v>1</v>
      </c>
      <c r="L407" s="195">
        <v>20</v>
      </c>
      <c r="M407" s="195"/>
      <c r="N407" s="195"/>
      <c r="O407" s="195"/>
      <c r="P407" s="196" t="s">
        <v>109</v>
      </c>
      <c r="Q407" s="21" t="s">
        <v>1197</v>
      </c>
      <c r="R407" s="196" t="s">
        <v>1190</v>
      </c>
      <c r="S407" s="195"/>
      <c r="T407" s="195" t="s">
        <v>133</v>
      </c>
      <c r="U407" s="195"/>
      <c r="V407" s="195" t="s">
        <v>1133</v>
      </c>
      <c r="W407" s="195" t="s">
        <v>126</v>
      </c>
      <c r="X407" s="254" t="s">
        <v>1191</v>
      </c>
      <c r="Y407" s="195"/>
      <c r="Z407" s="195"/>
      <c r="AA407" s="195"/>
      <c r="AB407" s="196" t="s">
        <v>1192</v>
      </c>
      <c r="AC407" s="101" t="s">
        <v>1198</v>
      </c>
      <c r="AD407" s="196"/>
      <c r="AE407" s="277"/>
      <c r="AF407" s="277"/>
      <c r="AG407" s="277"/>
      <c r="AH407" s="277"/>
      <c r="AI407" s="277"/>
      <c r="AJ407" s="254"/>
      <c r="AK407" s="197"/>
      <c r="AL407" s="277"/>
      <c r="AM407" s="238" t="s">
        <v>1186</v>
      </c>
      <c r="AN407" s="196" t="s">
        <v>1194</v>
      </c>
      <c r="AO407" s="354" t="s">
        <v>72</v>
      </c>
      <c r="AP407" s="354" t="s">
        <v>53</v>
      </c>
      <c r="AQ407" s="354" t="s">
        <v>1199</v>
      </c>
      <c r="AR407" s="26" t="s">
        <v>1200</v>
      </c>
      <c r="AS407" s="25" t="s">
        <v>784</v>
      </c>
      <c r="AT407" s="396">
        <v>9581000</v>
      </c>
      <c r="AU407" s="395">
        <v>9581000</v>
      </c>
      <c r="AV407" s="396">
        <v>0</v>
      </c>
      <c r="AW407" s="396">
        <v>0</v>
      </c>
      <c r="AX407" s="396">
        <v>5269000</v>
      </c>
      <c r="AY407" s="396">
        <v>5269000</v>
      </c>
      <c r="AZ407" s="396">
        <v>0</v>
      </c>
      <c r="BA407" s="396">
        <v>0</v>
      </c>
      <c r="BB407" s="396">
        <v>4312000</v>
      </c>
      <c r="BC407" s="396">
        <v>4312000</v>
      </c>
      <c r="BD407" s="396">
        <v>0</v>
      </c>
      <c r="BE407" s="396">
        <v>0</v>
      </c>
      <c r="BF407" s="396">
        <v>0</v>
      </c>
      <c r="BG407" s="396">
        <v>0</v>
      </c>
      <c r="BH407" s="396">
        <v>0</v>
      </c>
      <c r="BI407" s="396">
        <v>0</v>
      </c>
      <c r="BJ407" s="396">
        <v>0</v>
      </c>
      <c r="BK407" s="396">
        <v>0</v>
      </c>
      <c r="BL407" s="396">
        <v>0</v>
      </c>
      <c r="BM407" s="396">
        <v>0</v>
      </c>
      <c r="BN407" s="396">
        <v>0</v>
      </c>
      <c r="BO407" s="396">
        <v>0</v>
      </c>
      <c r="BP407" s="396">
        <v>0</v>
      </c>
      <c r="BQ407" s="396">
        <v>0</v>
      </c>
      <c r="BR407" s="396">
        <v>0</v>
      </c>
      <c r="BS407" s="396">
        <v>0</v>
      </c>
      <c r="BT407" s="396">
        <v>0</v>
      </c>
      <c r="BU407" s="396">
        <v>0</v>
      </c>
      <c r="BV407" s="396">
        <v>0</v>
      </c>
      <c r="BW407" s="396">
        <v>0</v>
      </c>
    </row>
    <row r="408" spans="1:75" s="15" customFormat="1" ht="286.5" customHeight="1">
      <c r="A408" s="62">
        <v>607</v>
      </c>
      <c r="B408" s="22" t="s">
        <v>1106</v>
      </c>
      <c r="C408" s="23">
        <v>401000029</v>
      </c>
      <c r="D408" s="27" t="s">
        <v>158</v>
      </c>
      <c r="E408" s="20" t="s">
        <v>1107</v>
      </c>
      <c r="F408" s="204"/>
      <c r="G408" s="204"/>
      <c r="H408" s="195" t="s">
        <v>47</v>
      </c>
      <c r="I408" s="204"/>
      <c r="J408" s="195">
        <v>16</v>
      </c>
      <c r="K408" s="195">
        <v>1</v>
      </c>
      <c r="L408" s="195">
        <v>16</v>
      </c>
      <c r="M408" s="195"/>
      <c r="N408" s="195"/>
      <c r="O408" s="195"/>
      <c r="P408" s="196" t="s">
        <v>109</v>
      </c>
      <c r="Q408" s="21" t="s">
        <v>1201</v>
      </c>
      <c r="R408" s="195" t="s">
        <v>1202</v>
      </c>
      <c r="S408" s="195"/>
      <c r="T408" s="195" t="s">
        <v>133</v>
      </c>
      <c r="U408" s="195"/>
      <c r="V408" s="195" t="s">
        <v>1133</v>
      </c>
      <c r="W408" s="195" t="s">
        <v>126</v>
      </c>
      <c r="X408" s="196" t="s">
        <v>1203</v>
      </c>
      <c r="Y408" s="195"/>
      <c r="Z408" s="195"/>
      <c r="AA408" s="195"/>
      <c r="AB408" s="196" t="s">
        <v>1204</v>
      </c>
      <c r="AC408" s="101" t="s">
        <v>1205</v>
      </c>
      <c r="AD408" s="254"/>
      <c r="AE408" s="277"/>
      <c r="AF408" s="277"/>
      <c r="AG408" s="277"/>
      <c r="AH408" s="277"/>
      <c r="AI408" s="277"/>
      <c r="AJ408" s="254"/>
      <c r="AK408" s="197"/>
      <c r="AL408" s="277"/>
      <c r="AM408" s="238" t="s">
        <v>1185</v>
      </c>
      <c r="AN408" s="196" t="s">
        <v>1206</v>
      </c>
      <c r="AO408" s="354" t="s">
        <v>72</v>
      </c>
      <c r="AP408" s="354" t="s">
        <v>53</v>
      </c>
      <c r="AQ408" s="354" t="s">
        <v>1207</v>
      </c>
      <c r="AR408" s="26" t="s">
        <v>1208</v>
      </c>
      <c r="AS408" s="25" t="s">
        <v>784</v>
      </c>
      <c r="AT408" s="396">
        <v>5000000</v>
      </c>
      <c r="AU408" s="395">
        <v>5000000</v>
      </c>
      <c r="AV408" s="396">
        <v>5000000</v>
      </c>
      <c r="AW408" s="396">
        <v>5000000</v>
      </c>
      <c r="AX408" s="396">
        <v>0</v>
      </c>
      <c r="AY408" s="396">
        <v>0</v>
      </c>
      <c r="AZ408" s="396">
        <v>0</v>
      </c>
      <c r="BA408" s="396">
        <v>0</v>
      </c>
      <c r="BB408" s="396">
        <v>0</v>
      </c>
      <c r="BC408" s="396">
        <v>0</v>
      </c>
      <c r="BD408" s="396">
        <v>5000000</v>
      </c>
      <c r="BE408" s="396">
        <v>5000000</v>
      </c>
      <c r="BF408" s="396">
        <v>0</v>
      </c>
      <c r="BG408" s="396">
        <v>0</v>
      </c>
      <c r="BH408" s="396">
        <v>0</v>
      </c>
      <c r="BI408" s="396">
        <v>0</v>
      </c>
      <c r="BJ408" s="396">
        <v>0</v>
      </c>
      <c r="BK408" s="396">
        <v>0</v>
      </c>
      <c r="BL408" s="396">
        <v>0</v>
      </c>
      <c r="BM408" s="396">
        <v>0</v>
      </c>
      <c r="BN408" s="396">
        <v>0</v>
      </c>
      <c r="BO408" s="396">
        <v>0</v>
      </c>
      <c r="BP408" s="396">
        <v>0</v>
      </c>
      <c r="BQ408" s="396">
        <v>0</v>
      </c>
      <c r="BR408" s="396">
        <v>0</v>
      </c>
      <c r="BS408" s="396">
        <v>0</v>
      </c>
      <c r="BT408" s="396">
        <v>0</v>
      </c>
      <c r="BU408" s="396">
        <v>0</v>
      </c>
      <c r="BV408" s="396">
        <v>0</v>
      </c>
      <c r="BW408" s="396">
        <v>0</v>
      </c>
    </row>
    <row r="409" spans="1:75" s="15" customFormat="1" ht="146.25" customHeight="1">
      <c r="A409" s="62">
        <v>607</v>
      </c>
      <c r="B409" s="22" t="s">
        <v>1106</v>
      </c>
      <c r="C409" s="23">
        <v>401000029</v>
      </c>
      <c r="D409" s="27" t="s">
        <v>158</v>
      </c>
      <c r="E409" s="20" t="s">
        <v>1107</v>
      </c>
      <c r="F409" s="204"/>
      <c r="G409" s="204"/>
      <c r="H409" s="195" t="s">
        <v>47</v>
      </c>
      <c r="I409" s="204"/>
      <c r="J409" s="195">
        <v>16</v>
      </c>
      <c r="K409" s="195">
        <v>1</v>
      </c>
      <c r="L409" s="195">
        <v>16</v>
      </c>
      <c r="M409" s="195"/>
      <c r="N409" s="195"/>
      <c r="O409" s="195"/>
      <c r="P409" s="196" t="s">
        <v>109</v>
      </c>
      <c r="Q409" s="21" t="s">
        <v>92</v>
      </c>
      <c r="R409" s="195"/>
      <c r="S409" s="195"/>
      <c r="T409" s="195" t="s">
        <v>47</v>
      </c>
      <c r="U409" s="195"/>
      <c r="V409" s="195">
        <v>9</v>
      </c>
      <c r="W409" s="195">
        <v>1</v>
      </c>
      <c r="X409" s="195"/>
      <c r="Y409" s="195"/>
      <c r="Z409" s="195"/>
      <c r="AA409" s="195"/>
      <c r="AB409" s="196" t="s">
        <v>110</v>
      </c>
      <c r="AC409" s="101" t="s">
        <v>1108</v>
      </c>
      <c r="AD409" s="277"/>
      <c r="AE409" s="277"/>
      <c r="AF409" s="277"/>
      <c r="AG409" s="277"/>
      <c r="AH409" s="277"/>
      <c r="AI409" s="277"/>
      <c r="AJ409" s="277"/>
      <c r="AK409" s="197"/>
      <c r="AL409" s="277"/>
      <c r="AM409" s="238" t="s">
        <v>1185</v>
      </c>
      <c r="AN409" s="196" t="s">
        <v>1119</v>
      </c>
      <c r="AO409" s="354" t="s">
        <v>72</v>
      </c>
      <c r="AP409" s="354" t="s">
        <v>53</v>
      </c>
      <c r="AQ409" s="354" t="s">
        <v>1209</v>
      </c>
      <c r="AR409" s="26" t="s">
        <v>357</v>
      </c>
      <c r="AS409" s="25" t="s">
        <v>834</v>
      </c>
      <c r="AT409" s="396">
        <v>59110298.200000003</v>
      </c>
      <c r="AU409" s="395">
        <v>59110298.200000003</v>
      </c>
      <c r="AV409" s="396">
        <v>0</v>
      </c>
      <c r="AW409" s="396">
        <v>0</v>
      </c>
      <c r="AX409" s="396">
        <v>0</v>
      </c>
      <c r="AY409" s="396">
        <v>0</v>
      </c>
      <c r="AZ409" s="396">
        <v>0</v>
      </c>
      <c r="BA409" s="396">
        <v>0</v>
      </c>
      <c r="BB409" s="396">
        <v>59110298.200000003</v>
      </c>
      <c r="BC409" s="396">
        <v>59110298.200000003</v>
      </c>
      <c r="BD409" s="396">
        <v>63513877.960000001</v>
      </c>
      <c r="BE409" s="396">
        <v>0</v>
      </c>
      <c r="BF409" s="396">
        <v>0</v>
      </c>
      <c r="BG409" s="396">
        <v>0</v>
      </c>
      <c r="BH409" s="396">
        <v>63513877.960000001</v>
      </c>
      <c r="BI409" s="396">
        <v>63946237.310000002</v>
      </c>
      <c r="BJ409" s="396">
        <v>0</v>
      </c>
      <c r="BK409" s="396">
        <v>0</v>
      </c>
      <c r="BL409" s="396">
        <v>0</v>
      </c>
      <c r="BM409" s="396">
        <v>63946237.310000002</v>
      </c>
      <c r="BN409" s="396">
        <v>64810827.310000002</v>
      </c>
      <c r="BO409" s="396">
        <v>0</v>
      </c>
      <c r="BP409" s="396">
        <v>0</v>
      </c>
      <c r="BQ409" s="396">
        <v>0</v>
      </c>
      <c r="BR409" s="396">
        <v>64810827.310000002</v>
      </c>
      <c r="BS409" s="396">
        <v>64810827.310000002</v>
      </c>
      <c r="BT409" s="396">
        <v>0</v>
      </c>
      <c r="BU409" s="396">
        <v>0</v>
      </c>
      <c r="BV409" s="396">
        <v>0</v>
      </c>
      <c r="BW409" s="396">
        <v>64810827.310000002</v>
      </c>
    </row>
    <row r="410" spans="1:75" s="15" customFormat="1" ht="160.5" customHeight="1">
      <c r="A410" s="62">
        <v>607</v>
      </c>
      <c r="B410" s="22" t="s">
        <v>1106</v>
      </c>
      <c r="C410" s="23">
        <v>402000025</v>
      </c>
      <c r="D410" s="27" t="s">
        <v>201</v>
      </c>
      <c r="E410" s="20" t="s">
        <v>1116</v>
      </c>
      <c r="F410" s="224"/>
      <c r="G410" s="224"/>
      <c r="H410" s="195">
        <v>1</v>
      </c>
      <c r="I410" s="224"/>
      <c r="J410" s="195">
        <v>2</v>
      </c>
      <c r="K410" s="195"/>
      <c r="L410" s="195">
        <v>2</v>
      </c>
      <c r="M410" s="224"/>
      <c r="N410" s="195">
        <v>3</v>
      </c>
      <c r="O410" s="224"/>
      <c r="P410" s="196" t="s">
        <v>202</v>
      </c>
      <c r="Q410" s="21" t="s">
        <v>92</v>
      </c>
      <c r="R410" s="195"/>
      <c r="S410" s="195"/>
      <c r="T410" s="195" t="s">
        <v>47</v>
      </c>
      <c r="U410" s="195"/>
      <c r="V410" s="195">
        <v>12</v>
      </c>
      <c r="W410" s="195">
        <v>1</v>
      </c>
      <c r="X410" s="195">
        <v>15</v>
      </c>
      <c r="Y410" s="195"/>
      <c r="Z410" s="195"/>
      <c r="AA410" s="195"/>
      <c r="AB410" s="196" t="s">
        <v>110</v>
      </c>
      <c r="AC410" s="101" t="s">
        <v>1108</v>
      </c>
      <c r="AD410" s="277"/>
      <c r="AE410" s="277"/>
      <c r="AF410" s="277"/>
      <c r="AG410" s="277"/>
      <c r="AH410" s="277"/>
      <c r="AI410" s="277"/>
      <c r="AJ410" s="277"/>
      <c r="AK410" s="197"/>
      <c r="AL410" s="277"/>
      <c r="AM410" s="238" t="s">
        <v>1185</v>
      </c>
      <c r="AN410" s="196" t="s">
        <v>1119</v>
      </c>
      <c r="AO410" s="354" t="s">
        <v>72</v>
      </c>
      <c r="AP410" s="354" t="s">
        <v>53</v>
      </c>
      <c r="AQ410" s="354" t="s">
        <v>1209</v>
      </c>
      <c r="AR410" s="26" t="s">
        <v>357</v>
      </c>
      <c r="AS410" s="25" t="s">
        <v>834</v>
      </c>
      <c r="AT410" s="396">
        <v>143191.79999999999</v>
      </c>
      <c r="AU410" s="395">
        <v>143191.79999999999</v>
      </c>
      <c r="AV410" s="396">
        <v>0</v>
      </c>
      <c r="AW410" s="396">
        <v>0</v>
      </c>
      <c r="AX410" s="396">
        <v>0</v>
      </c>
      <c r="AY410" s="396">
        <v>0</v>
      </c>
      <c r="AZ410" s="396">
        <v>0</v>
      </c>
      <c r="BA410" s="396">
        <v>0</v>
      </c>
      <c r="BB410" s="396">
        <v>143191.79999999999</v>
      </c>
      <c r="BC410" s="396">
        <v>143191.79999999999</v>
      </c>
      <c r="BD410" s="396">
        <v>0</v>
      </c>
      <c r="BE410" s="396">
        <v>0</v>
      </c>
      <c r="BF410" s="396">
        <v>0</v>
      </c>
      <c r="BG410" s="396">
        <v>0</v>
      </c>
      <c r="BH410" s="396">
        <v>0</v>
      </c>
      <c r="BI410" s="396">
        <v>0</v>
      </c>
      <c r="BJ410" s="396">
        <v>0</v>
      </c>
      <c r="BK410" s="396">
        <v>0</v>
      </c>
      <c r="BL410" s="396">
        <v>0</v>
      </c>
      <c r="BM410" s="396">
        <v>0</v>
      </c>
      <c r="BN410" s="396">
        <v>0</v>
      </c>
      <c r="BO410" s="396">
        <v>0</v>
      </c>
      <c r="BP410" s="396">
        <v>0</v>
      </c>
      <c r="BQ410" s="396">
        <v>0</v>
      </c>
      <c r="BR410" s="396">
        <v>0</v>
      </c>
      <c r="BS410" s="396">
        <v>0</v>
      </c>
      <c r="BT410" s="396">
        <v>0</v>
      </c>
      <c r="BU410" s="396">
        <v>0</v>
      </c>
      <c r="BV410" s="396">
        <v>0</v>
      </c>
      <c r="BW410" s="396">
        <v>0</v>
      </c>
    </row>
    <row r="411" spans="1:75" s="15" customFormat="1" ht="146.25" customHeight="1">
      <c r="A411" s="62">
        <v>607</v>
      </c>
      <c r="B411" s="22" t="s">
        <v>1106</v>
      </c>
      <c r="C411" s="23">
        <v>401000029</v>
      </c>
      <c r="D411" s="27" t="s">
        <v>158</v>
      </c>
      <c r="E411" s="20" t="s">
        <v>1107</v>
      </c>
      <c r="F411" s="204"/>
      <c r="G411" s="204"/>
      <c r="H411" s="195" t="s">
        <v>47</v>
      </c>
      <c r="I411" s="204"/>
      <c r="J411" s="195">
        <v>16</v>
      </c>
      <c r="K411" s="195">
        <v>1</v>
      </c>
      <c r="L411" s="195">
        <v>16</v>
      </c>
      <c r="M411" s="195"/>
      <c r="N411" s="195"/>
      <c r="O411" s="195"/>
      <c r="P411" s="196" t="s">
        <v>109</v>
      </c>
      <c r="Q411" s="21" t="s">
        <v>92</v>
      </c>
      <c r="R411" s="195"/>
      <c r="S411" s="195"/>
      <c r="T411" s="195" t="s">
        <v>47</v>
      </c>
      <c r="U411" s="195"/>
      <c r="V411" s="195">
        <v>9</v>
      </c>
      <c r="W411" s="195">
        <v>1</v>
      </c>
      <c r="X411" s="195"/>
      <c r="Y411" s="195"/>
      <c r="Z411" s="195"/>
      <c r="AA411" s="195"/>
      <c r="AB411" s="196" t="s">
        <v>110</v>
      </c>
      <c r="AC411" s="101" t="s">
        <v>1108</v>
      </c>
      <c r="AD411" s="277"/>
      <c r="AE411" s="277"/>
      <c r="AF411" s="277"/>
      <c r="AG411" s="277"/>
      <c r="AH411" s="277"/>
      <c r="AI411" s="277"/>
      <c r="AJ411" s="277"/>
      <c r="AK411" s="197"/>
      <c r="AL411" s="277"/>
      <c r="AM411" s="238" t="s">
        <v>1185</v>
      </c>
      <c r="AN411" s="196" t="s">
        <v>1119</v>
      </c>
      <c r="AO411" s="354" t="s">
        <v>72</v>
      </c>
      <c r="AP411" s="354" t="s">
        <v>53</v>
      </c>
      <c r="AQ411" s="354" t="s">
        <v>1209</v>
      </c>
      <c r="AR411" s="26" t="s">
        <v>357</v>
      </c>
      <c r="AS411" s="25" t="s">
        <v>784</v>
      </c>
      <c r="AT411" s="396">
        <v>667757.38</v>
      </c>
      <c r="AU411" s="395">
        <v>667757.38</v>
      </c>
      <c r="AV411" s="396">
        <v>0</v>
      </c>
      <c r="AW411" s="396">
        <v>0</v>
      </c>
      <c r="AX411" s="396">
        <v>0</v>
      </c>
      <c r="AY411" s="396">
        <v>0</v>
      </c>
      <c r="AZ411" s="396">
        <v>0</v>
      </c>
      <c r="BA411" s="396">
        <v>0</v>
      </c>
      <c r="BB411" s="396">
        <v>667757.38</v>
      </c>
      <c r="BC411" s="396">
        <v>667757.38</v>
      </c>
      <c r="BD411" s="396">
        <v>2032844</v>
      </c>
      <c r="BE411" s="396">
        <v>0</v>
      </c>
      <c r="BF411" s="396">
        <v>0</v>
      </c>
      <c r="BG411" s="396">
        <v>0</v>
      </c>
      <c r="BH411" s="396">
        <v>2032844</v>
      </c>
      <c r="BI411" s="396">
        <v>0</v>
      </c>
      <c r="BJ411" s="396">
        <v>0</v>
      </c>
      <c r="BK411" s="396">
        <v>0</v>
      </c>
      <c r="BL411" s="396">
        <v>0</v>
      </c>
      <c r="BM411" s="396">
        <v>0</v>
      </c>
      <c r="BN411" s="396">
        <v>0</v>
      </c>
      <c r="BO411" s="396">
        <v>0</v>
      </c>
      <c r="BP411" s="396">
        <v>0</v>
      </c>
      <c r="BQ411" s="396">
        <v>0</v>
      </c>
      <c r="BR411" s="396">
        <v>0</v>
      </c>
      <c r="BS411" s="396">
        <v>0</v>
      </c>
      <c r="BT411" s="396">
        <v>0</v>
      </c>
      <c r="BU411" s="396">
        <v>0</v>
      </c>
      <c r="BV411" s="396">
        <v>0</v>
      </c>
      <c r="BW411" s="396">
        <v>0</v>
      </c>
    </row>
    <row r="412" spans="1:75" s="15" customFormat="1" ht="157.5" customHeight="1">
      <c r="A412" s="62">
        <v>607</v>
      </c>
      <c r="B412" s="22" t="s">
        <v>1106</v>
      </c>
      <c r="C412" s="23">
        <v>402000025</v>
      </c>
      <c r="D412" s="27" t="s">
        <v>201</v>
      </c>
      <c r="E412" s="20" t="s">
        <v>1116</v>
      </c>
      <c r="F412" s="224"/>
      <c r="G412" s="224"/>
      <c r="H412" s="195">
        <v>1</v>
      </c>
      <c r="I412" s="224"/>
      <c r="J412" s="195">
        <v>2</v>
      </c>
      <c r="K412" s="195"/>
      <c r="L412" s="195">
        <v>2</v>
      </c>
      <c r="M412" s="224"/>
      <c r="N412" s="195">
        <v>3</v>
      </c>
      <c r="O412" s="224"/>
      <c r="P412" s="196" t="s">
        <v>202</v>
      </c>
      <c r="Q412" s="21" t="s">
        <v>92</v>
      </c>
      <c r="R412" s="195"/>
      <c r="S412" s="195"/>
      <c r="T412" s="195" t="s">
        <v>47</v>
      </c>
      <c r="U412" s="195"/>
      <c r="V412" s="195">
        <v>12</v>
      </c>
      <c r="W412" s="195">
        <v>1</v>
      </c>
      <c r="X412" s="195">
        <v>15</v>
      </c>
      <c r="Y412" s="195"/>
      <c r="Z412" s="195"/>
      <c r="AA412" s="195"/>
      <c r="AB412" s="196" t="s">
        <v>110</v>
      </c>
      <c r="AC412" s="101" t="s">
        <v>1108</v>
      </c>
      <c r="AD412" s="277"/>
      <c r="AE412" s="277"/>
      <c r="AF412" s="277"/>
      <c r="AG412" s="277"/>
      <c r="AH412" s="277"/>
      <c r="AI412" s="277"/>
      <c r="AJ412" s="277"/>
      <c r="AK412" s="197"/>
      <c r="AL412" s="277"/>
      <c r="AM412" s="238" t="s">
        <v>1185</v>
      </c>
      <c r="AN412" s="196" t="s">
        <v>1119</v>
      </c>
      <c r="AO412" s="354" t="s">
        <v>72</v>
      </c>
      <c r="AP412" s="354" t="s">
        <v>53</v>
      </c>
      <c r="AQ412" s="354" t="s">
        <v>1209</v>
      </c>
      <c r="AR412" s="26" t="s">
        <v>357</v>
      </c>
      <c r="AS412" s="25" t="s">
        <v>784</v>
      </c>
      <c r="AT412" s="396">
        <v>0</v>
      </c>
      <c r="AU412" s="395">
        <v>0</v>
      </c>
      <c r="AV412" s="396">
        <v>0</v>
      </c>
      <c r="AW412" s="396">
        <v>0</v>
      </c>
      <c r="AX412" s="396">
        <v>0</v>
      </c>
      <c r="AY412" s="396">
        <v>0</v>
      </c>
      <c r="AZ412" s="396">
        <v>0</v>
      </c>
      <c r="BA412" s="396">
        <v>0</v>
      </c>
      <c r="BB412" s="396">
        <v>0</v>
      </c>
      <c r="BC412" s="396">
        <v>0</v>
      </c>
      <c r="BD412" s="396">
        <v>609783</v>
      </c>
      <c r="BE412" s="396">
        <v>0</v>
      </c>
      <c r="BF412" s="396">
        <v>0</v>
      </c>
      <c r="BG412" s="396">
        <v>0</v>
      </c>
      <c r="BH412" s="396">
        <v>609783</v>
      </c>
      <c r="BI412" s="396">
        <v>0</v>
      </c>
      <c r="BJ412" s="396">
        <v>0</v>
      </c>
      <c r="BK412" s="396">
        <v>0</v>
      </c>
      <c r="BL412" s="396">
        <v>0</v>
      </c>
      <c r="BM412" s="396">
        <v>0</v>
      </c>
      <c r="BN412" s="396">
        <v>0</v>
      </c>
      <c r="BO412" s="396">
        <v>0</v>
      </c>
      <c r="BP412" s="396">
        <v>0</v>
      </c>
      <c r="BQ412" s="396">
        <v>0</v>
      </c>
      <c r="BR412" s="396">
        <v>0</v>
      </c>
      <c r="BS412" s="396">
        <v>0</v>
      </c>
      <c r="BT412" s="396">
        <v>0</v>
      </c>
      <c r="BU412" s="396">
        <v>0</v>
      </c>
      <c r="BV412" s="396">
        <v>0</v>
      </c>
      <c r="BW412" s="396">
        <v>0</v>
      </c>
    </row>
    <row r="413" spans="1:75" s="15" customFormat="1" ht="327" customHeight="1">
      <c r="A413" s="62">
        <v>607</v>
      </c>
      <c r="B413" s="22" t="s">
        <v>1117</v>
      </c>
      <c r="C413" s="23">
        <v>401000029</v>
      </c>
      <c r="D413" s="27" t="s">
        <v>158</v>
      </c>
      <c r="E413" s="20" t="s">
        <v>1156</v>
      </c>
      <c r="F413" s="204"/>
      <c r="G413" s="204"/>
      <c r="H413" s="195" t="s">
        <v>413</v>
      </c>
      <c r="I413" s="204"/>
      <c r="J413" s="195" t="s">
        <v>1168</v>
      </c>
      <c r="K413" s="195"/>
      <c r="L413" s="195"/>
      <c r="M413" s="195"/>
      <c r="N413" s="195" t="s">
        <v>1210</v>
      </c>
      <c r="O413" s="195"/>
      <c r="P413" s="196" t="s">
        <v>1160</v>
      </c>
      <c r="Q413" s="21" t="s">
        <v>1161</v>
      </c>
      <c r="R413" s="195"/>
      <c r="S413" s="195"/>
      <c r="T413" s="195"/>
      <c r="U413" s="195"/>
      <c r="V413" s="195" t="s">
        <v>1162</v>
      </c>
      <c r="W413" s="195" t="s">
        <v>1163</v>
      </c>
      <c r="X413" s="195"/>
      <c r="Y413" s="195"/>
      <c r="Z413" s="195"/>
      <c r="AA413" s="195"/>
      <c r="AB413" s="196" t="s">
        <v>1164</v>
      </c>
      <c r="AC413" s="101" t="s">
        <v>1165</v>
      </c>
      <c r="AD413" s="277"/>
      <c r="AE413" s="277"/>
      <c r="AF413" s="277"/>
      <c r="AG413" s="277"/>
      <c r="AH413" s="277"/>
      <c r="AI413" s="277"/>
      <c r="AJ413" s="254" t="s">
        <v>1211</v>
      </c>
      <c r="AK413" s="277"/>
      <c r="AL413" s="277"/>
      <c r="AM413" s="238"/>
      <c r="AN413" s="196" t="s">
        <v>1212</v>
      </c>
      <c r="AO413" s="354" t="s">
        <v>72</v>
      </c>
      <c r="AP413" s="354" t="s">
        <v>53</v>
      </c>
      <c r="AQ413" s="354" t="s">
        <v>813</v>
      </c>
      <c r="AR413" s="26" t="s">
        <v>814</v>
      </c>
      <c r="AS413" s="25" t="s">
        <v>784</v>
      </c>
      <c r="AT413" s="396">
        <v>224148</v>
      </c>
      <c r="AU413" s="395">
        <v>224148</v>
      </c>
      <c r="AV413" s="396">
        <v>0</v>
      </c>
      <c r="AW413" s="396">
        <v>0</v>
      </c>
      <c r="AX413" s="396">
        <v>0</v>
      </c>
      <c r="AY413" s="396">
        <v>0</v>
      </c>
      <c r="AZ413" s="396">
        <v>0</v>
      </c>
      <c r="BA413" s="396">
        <v>0</v>
      </c>
      <c r="BB413" s="396">
        <v>224148</v>
      </c>
      <c r="BC413" s="396">
        <v>224148</v>
      </c>
      <c r="BD413" s="396">
        <v>226800</v>
      </c>
      <c r="BE413" s="396">
        <v>0</v>
      </c>
      <c r="BF413" s="396">
        <v>0</v>
      </c>
      <c r="BG413" s="396">
        <v>0</v>
      </c>
      <c r="BH413" s="396">
        <v>226800</v>
      </c>
      <c r="BI413" s="396">
        <v>0</v>
      </c>
      <c r="BJ413" s="396">
        <v>0</v>
      </c>
      <c r="BK413" s="396">
        <v>0</v>
      </c>
      <c r="BL413" s="396">
        <v>0</v>
      </c>
      <c r="BM413" s="396">
        <v>0</v>
      </c>
      <c r="BN413" s="396">
        <v>0</v>
      </c>
      <c r="BO413" s="396">
        <v>0</v>
      </c>
      <c r="BP413" s="396">
        <v>0</v>
      </c>
      <c r="BQ413" s="396">
        <v>0</v>
      </c>
      <c r="BR413" s="396">
        <v>0</v>
      </c>
      <c r="BS413" s="396">
        <v>0</v>
      </c>
      <c r="BT413" s="396">
        <v>0</v>
      </c>
      <c r="BU413" s="396">
        <v>0</v>
      </c>
      <c r="BV413" s="396">
        <v>0</v>
      </c>
      <c r="BW413" s="396">
        <v>0</v>
      </c>
    </row>
    <row r="414" spans="1:75" s="15" customFormat="1" ht="357.75" customHeight="1">
      <c r="A414" s="62">
        <v>607</v>
      </c>
      <c r="B414" s="22" t="s">
        <v>1106</v>
      </c>
      <c r="C414" s="23">
        <v>401000029</v>
      </c>
      <c r="D414" s="27" t="s">
        <v>158</v>
      </c>
      <c r="E414" s="20" t="s">
        <v>1107</v>
      </c>
      <c r="F414" s="204"/>
      <c r="G414" s="204"/>
      <c r="H414" s="195" t="s">
        <v>47</v>
      </c>
      <c r="I414" s="204"/>
      <c r="J414" s="195">
        <v>16</v>
      </c>
      <c r="K414" s="195">
        <v>1</v>
      </c>
      <c r="L414" s="195">
        <v>16</v>
      </c>
      <c r="M414" s="195"/>
      <c r="N414" s="195"/>
      <c r="O414" s="195"/>
      <c r="P414" s="196" t="s">
        <v>109</v>
      </c>
      <c r="Q414" s="21" t="s">
        <v>1213</v>
      </c>
      <c r="R414" s="196" t="s">
        <v>1214</v>
      </c>
      <c r="S414" s="195"/>
      <c r="T414" s="195" t="s">
        <v>133</v>
      </c>
      <c r="U414" s="195"/>
      <c r="V414" s="195" t="s">
        <v>1133</v>
      </c>
      <c r="W414" s="195" t="s">
        <v>126</v>
      </c>
      <c r="X414" s="196" t="s">
        <v>1215</v>
      </c>
      <c r="Y414" s="195"/>
      <c r="Z414" s="195"/>
      <c r="AA414" s="195"/>
      <c r="AB414" s="196" t="s">
        <v>1216</v>
      </c>
      <c r="AC414" s="101" t="s">
        <v>1217</v>
      </c>
      <c r="AD414" s="254"/>
      <c r="AE414" s="277"/>
      <c r="AF414" s="277"/>
      <c r="AG414" s="277"/>
      <c r="AH414" s="277"/>
      <c r="AI414" s="277"/>
      <c r="AJ414" s="254"/>
      <c r="AK414" s="197"/>
      <c r="AL414" s="277"/>
      <c r="AM414" s="238" t="s">
        <v>1185</v>
      </c>
      <c r="AN414" s="196" t="s">
        <v>1218</v>
      </c>
      <c r="AO414" s="354" t="s">
        <v>72</v>
      </c>
      <c r="AP414" s="354" t="s">
        <v>53</v>
      </c>
      <c r="AQ414" s="354" t="s">
        <v>1219</v>
      </c>
      <c r="AR414" s="26" t="s">
        <v>1220</v>
      </c>
      <c r="AS414" s="25" t="s">
        <v>834</v>
      </c>
      <c r="AT414" s="396">
        <v>2456080</v>
      </c>
      <c r="AU414" s="395">
        <v>2456080</v>
      </c>
      <c r="AV414" s="396">
        <v>0</v>
      </c>
      <c r="AW414" s="396">
        <v>0</v>
      </c>
      <c r="AX414" s="396">
        <v>678780</v>
      </c>
      <c r="AY414" s="396">
        <v>678780</v>
      </c>
      <c r="AZ414" s="396">
        <v>0</v>
      </c>
      <c r="BA414" s="396">
        <v>0</v>
      </c>
      <c r="BB414" s="396">
        <v>1777300</v>
      </c>
      <c r="BC414" s="396">
        <v>1777300</v>
      </c>
      <c r="BD414" s="396">
        <v>734052.63</v>
      </c>
      <c r="BE414" s="396">
        <v>0</v>
      </c>
      <c r="BF414" s="396">
        <v>697350</v>
      </c>
      <c r="BG414" s="396">
        <v>0</v>
      </c>
      <c r="BH414" s="396">
        <v>36702.629999999997</v>
      </c>
      <c r="BI414" s="396">
        <v>734052.63</v>
      </c>
      <c r="BJ414" s="396">
        <v>0</v>
      </c>
      <c r="BK414" s="396">
        <v>697350</v>
      </c>
      <c r="BL414" s="396">
        <v>0</v>
      </c>
      <c r="BM414" s="396">
        <v>36702.629999999997</v>
      </c>
      <c r="BN414" s="396">
        <v>734052.63</v>
      </c>
      <c r="BO414" s="396">
        <v>0</v>
      </c>
      <c r="BP414" s="396">
        <v>697350</v>
      </c>
      <c r="BQ414" s="396">
        <v>0</v>
      </c>
      <c r="BR414" s="396">
        <v>36702.629999999997</v>
      </c>
      <c r="BS414" s="396">
        <v>734052.63</v>
      </c>
      <c r="BT414" s="396">
        <v>0</v>
      </c>
      <c r="BU414" s="396">
        <v>697350</v>
      </c>
      <c r="BV414" s="396">
        <v>0</v>
      </c>
      <c r="BW414" s="396">
        <v>36702.629999999997</v>
      </c>
    </row>
    <row r="415" spans="1:75" s="15" customFormat="1" ht="378" customHeight="1">
      <c r="A415" s="62" t="s">
        <v>1150</v>
      </c>
      <c r="B415" s="22" t="s">
        <v>1106</v>
      </c>
      <c r="C415" s="23">
        <v>402000002</v>
      </c>
      <c r="D415" s="27" t="s">
        <v>51</v>
      </c>
      <c r="E415" s="20" t="s">
        <v>1221</v>
      </c>
      <c r="F415" s="204"/>
      <c r="G415" s="204"/>
      <c r="H415" s="195"/>
      <c r="I415" s="204"/>
      <c r="J415" s="195"/>
      <c r="K415" s="195"/>
      <c r="L415" s="195"/>
      <c r="M415" s="195"/>
      <c r="N415" s="195"/>
      <c r="O415" s="195"/>
      <c r="P415" s="196" t="s">
        <v>1222</v>
      </c>
      <c r="Q415" s="21" t="s">
        <v>1223</v>
      </c>
      <c r="R415" s="195"/>
      <c r="S415" s="195"/>
      <c r="T415" s="195"/>
      <c r="U415" s="195"/>
      <c r="V415" s="195"/>
      <c r="W415" s="195"/>
      <c r="X415" s="195" t="s">
        <v>223</v>
      </c>
      <c r="Y415" s="195"/>
      <c r="Z415" s="195"/>
      <c r="AA415" s="195"/>
      <c r="AB415" s="196" t="s">
        <v>1224</v>
      </c>
      <c r="AC415" s="101" t="s">
        <v>1225</v>
      </c>
      <c r="AD415" s="277"/>
      <c r="AE415" s="277"/>
      <c r="AF415" s="277"/>
      <c r="AG415" s="277"/>
      <c r="AH415" s="277"/>
      <c r="AI415" s="277"/>
      <c r="AJ415" s="238">
        <v>1</v>
      </c>
      <c r="AK415" s="277"/>
      <c r="AL415" s="277"/>
      <c r="AM415" s="238"/>
      <c r="AN415" s="196" t="s">
        <v>1226</v>
      </c>
      <c r="AO415" s="354" t="s">
        <v>53</v>
      </c>
      <c r="AP415" s="354" t="s">
        <v>54</v>
      </c>
      <c r="AQ415" s="354" t="s">
        <v>215</v>
      </c>
      <c r="AR415" s="26" t="s">
        <v>250</v>
      </c>
      <c r="AS415" s="25" t="s">
        <v>62</v>
      </c>
      <c r="AT415" s="396">
        <v>0</v>
      </c>
      <c r="AU415" s="395">
        <v>0</v>
      </c>
      <c r="AV415" s="396">
        <v>0</v>
      </c>
      <c r="AW415" s="396">
        <v>0</v>
      </c>
      <c r="AX415" s="396">
        <v>0</v>
      </c>
      <c r="AY415" s="396">
        <v>0</v>
      </c>
      <c r="AZ415" s="396">
        <v>0</v>
      </c>
      <c r="BA415" s="396">
        <v>0</v>
      </c>
      <c r="BB415" s="396">
        <v>0</v>
      </c>
      <c r="BC415" s="396">
        <v>0</v>
      </c>
      <c r="BD415" s="396">
        <v>140020.38</v>
      </c>
      <c r="BE415" s="396">
        <v>140020.38</v>
      </c>
      <c r="BF415" s="396">
        <v>0</v>
      </c>
      <c r="BG415" s="396">
        <v>0</v>
      </c>
      <c r="BH415" s="396">
        <v>0</v>
      </c>
      <c r="BI415" s="396">
        <v>0</v>
      </c>
      <c r="BJ415" s="396">
        <v>0</v>
      </c>
      <c r="BK415" s="396">
        <v>0</v>
      </c>
      <c r="BL415" s="396">
        <v>0</v>
      </c>
      <c r="BM415" s="396">
        <v>0</v>
      </c>
      <c r="BN415" s="396">
        <v>0</v>
      </c>
      <c r="BO415" s="396">
        <v>0</v>
      </c>
      <c r="BP415" s="396">
        <v>0</v>
      </c>
      <c r="BQ415" s="396">
        <v>0</v>
      </c>
      <c r="BR415" s="396">
        <v>0</v>
      </c>
      <c r="BS415" s="396">
        <v>0</v>
      </c>
      <c r="BT415" s="396">
        <v>0</v>
      </c>
      <c r="BU415" s="396">
        <v>0</v>
      </c>
      <c r="BV415" s="396">
        <v>0</v>
      </c>
      <c r="BW415" s="396">
        <v>0</v>
      </c>
    </row>
    <row r="416" spans="1:75" s="15" customFormat="1" ht="369" customHeight="1">
      <c r="A416" s="62" t="s">
        <v>1150</v>
      </c>
      <c r="B416" s="22" t="s">
        <v>1106</v>
      </c>
      <c r="C416" s="23">
        <v>402000001</v>
      </c>
      <c r="D416" s="27" t="s">
        <v>48</v>
      </c>
      <c r="E416" s="20" t="s">
        <v>1221</v>
      </c>
      <c r="F416" s="204"/>
      <c r="G416" s="204"/>
      <c r="H416" s="195"/>
      <c r="I416" s="204"/>
      <c r="J416" s="195"/>
      <c r="K416" s="195"/>
      <c r="L416" s="195"/>
      <c r="M416" s="195"/>
      <c r="N416" s="195"/>
      <c r="O416" s="195"/>
      <c r="P416" s="196" t="s">
        <v>1222</v>
      </c>
      <c r="Q416" s="21" t="s">
        <v>1223</v>
      </c>
      <c r="R416" s="195"/>
      <c r="S416" s="195"/>
      <c r="T416" s="195"/>
      <c r="U416" s="195"/>
      <c r="V416" s="195"/>
      <c r="W416" s="195"/>
      <c r="X416" s="195" t="s">
        <v>223</v>
      </c>
      <c r="Y416" s="195"/>
      <c r="Z416" s="195"/>
      <c r="AA416" s="195"/>
      <c r="AB416" s="196" t="s">
        <v>1224</v>
      </c>
      <c r="AC416" s="101" t="s">
        <v>1225</v>
      </c>
      <c r="AD416" s="277"/>
      <c r="AE416" s="277"/>
      <c r="AF416" s="277"/>
      <c r="AG416" s="277"/>
      <c r="AH416" s="277"/>
      <c r="AI416" s="277"/>
      <c r="AJ416" s="238">
        <v>1</v>
      </c>
      <c r="AK416" s="277"/>
      <c r="AL416" s="277"/>
      <c r="AM416" s="238"/>
      <c r="AN416" s="196" t="s">
        <v>1226</v>
      </c>
      <c r="AO416" s="354" t="s">
        <v>53</v>
      </c>
      <c r="AP416" s="354" t="s">
        <v>54</v>
      </c>
      <c r="AQ416" s="354" t="s">
        <v>215</v>
      </c>
      <c r="AR416" s="26" t="s">
        <v>250</v>
      </c>
      <c r="AS416" s="25" t="s">
        <v>59</v>
      </c>
      <c r="AT416" s="396">
        <v>0</v>
      </c>
      <c r="AU416" s="395">
        <v>0</v>
      </c>
      <c r="AV416" s="396">
        <v>0</v>
      </c>
      <c r="AW416" s="396">
        <v>0</v>
      </c>
      <c r="AX416" s="396">
        <v>0</v>
      </c>
      <c r="AY416" s="396">
        <v>0</v>
      </c>
      <c r="AZ416" s="396">
        <v>0</v>
      </c>
      <c r="BA416" s="396">
        <v>0</v>
      </c>
      <c r="BB416" s="396">
        <v>0</v>
      </c>
      <c r="BC416" s="396">
        <v>0</v>
      </c>
      <c r="BD416" s="396">
        <v>42286.15</v>
      </c>
      <c r="BE416" s="396">
        <v>42286.15</v>
      </c>
      <c r="BF416" s="396">
        <v>0</v>
      </c>
      <c r="BG416" s="396">
        <v>0</v>
      </c>
      <c r="BH416" s="396">
        <v>0</v>
      </c>
      <c r="BI416" s="396">
        <v>0</v>
      </c>
      <c r="BJ416" s="396">
        <v>0</v>
      </c>
      <c r="BK416" s="396">
        <v>0</v>
      </c>
      <c r="BL416" s="396">
        <v>0</v>
      </c>
      <c r="BM416" s="396">
        <v>0</v>
      </c>
      <c r="BN416" s="396">
        <v>0</v>
      </c>
      <c r="BO416" s="396">
        <v>0</v>
      </c>
      <c r="BP416" s="396">
        <v>0</v>
      </c>
      <c r="BQ416" s="396">
        <v>0</v>
      </c>
      <c r="BR416" s="396">
        <v>0</v>
      </c>
      <c r="BS416" s="396">
        <v>0</v>
      </c>
      <c r="BT416" s="396">
        <v>0</v>
      </c>
      <c r="BU416" s="396">
        <v>0</v>
      </c>
      <c r="BV416" s="396">
        <v>0</v>
      </c>
      <c r="BW416" s="396">
        <v>0</v>
      </c>
    </row>
    <row r="417" spans="1:75" s="15" customFormat="1" ht="242.25">
      <c r="A417" s="62">
        <v>607</v>
      </c>
      <c r="B417" s="22" t="s">
        <v>1106</v>
      </c>
      <c r="C417" s="23">
        <v>401000030</v>
      </c>
      <c r="D417" s="27" t="s">
        <v>71</v>
      </c>
      <c r="E417" s="20" t="s">
        <v>1107</v>
      </c>
      <c r="F417" s="204"/>
      <c r="G417" s="204"/>
      <c r="H417" s="195" t="s">
        <v>47</v>
      </c>
      <c r="I417" s="204"/>
      <c r="J417" s="195">
        <v>17</v>
      </c>
      <c r="K417" s="195">
        <v>1</v>
      </c>
      <c r="L417" s="195">
        <v>9</v>
      </c>
      <c r="M417" s="195"/>
      <c r="N417" s="195"/>
      <c r="O417" s="195"/>
      <c r="P417" s="196" t="s">
        <v>109</v>
      </c>
      <c r="Q417" s="21" t="s">
        <v>92</v>
      </c>
      <c r="R417" s="195"/>
      <c r="S417" s="195"/>
      <c r="T417" s="195" t="s">
        <v>47</v>
      </c>
      <c r="U417" s="195"/>
      <c r="V417" s="195">
        <v>9</v>
      </c>
      <c r="W417" s="195">
        <v>1</v>
      </c>
      <c r="X417" s="195"/>
      <c r="Y417" s="195"/>
      <c r="Z417" s="195"/>
      <c r="AA417" s="195"/>
      <c r="AB417" s="196" t="s">
        <v>1227</v>
      </c>
      <c r="AC417" s="101" t="s">
        <v>1228</v>
      </c>
      <c r="AD417" s="277"/>
      <c r="AE417" s="277"/>
      <c r="AF417" s="277"/>
      <c r="AG417" s="277"/>
      <c r="AH417" s="277"/>
      <c r="AI417" s="277"/>
      <c r="AJ417" s="254" t="s">
        <v>1229</v>
      </c>
      <c r="AK417" s="277"/>
      <c r="AL417" s="277"/>
      <c r="AM417" s="238" t="s">
        <v>1230</v>
      </c>
      <c r="AN417" s="196" t="s">
        <v>1231</v>
      </c>
      <c r="AO417" s="354" t="s">
        <v>53</v>
      </c>
      <c r="AP417" s="354" t="s">
        <v>54</v>
      </c>
      <c r="AQ417" s="354" t="s">
        <v>1232</v>
      </c>
      <c r="AR417" s="26" t="s">
        <v>1233</v>
      </c>
      <c r="AS417" s="25" t="s">
        <v>454</v>
      </c>
      <c r="AT417" s="396">
        <v>26400</v>
      </c>
      <c r="AU417" s="395">
        <v>26400</v>
      </c>
      <c r="AV417" s="396">
        <v>0</v>
      </c>
      <c r="AW417" s="396">
        <v>0</v>
      </c>
      <c r="AX417" s="396">
        <v>0</v>
      </c>
      <c r="AY417" s="396">
        <v>0</v>
      </c>
      <c r="AZ417" s="396">
        <v>0</v>
      </c>
      <c r="BA417" s="396">
        <v>0</v>
      </c>
      <c r="BB417" s="396">
        <v>26400</v>
      </c>
      <c r="BC417" s="396">
        <v>26400</v>
      </c>
      <c r="BD417" s="396">
        <v>26400</v>
      </c>
      <c r="BE417" s="396">
        <v>0</v>
      </c>
      <c r="BF417" s="396">
        <v>0</v>
      </c>
      <c r="BG417" s="396">
        <v>0</v>
      </c>
      <c r="BH417" s="396">
        <v>26400</v>
      </c>
      <c r="BI417" s="396">
        <v>0</v>
      </c>
      <c r="BJ417" s="396">
        <v>0</v>
      </c>
      <c r="BK417" s="396">
        <v>0</v>
      </c>
      <c r="BL417" s="396">
        <v>0</v>
      </c>
      <c r="BM417" s="396">
        <v>0</v>
      </c>
      <c r="BN417" s="396">
        <v>0</v>
      </c>
      <c r="BO417" s="396">
        <v>0</v>
      </c>
      <c r="BP417" s="396">
        <v>0</v>
      </c>
      <c r="BQ417" s="396">
        <v>0</v>
      </c>
      <c r="BR417" s="396">
        <v>0</v>
      </c>
      <c r="BS417" s="396">
        <v>0</v>
      </c>
      <c r="BT417" s="396">
        <v>0</v>
      </c>
      <c r="BU417" s="396">
        <v>0</v>
      </c>
      <c r="BV417" s="396">
        <v>0</v>
      </c>
      <c r="BW417" s="396">
        <v>0</v>
      </c>
    </row>
    <row r="418" spans="1:75" s="15" customFormat="1" ht="271.5" customHeight="1">
      <c r="A418" s="62">
        <v>607</v>
      </c>
      <c r="B418" s="22" t="s">
        <v>1106</v>
      </c>
      <c r="C418" s="23">
        <v>401000030</v>
      </c>
      <c r="D418" s="27" t="s">
        <v>71</v>
      </c>
      <c r="E418" s="20" t="s">
        <v>1107</v>
      </c>
      <c r="F418" s="204"/>
      <c r="G418" s="204"/>
      <c r="H418" s="195" t="s">
        <v>47</v>
      </c>
      <c r="I418" s="204"/>
      <c r="J418" s="195">
        <v>17</v>
      </c>
      <c r="K418" s="195">
        <v>1</v>
      </c>
      <c r="L418" s="195">
        <v>9</v>
      </c>
      <c r="M418" s="195"/>
      <c r="N418" s="195"/>
      <c r="O418" s="195"/>
      <c r="P418" s="196" t="s">
        <v>109</v>
      </c>
      <c r="Q418" s="21" t="s">
        <v>92</v>
      </c>
      <c r="R418" s="195"/>
      <c r="S418" s="195"/>
      <c r="T418" s="195" t="s">
        <v>47</v>
      </c>
      <c r="U418" s="195"/>
      <c r="V418" s="195">
        <v>9</v>
      </c>
      <c r="W418" s="195">
        <v>1</v>
      </c>
      <c r="X418" s="195"/>
      <c r="Y418" s="195"/>
      <c r="Z418" s="195"/>
      <c r="AA418" s="195"/>
      <c r="AB418" s="196" t="s">
        <v>110</v>
      </c>
      <c r="AC418" s="101" t="s">
        <v>1234</v>
      </c>
      <c r="AD418" s="277"/>
      <c r="AE418" s="277"/>
      <c r="AF418" s="277"/>
      <c r="AG418" s="277"/>
      <c r="AH418" s="277"/>
      <c r="AI418" s="277"/>
      <c r="AJ418" s="254" t="s">
        <v>1235</v>
      </c>
      <c r="AK418" s="277"/>
      <c r="AL418" s="277"/>
      <c r="AM418" s="238" t="s">
        <v>1155</v>
      </c>
      <c r="AN418" s="196" t="s">
        <v>1236</v>
      </c>
      <c r="AO418" s="354" t="s">
        <v>53</v>
      </c>
      <c r="AP418" s="354" t="s">
        <v>54</v>
      </c>
      <c r="AQ418" s="354" t="s">
        <v>1232</v>
      </c>
      <c r="AR418" s="26" t="s">
        <v>1233</v>
      </c>
      <c r="AS418" s="25" t="s">
        <v>61</v>
      </c>
      <c r="AT418" s="396">
        <v>42000</v>
      </c>
      <c r="AU418" s="395">
        <v>42000</v>
      </c>
      <c r="AV418" s="396">
        <v>0</v>
      </c>
      <c r="AW418" s="396">
        <v>0</v>
      </c>
      <c r="AX418" s="396">
        <v>0</v>
      </c>
      <c r="AY418" s="396">
        <v>0</v>
      </c>
      <c r="AZ418" s="396">
        <v>0</v>
      </c>
      <c r="BA418" s="396">
        <v>0</v>
      </c>
      <c r="BB418" s="396">
        <v>42000</v>
      </c>
      <c r="BC418" s="396">
        <v>42000</v>
      </c>
      <c r="BD418" s="396">
        <v>42000</v>
      </c>
      <c r="BE418" s="396">
        <v>0</v>
      </c>
      <c r="BF418" s="396">
        <v>0</v>
      </c>
      <c r="BG418" s="396">
        <v>0</v>
      </c>
      <c r="BH418" s="396">
        <v>42000</v>
      </c>
      <c r="BI418" s="396">
        <v>0</v>
      </c>
      <c r="BJ418" s="396">
        <v>0</v>
      </c>
      <c r="BK418" s="396">
        <v>0</v>
      </c>
      <c r="BL418" s="396">
        <v>0</v>
      </c>
      <c r="BM418" s="396">
        <v>0</v>
      </c>
      <c r="BN418" s="396">
        <v>0</v>
      </c>
      <c r="BO418" s="396">
        <v>0</v>
      </c>
      <c r="BP418" s="396">
        <v>0</v>
      </c>
      <c r="BQ418" s="396">
        <v>0</v>
      </c>
      <c r="BR418" s="396">
        <v>0</v>
      </c>
      <c r="BS418" s="396">
        <v>0</v>
      </c>
      <c r="BT418" s="396">
        <v>0</v>
      </c>
      <c r="BU418" s="396">
        <v>0</v>
      </c>
      <c r="BV418" s="396">
        <v>0</v>
      </c>
      <c r="BW418" s="396">
        <v>0</v>
      </c>
    </row>
    <row r="419" spans="1:75" s="15" customFormat="1" ht="242.25">
      <c r="A419" s="62" t="s">
        <v>1150</v>
      </c>
      <c r="B419" s="22" t="s">
        <v>1106</v>
      </c>
      <c r="C419" s="23">
        <v>401000030</v>
      </c>
      <c r="D419" s="27" t="s">
        <v>71</v>
      </c>
      <c r="E419" s="20" t="s">
        <v>1107</v>
      </c>
      <c r="F419" s="204"/>
      <c r="G419" s="204"/>
      <c r="H419" s="195" t="s">
        <v>47</v>
      </c>
      <c r="I419" s="204"/>
      <c r="J419" s="195">
        <v>17</v>
      </c>
      <c r="K419" s="195">
        <v>1</v>
      </c>
      <c r="L419" s="195">
        <v>9</v>
      </c>
      <c r="M419" s="195"/>
      <c r="N419" s="195"/>
      <c r="O419" s="195"/>
      <c r="P419" s="196" t="s">
        <v>109</v>
      </c>
      <c r="Q419" s="21" t="s">
        <v>92</v>
      </c>
      <c r="R419" s="195"/>
      <c r="S419" s="195"/>
      <c r="T419" s="195" t="s">
        <v>47</v>
      </c>
      <c r="U419" s="195"/>
      <c r="V419" s="195">
        <v>9</v>
      </c>
      <c r="W419" s="195">
        <v>1</v>
      </c>
      <c r="X419" s="195"/>
      <c r="Y419" s="195"/>
      <c r="Z419" s="195"/>
      <c r="AA419" s="195"/>
      <c r="AB419" s="196" t="s">
        <v>110</v>
      </c>
      <c r="AC419" s="101" t="s">
        <v>1237</v>
      </c>
      <c r="AD419" s="277"/>
      <c r="AE419" s="277"/>
      <c r="AF419" s="277"/>
      <c r="AG419" s="277"/>
      <c r="AH419" s="277"/>
      <c r="AI419" s="277"/>
      <c r="AJ419" s="254" t="s">
        <v>1229</v>
      </c>
      <c r="AK419" s="277"/>
      <c r="AL419" s="277"/>
      <c r="AM419" s="238" t="s">
        <v>1155</v>
      </c>
      <c r="AN419" s="196" t="s">
        <v>1231</v>
      </c>
      <c r="AO419" s="354" t="s">
        <v>53</v>
      </c>
      <c r="AP419" s="354" t="s">
        <v>54</v>
      </c>
      <c r="AQ419" s="354" t="s">
        <v>1232</v>
      </c>
      <c r="AR419" s="26" t="s">
        <v>1233</v>
      </c>
      <c r="AS419" s="25" t="s">
        <v>1238</v>
      </c>
      <c r="AT419" s="396">
        <v>0</v>
      </c>
      <c r="AU419" s="395">
        <v>0</v>
      </c>
      <c r="AV419" s="396">
        <v>0</v>
      </c>
      <c r="AW419" s="396">
        <v>0</v>
      </c>
      <c r="AX419" s="396">
        <v>0</v>
      </c>
      <c r="AY419" s="396">
        <v>0</v>
      </c>
      <c r="AZ419" s="396">
        <v>0</v>
      </c>
      <c r="BA419" s="396">
        <v>0</v>
      </c>
      <c r="BB419" s="396">
        <v>0</v>
      </c>
      <c r="BC419" s="396">
        <v>0</v>
      </c>
      <c r="BD419" s="396">
        <v>771540</v>
      </c>
      <c r="BE419" s="396">
        <v>0</v>
      </c>
      <c r="BF419" s="396">
        <v>0</v>
      </c>
      <c r="BG419" s="396">
        <v>0</v>
      </c>
      <c r="BH419" s="396">
        <v>771540</v>
      </c>
      <c r="BI419" s="396">
        <v>0</v>
      </c>
      <c r="BJ419" s="396">
        <v>0</v>
      </c>
      <c r="BK419" s="396">
        <v>0</v>
      </c>
      <c r="BL419" s="396">
        <v>0</v>
      </c>
      <c r="BM419" s="396">
        <v>0</v>
      </c>
      <c r="BN419" s="396">
        <v>0</v>
      </c>
      <c r="BO419" s="396">
        <v>0</v>
      </c>
      <c r="BP419" s="396">
        <v>0</v>
      </c>
      <c r="BQ419" s="396">
        <v>0</v>
      </c>
      <c r="BR419" s="396">
        <v>0</v>
      </c>
      <c r="BS419" s="396">
        <v>0</v>
      </c>
      <c r="BT419" s="396">
        <v>0</v>
      </c>
      <c r="BU419" s="396">
        <v>0</v>
      </c>
      <c r="BV419" s="396">
        <v>0</v>
      </c>
      <c r="BW419" s="396">
        <v>0</v>
      </c>
    </row>
    <row r="420" spans="1:75" ht="162.75" customHeight="1">
      <c r="A420" s="62">
        <v>607</v>
      </c>
      <c r="B420" s="22" t="s">
        <v>1106</v>
      </c>
      <c r="C420" s="23">
        <v>401000029</v>
      </c>
      <c r="D420" s="27" t="s">
        <v>158</v>
      </c>
      <c r="E420" s="20" t="s">
        <v>1107</v>
      </c>
      <c r="F420" s="204"/>
      <c r="G420" s="204"/>
      <c r="H420" s="195" t="s">
        <v>47</v>
      </c>
      <c r="I420" s="204"/>
      <c r="J420" s="195">
        <v>16</v>
      </c>
      <c r="K420" s="195">
        <v>1</v>
      </c>
      <c r="L420" s="195">
        <v>16</v>
      </c>
      <c r="M420" s="195"/>
      <c r="N420" s="195"/>
      <c r="O420" s="195"/>
      <c r="P420" s="196" t="s">
        <v>109</v>
      </c>
      <c r="Q420" s="21" t="s">
        <v>92</v>
      </c>
      <c r="R420" s="195"/>
      <c r="S420" s="195"/>
      <c r="T420" s="195" t="s">
        <v>47</v>
      </c>
      <c r="U420" s="195"/>
      <c r="V420" s="195">
        <v>9</v>
      </c>
      <c r="W420" s="195">
        <v>1</v>
      </c>
      <c r="X420" s="195"/>
      <c r="Y420" s="195"/>
      <c r="Z420" s="224"/>
      <c r="AA420" s="195"/>
      <c r="AB420" s="196" t="s">
        <v>110</v>
      </c>
      <c r="AC420" s="101" t="s">
        <v>1108</v>
      </c>
      <c r="AD420" s="277"/>
      <c r="AE420" s="277"/>
      <c r="AF420" s="277"/>
      <c r="AG420" s="277"/>
      <c r="AH420" s="277"/>
      <c r="AI420" s="277"/>
      <c r="AJ420" s="277"/>
      <c r="AK420" s="197"/>
      <c r="AL420" s="277"/>
      <c r="AM420" s="238" t="s">
        <v>1239</v>
      </c>
      <c r="AN420" s="196" t="s">
        <v>1119</v>
      </c>
      <c r="AO420" s="354" t="s">
        <v>72</v>
      </c>
      <c r="AP420" s="354" t="s">
        <v>53</v>
      </c>
      <c r="AQ420" s="354" t="s">
        <v>432</v>
      </c>
      <c r="AR420" s="26" t="s">
        <v>433</v>
      </c>
      <c r="AS420" s="25" t="s">
        <v>784</v>
      </c>
      <c r="AT420" s="396">
        <v>1054500</v>
      </c>
      <c r="AU420" s="395">
        <v>1054500</v>
      </c>
      <c r="AV420" s="396">
        <v>0</v>
      </c>
      <c r="AW420" s="396">
        <v>0</v>
      </c>
      <c r="AX420" s="396">
        <v>0</v>
      </c>
      <c r="AY420" s="396">
        <v>0</v>
      </c>
      <c r="AZ420" s="396">
        <v>0</v>
      </c>
      <c r="BA420" s="396">
        <v>0</v>
      </c>
      <c r="BB420" s="396">
        <v>1054500</v>
      </c>
      <c r="BC420" s="396">
        <v>1054500</v>
      </c>
      <c r="BD420" s="396">
        <v>520000</v>
      </c>
      <c r="BE420" s="396">
        <v>0</v>
      </c>
      <c r="BF420" s="396">
        <v>0</v>
      </c>
      <c r="BG420" s="396">
        <v>0</v>
      </c>
      <c r="BH420" s="396">
        <v>520000</v>
      </c>
      <c r="BI420" s="396">
        <v>0</v>
      </c>
      <c r="BJ420" s="396">
        <v>0</v>
      </c>
      <c r="BK420" s="396">
        <v>0</v>
      </c>
      <c r="BL420" s="396">
        <v>0</v>
      </c>
      <c r="BM420" s="396">
        <v>0</v>
      </c>
      <c r="BN420" s="396">
        <v>0</v>
      </c>
      <c r="BO420" s="396">
        <v>0</v>
      </c>
      <c r="BP420" s="396">
        <v>0</v>
      </c>
      <c r="BQ420" s="396">
        <v>0</v>
      </c>
      <c r="BR420" s="396">
        <v>0</v>
      </c>
      <c r="BS420" s="396">
        <v>0</v>
      </c>
      <c r="BT420" s="396">
        <v>0</v>
      </c>
      <c r="BU420" s="396">
        <v>0</v>
      </c>
      <c r="BV420" s="396">
        <v>0</v>
      </c>
      <c r="BW420" s="396">
        <v>0</v>
      </c>
    </row>
    <row r="421" spans="1:75" ht="140.25">
      <c r="A421" s="62">
        <v>607</v>
      </c>
      <c r="B421" s="22" t="s">
        <v>1106</v>
      </c>
      <c r="C421" s="23">
        <v>401000030</v>
      </c>
      <c r="D421" s="27" t="s">
        <v>71</v>
      </c>
      <c r="E421" s="20" t="s">
        <v>1107</v>
      </c>
      <c r="F421" s="204"/>
      <c r="G421" s="204"/>
      <c r="H421" s="195" t="s">
        <v>47</v>
      </c>
      <c r="I421" s="204"/>
      <c r="J421" s="195">
        <v>16</v>
      </c>
      <c r="K421" s="195">
        <v>1</v>
      </c>
      <c r="L421" s="195">
        <v>17</v>
      </c>
      <c r="M421" s="195"/>
      <c r="N421" s="195"/>
      <c r="O421" s="195"/>
      <c r="P421" s="196" t="s">
        <v>109</v>
      </c>
      <c r="Q421" s="21" t="s">
        <v>92</v>
      </c>
      <c r="R421" s="195"/>
      <c r="S421" s="195"/>
      <c r="T421" s="195" t="s">
        <v>47</v>
      </c>
      <c r="U421" s="195"/>
      <c r="V421" s="195">
        <v>9</v>
      </c>
      <c r="W421" s="195">
        <v>1</v>
      </c>
      <c r="X421" s="195"/>
      <c r="Y421" s="195"/>
      <c r="Z421" s="224"/>
      <c r="AA421" s="195"/>
      <c r="AB421" s="196" t="s">
        <v>110</v>
      </c>
      <c r="AC421" s="101" t="s">
        <v>1108</v>
      </c>
      <c r="AD421" s="277"/>
      <c r="AE421" s="277"/>
      <c r="AF421" s="277"/>
      <c r="AG421" s="277"/>
      <c r="AH421" s="277"/>
      <c r="AI421" s="277"/>
      <c r="AJ421" s="277"/>
      <c r="AK421" s="197"/>
      <c r="AL421" s="277"/>
      <c r="AM421" s="238" t="s">
        <v>1239</v>
      </c>
      <c r="AN421" s="196" t="s">
        <v>1119</v>
      </c>
      <c r="AO421" s="354" t="s">
        <v>72</v>
      </c>
      <c r="AP421" s="354" t="s">
        <v>53</v>
      </c>
      <c r="AQ421" s="354" t="s">
        <v>432</v>
      </c>
      <c r="AR421" s="26" t="s">
        <v>433</v>
      </c>
      <c r="AS421" s="25" t="s">
        <v>784</v>
      </c>
      <c r="AT421" s="396">
        <v>7370450</v>
      </c>
      <c r="AU421" s="395">
        <v>7370450</v>
      </c>
      <c r="AV421" s="396">
        <v>0</v>
      </c>
      <c r="AW421" s="396">
        <v>0</v>
      </c>
      <c r="AX421" s="396">
        <v>0</v>
      </c>
      <c r="AY421" s="396">
        <v>0</v>
      </c>
      <c r="AZ421" s="396">
        <v>0</v>
      </c>
      <c r="BA421" s="396">
        <v>0</v>
      </c>
      <c r="BB421" s="396">
        <v>7370450</v>
      </c>
      <c r="BC421" s="396">
        <v>7370450</v>
      </c>
      <c r="BD421" s="396">
        <v>5497000</v>
      </c>
      <c r="BE421" s="396">
        <v>0</v>
      </c>
      <c r="BF421" s="396">
        <v>0</v>
      </c>
      <c r="BG421" s="396">
        <v>0</v>
      </c>
      <c r="BH421" s="396">
        <v>5497000</v>
      </c>
      <c r="BI421" s="396">
        <v>4997000</v>
      </c>
      <c r="BJ421" s="396">
        <v>0</v>
      </c>
      <c r="BK421" s="396">
        <v>0</v>
      </c>
      <c r="BL421" s="396">
        <v>0</v>
      </c>
      <c r="BM421" s="396">
        <v>4997000</v>
      </c>
      <c r="BN421" s="396">
        <v>4997000</v>
      </c>
      <c r="BO421" s="396">
        <v>0</v>
      </c>
      <c r="BP421" s="396">
        <v>0</v>
      </c>
      <c r="BQ421" s="396">
        <v>0</v>
      </c>
      <c r="BR421" s="396">
        <v>4997000</v>
      </c>
      <c r="BS421" s="396">
        <v>4997000</v>
      </c>
      <c r="BT421" s="396">
        <v>0</v>
      </c>
      <c r="BU421" s="396">
        <v>0</v>
      </c>
      <c r="BV421" s="396">
        <v>0</v>
      </c>
      <c r="BW421" s="396">
        <v>4997000</v>
      </c>
    </row>
    <row r="422" spans="1:75" ht="161.25" customHeight="1">
      <c r="A422" s="62">
        <v>607</v>
      </c>
      <c r="B422" s="22" t="s">
        <v>1106</v>
      </c>
      <c r="C422" s="23">
        <v>401000030</v>
      </c>
      <c r="D422" s="27" t="s">
        <v>71</v>
      </c>
      <c r="E422" s="20" t="s">
        <v>1107</v>
      </c>
      <c r="F422" s="204"/>
      <c r="G422" s="204"/>
      <c r="H422" s="195" t="s">
        <v>47</v>
      </c>
      <c r="I422" s="204"/>
      <c r="J422" s="195">
        <v>16</v>
      </c>
      <c r="K422" s="195">
        <v>1</v>
      </c>
      <c r="L422" s="195">
        <v>17</v>
      </c>
      <c r="M422" s="195"/>
      <c r="N422" s="195"/>
      <c r="O422" s="195"/>
      <c r="P422" s="196" t="s">
        <v>109</v>
      </c>
      <c r="Q422" s="21" t="s">
        <v>92</v>
      </c>
      <c r="R422" s="195"/>
      <c r="S422" s="195"/>
      <c r="T422" s="195" t="s">
        <v>47</v>
      </c>
      <c r="U422" s="195"/>
      <c r="V422" s="195">
        <v>9</v>
      </c>
      <c r="W422" s="195">
        <v>1</v>
      </c>
      <c r="X422" s="195"/>
      <c r="Y422" s="195"/>
      <c r="Z422" s="195"/>
      <c r="AA422" s="195"/>
      <c r="AB422" s="196" t="s">
        <v>110</v>
      </c>
      <c r="AC422" s="101" t="s">
        <v>1108</v>
      </c>
      <c r="AD422" s="277"/>
      <c r="AE422" s="277"/>
      <c r="AF422" s="277"/>
      <c r="AG422" s="277"/>
      <c r="AH422" s="277"/>
      <c r="AI422" s="277"/>
      <c r="AJ422" s="277"/>
      <c r="AK422" s="197"/>
      <c r="AL422" s="277"/>
      <c r="AM422" s="238" t="s">
        <v>1239</v>
      </c>
      <c r="AN422" s="196" t="s">
        <v>1119</v>
      </c>
      <c r="AO422" s="354" t="s">
        <v>72</v>
      </c>
      <c r="AP422" s="354" t="s">
        <v>53</v>
      </c>
      <c r="AQ422" s="354" t="s">
        <v>432</v>
      </c>
      <c r="AR422" s="26" t="s">
        <v>433</v>
      </c>
      <c r="AS422" s="25" t="s">
        <v>785</v>
      </c>
      <c r="AT422" s="396">
        <v>1577000</v>
      </c>
      <c r="AU422" s="395">
        <v>1577000</v>
      </c>
      <c r="AV422" s="396">
        <v>0</v>
      </c>
      <c r="AW422" s="396">
        <v>0</v>
      </c>
      <c r="AX422" s="396">
        <v>0</v>
      </c>
      <c r="AY422" s="396">
        <v>0</v>
      </c>
      <c r="AZ422" s="396">
        <v>0</v>
      </c>
      <c r="BA422" s="396">
        <v>0</v>
      </c>
      <c r="BB422" s="396">
        <v>1577000</v>
      </c>
      <c r="BC422" s="396">
        <v>1577000</v>
      </c>
      <c r="BD422" s="396">
        <v>920000</v>
      </c>
      <c r="BE422" s="396">
        <v>0</v>
      </c>
      <c r="BF422" s="396">
        <v>0</v>
      </c>
      <c r="BG422" s="396">
        <v>0</v>
      </c>
      <c r="BH422" s="396">
        <v>920000</v>
      </c>
      <c r="BI422" s="396">
        <v>2250000</v>
      </c>
      <c r="BJ422" s="396">
        <v>0</v>
      </c>
      <c r="BK422" s="396">
        <v>0</v>
      </c>
      <c r="BL422" s="396">
        <v>0</v>
      </c>
      <c r="BM422" s="396">
        <v>2250000</v>
      </c>
      <c r="BN422" s="396">
        <v>2250000</v>
      </c>
      <c r="BO422" s="396">
        <v>0</v>
      </c>
      <c r="BP422" s="396">
        <v>0</v>
      </c>
      <c r="BQ422" s="396">
        <v>0</v>
      </c>
      <c r="BR422" s="396">
        <v>2250000</v>
      </c>
      <c r="BS422" s="396">
        <v>2250000</v>
      </c>
      <c r="BT422" s="396">
        <v>0</v>
      </c>
      <c r="BU422" s="396">
        <v>0</v>
      </c>
      <c r="BV422" s="396">
        <v>0</v>
      </c>
      <c r="BW422" s="396">
        <v>2250000</v>
      </c>
    </row>
    <row r="423" spans="1:75" ht="153.75" customHeight="1">
      <c r="A423" s="62">
        <v>607</v>
      </c>
      <c r="B423" s="22" t="s">
        <v>1106</v>
      </c>
      <c r="C423" s="23">
        <v>401000030</v>
      </c>
      <c r="D423" s="27" t="s">
        <v>71</v>
      </c>
      <c r="E423" s="20" t="s">
        <v>1107</v>
      </c>
      <c r="F423" s="204"/>
      <c r="G423" s="204"/>
      <c r="H423" s="195" t="s">
        <v>47</v>
      </c>
      <c r="I423" s="204"/>
      <c r="J423" s="195">
        <v>16</v>
      </c>
      <c r="K423" s="195">
        <v>1</v>
      </c>
      <c r="L423" s="195">
        <v>17</v>
      </c>
      <c r="M423" s="195"/>
      <c r="N423" s="195"/>
      <c r="O423" s="195"/>
      <c r="P423" s="196" t="s">
        <v>109</v>
      </c>
      <c r="Q423" s="21" t="s">
        <v>92</v>
      </c>
      <c r="R423" s="195"/>
      <c r="S423" s="195"/>
      <c r="T423" s="195" t="s">
        <v>47</v>
      </c>
      <c r="U423" s="195"/>
      <c r="V423" s="195">
        <v>9</v>
      </c>
      <c r="W423" s="195">
        <v>1</v>
      </c>
      <c r="X423" s="195"/>
      <c r="Y423" s="195"/>
      <c r="Z423" s="195"/>
      <c r="AA423" s="195"/>
      <c r="AB423" s="196" t="s">
        <v>110</v>
      </c>
      <c r="AC423" s="101" t="s">
        <v>1108</v>
      </c>
      <c r="AD423" s="277"/>
      <c r="AE423" s="277"/>
      <c r="AF423" s="277"/>
      <c r="AG423" s="277"/>
      <c r="AH423" s="277"/>
      <c r="AI423" s="277"/>
      <c r="AJ423" s="197"/>
      <c r="AK423" s="197"/>
      <c r="AL423" s="277"/>
      <c r="AM423" s="238" t="s">
        <v>1240</v>
      </c>
      <c r="AN423" s="196" t="s">
        <v>1119</v>
      </c>
      <c r="AO423" s="354" t="s">
        <v>72</v>
      </c>
      <c r="AP423" s="354" t="s">
        <v>53</v>
      </c>
      <c r="AQ423" s="354" t="s">
        <v>1241</v>
      </c>
      <c r="AR423" s="26" t="s">
        <v>357</v>
      </c>
      <c r="AS423" s="25" t="s">
        <v>834</v>
      </c>
      <c r="AT423" s="396">
        <v>55250338.780000001</v>
      </c>
      <c r="AU423" s="395">
        <v>55250338.780000001</v>
      </c>
      <c r="AV423" s="396">
        <v>0</v>
      </c>
      <c r="AW423" s="396">
        <v>0</v>
      </c>
      <c r="AX423" s="396">
        <v>0</v>
      </c>
      <c r="AY423" s="396">
        <v>0</v>
      </c>
      <c r="AZ423" s="396">
        <v>0</v>
      </c>
      <c r="BA423" s="396">
        <v>0</v>
      </c>
      <c r="BB423" s="396">
        <v>55250338.780000001</v>
      </c>
      <c r="BC423" s="396">
        <v>55250338.780000001</v>
      </c>
      <c r="BD423" s="396">
        <v>56795449.5</v>
      </c>
      <c r="BE423" s="396">
        <v>0</v>
      </c>
      <c r="BF423" s="396">
        <v>0</v>
      </c>
      <c r="BG423" s="396">
        <v>0</v>
      </c>
      <c r="BH423" s="396">
        <v>56795449.5</v>
      </c>
      <c r="BI423" s="396">
        <v>56438292</v>
      </c>
      <c r="BJ423" s="396">
        <v>0</v>
      </c>
      <c r="BK423" s="396">
        <v>0</v>
      </c>
      <c r="BL423" s="396">
        <v>0</v>
      </c>
      <c r="BM423" s="396">
        <v>56438292</v>
      </c>
      <c r="BN423" s="396">
        <v>57031070</v>
      </c>
      <c r="BO423" s="396">
        <v>0</v>
      </c>
      <c r="BP423" s="396">
        <v>0</v>
      </c>
      <c r="BQ423" s="396">
        <v>0</v>
      </c>
      <c r="BR423" s="396">
        <v>57031070</v>
      </c>
      <c r="BS423" s="396">
        <v>57031070</v>
      </c>
      <c r="BT423" s="396">
        <v>0</v>
      </c>
      <c r="BU423" s="396">
        <v>0</v>
      </c>
      <c r="BV423" s="396">
        <v>0</v>
      </c>
      <c r="BW423" s="396">
        <v>57031070</v>
      </c>
    </row>
    <row r="424" spans="1:75" ht="174" customHeight="1">
      <c r="A424" s="62">
        <v>607</v>
      </c>
      <c r="B424" s="22" t="s">
        <v>1106</v>
      </c>
      <c r="C424" s="23">
        <v>402000025</v>
      </c>
      <c r="D424" s="27" t="s">
        <v>201</v>
      </c>
      <c r="E424" s="20" t="s">
        <v>1116</v>
      </c>
      <c r="F424" s="224"/>
      <c r="G424" s="224"/>
      <c r="H424" s="195">
        <v>1</v>
      </c>
      <c r="I424" s="224"/>
      <c r="J424" s="195">
        <v>2</v>
      </c>
      <c r="K424" s="195"/>
      <c r="L424" s="195">
        <v>2</v>
      </c>
      <c r="M424" s="224"/>
      <c r="N424" s="195">
        <v>3</v>
      </c>
      <c r="O424" s="224"/>
      <c r="P424" s="196" t="s">
        <v>202</v>
      </c>
      <c r="Q424" s="21" t="s">
        <v>92</v>
      </c>
      <c r="R424" s="195"/>
      <c r="S424" s="195"/>
      <c r="T424" s="195" t="s">
        <v>47</v>
      </c>
      <c r="U424" s="195"/>
      <c r="V424" s="195">
        <v>12</v>
      </c>
      <c r="W424" s="195">
        <v>1</v>
      </c>
      <c r="X424" s="195">
        <v>15</v>
      </c>
      <c r="Y424" s="195"/>
      <c r="Z424" s="195"/>
      <c r="AA424" s="195"/>
      <c r="AB424" s="196" t="s">
        <v>110</v>
      </c>
      <c r="AC424" s="101" t="s">
        <v>1108</v>
      </c>
      <c r="AD424" s="277"/>
      <c r="AE424" s="277"/>
      <c r="AF424" s="277"/>
      <c r="AG424" s="277"/>
      <c r="AH424" s="277"/>
      <c r="AI424" s="277"/>
      <c r="AJ424" s="197"/>
      <c r="AK424" s="197"/>
      <c r="AL424" s="277"/>
      <c r="AM424" s="238" t="s">
        <v>1240</v>
      </c>
      <c r="AN424" s="196" t="s">
        <v>1119</v>
      </c>
      <c r="AO424" s="354" t="s">
        <v>72</v>
      </c>
      <c r="AP424" s="354" t="s">
        <v>53</v>
      </c>
      <c r="AQ424" s="354" t="s">
        <v>1241</v>
      </c>
      <c r="AR424" s="26" t="s">
        <v>357</v>
      </c>
      <c r="AS424" s="25" t="s">
        <v>834</v>
      </c>
      <c r="AT424" s="396">
        <v>90485</v>
      </c>
      <c r="AU424" s="395">
        <v>90485</v>
      </c>
      <c r="AV424" s="396">
        <v>0</v>
      </c>
      <c r="AW424" s="396">
        <v>0</v>
      </c>
      <c r="AX424" s="396">
        <v>0</v>
      </c>
      <c r="AY424" s="396">
        <v>0</v>
      </c>
      <c r="AZ424" s="396">
        <v>0</v>
      </c>
      <c r="BA424" s="396">
        <v>0</v>
      </c>
      <c r="BB424" s="396">
        <v>90485</v>
      </c>
      <c r="BC424" s="396">
        <v>90485</v>
      </c>
      <c r="BD424" s="396">
        <v>0</v>
      </c>
      <c r="BE424" s="396">
        <v>0</v>
      </c>
      <c r="BF424" s="396">
        <v>0</v>
      </c>
      <c r="BG424" s="396">
        <v>0</v>
      </c>
      <c r="BH424" s="396">
        <v>0</v>
      </c>
      <c r="BI424" s="396">
        <v>0</v>
      </c>
      <c r="BJ424" s="396">
        <v>0</v>
      </c>
      <c r="BK424" s="396">
        <v>0</v>
      </c>
      <c r="BL424" s="396">
        <v>0</v>
      </c>
      <c r="BM424" s="396">
        <v>0</v>
      </c>
      <c r="BN424" s="396">
        <v>0</v>
      </c>
      <c r="BO424" s="396">
        <v>0</v>
      </c>
      <c r="BP424" s="396">
        <v>0</v>
      </c>
      <c r="BQ424" s="396">
        <v>0</v>
      </c>
      <c r="BR424" s="396">
        <v>0</v>
      </c>
      <c r="BS424" s="396">
        <v>0</v>
      </c>
      <c r="BT424" s="396">
        <v>0</v>
      </c>
      <c r="BU424" s="396">
        <v>0</v>
      </c>
      <c r="BV424" s="396">
        <v>0</v>
      </c>
      <c r="BW424" s="396">
        <v>0</v>
      </c>
    </row>
    <row r="425" spans="1:75" ht="147.75" customHeight="1">
      <c r="A425" s="62">
        <v>607</v>
      </c>
      <c r="B425" s="22" t="s">
        <v>1106</v>
      </c>
      <c r="C425" s="23">
        <v>401000030</v>
      </c>
      <c r="D425" s="27" t="s">
        <v>71</v>
      </c>
      <c r="E425" s="20" t="s">
        <v>1107</v>
      </c>
      <c r="F425" s="204"/>
      <c r="G425" s="204"/>
      <c r="H425" s="195" t="s">
        <v>47</v>
      </c>
      <c r="I425" s="204"/>
      <c r="J425" s="195">
        <v>16</v>
      </c>
      <c r="K425" s="195">
        <v>1</v>
      </c>
      <c r="L425" s="195">
        <v>17</v>
      </c>
      <c r="M425" s="195"/>
      <c r="N425" s="195"/>
      <c r="O425" s="195"/>
      <c r="P425" s="196" t="s">
        <v>109</v>
      </c>
      <c r="Q425" s="21" t="s">
        <v>92</v>
      </c>
      <c r="R425" s="195"/>
      <c r="S425" s="195"/>
      <c r="T425" s="195" t="s">
        <v>47</v>
      </c>
      <c r="U425" s="195"/>
      <c r="V425" s="195">
        <v>9</v>
      </c>
      <c r="W425" s="195">
        <v>1</v>
      </c>
      <c r="X425" s="195"/>
      <c r="Y425" s="195"/>
      <c r="Z425" s="195"/>
      <c r="AA425" s="195"/>
      <c r="AB425" s="196" t="s">
        <v>110</v>
      </c>
      <c r="AC425" s="101" t="s">
        <v>1108</v>
      </c>
      <c r="AD425" s="277"/>
      <c r="AE425" s="277"/>
      <c r="AF425" s="277"/>
      <c r="AG425" s="277"/>
      <c r="AH425" s="277"/>
      <c r="AI425" s="277"/>
      <c r="AJ425" s="197"/>
      <c r="AK425" s="197"/>
      <c r="AL425" s="277"/>
      <c r="AM425" s="238" t="s">
        <v>1240</v>
      </c>
      <c r="AN425" s="196" t="s">
        <v>1119</v>
      </c>
      <c r="AO425" s="354" t="s">
        <v>72</v>
      </c>
      <c r="AP425" s="354" t="s">
        <v>53</v>
      </c>
      <c r="AQ425" s="354" t="s">
        <v>1241</v>
      </c>
      <c r="AR425" s="26" t="s">
        <v>357</v>
      </c>
      <c r="AS425" s="25" t="s">
        <v>841</v>
      </c>
      <c r="AT425" s="396">
        <v>43617232.409999996</v>
      </c>
      <c r="AU425" s="395">
        <v>43617232.409999996</v>
      </c>
      <c r="AV425" s="396">
        <v>0</v>
      </c>
      <c r="AW425" s="396">
        <v>0</v>
      </c>
      <c r="AX425" s="396">
        <v>0</v>
      </c>
      <c r="AY425" s="396">
        <v>0</v>
      </c>
      <c r="AZ425" s="396">
        <v>0</v>
      </c>
      <c r="BA425" s="396">
        <v>0</v>
      </c>
      <c r="BB425" s="396">
        <v>43617232.409999996</v>
      </c>
      <c r="BC425" s="396">
        <v>43617232.409999996</v>
      </c>
      <c r="BD425" s="396">
        <v>88100708.060000002</v>
      </c>
      <c r="BE425" s="396">
        <v>0</v>
      </c>
      <c r="BF425" s="396">
        <v>0</v>
      </c>
      <c r="BG425" s="396">
        <v>0</v>
      </c>
      <c r="BH425" s="396">
        <v>88100708.060000002</v>
      </c>
      <c r="BI425" s="396">
        <v>57088782.869999997</v>
      </c>
      <c r="BJ425" s="396">
        <v>0</v>
      </c>
      <c r="BK425" s="396">
        <v>0</v>
      </c>
      <c r="BL425" s="396">
        <v>0</v>
      </c>
      <c r="BM425" s="396">
        <v>57088782.869999997</v>
      </c>
      <c r="BN425" s="396">
        <v>58203776.280000001</v>
      </c>
      <c r="BO425" s="396">
        <v>0</v>
      </c>
      <c r="BP425" s="396">
        <v>0</v>
      </c>
      <c r="BQ425" s="396">
        <v>0</v>
      </c>
      <c r="BR425" s="396">
        <v>58203776.280000001</v>
      </c>
      <c r="BS425" s="396">
        <v>58203776.280000001</v>
      </c>
      <c r="BT425" s="396">
        <v>0</v>
      </c>
      <c r="BU425" s="396">
        <v>0</v>
      </c>
      <c r="BV425" s="396">
        <v>0</v>
      </c>
      <c r="BW425" s="396">
        <v>58203776.280000001</v>
      </c>
    </row>
    <row r="426" spans="1:75" ht="163.5" customHeight="1">
      <c r="A426" s="62">
        <v>607</v>
      </c>
      <c r="B426" s="22" t="s">
        <v>1106</v>
      </c>
      <c r="C426" s="23">
        <v>402000025</v>
      </c>
      <c r="D426" s="27" t="s">
        <v>201</v>
      </c>
      <c r="E426" s="20" t="s">
        <v>1116</v>
      </c>
      <c r="F426" s="224"/>
      <c r="G426" s="224"/>
      <c r="H426" s="195">
        <v>1</v>
      </c>
      <c r="I426" s="224"/>
      <c r="J426" s="195">
        <v>2</v>
      </c>
      <c r="K426" s="195"/>
      <c r="L426" s="195">
        <v>2</v>
      </c>
      <c r="M426" s="224"/>
      <c r="N426" s="195">
        <v>3</v>
      </c>
      <c r="O426" s="224"/>
      <c r="P426" s="196" t="s">
        <v>202</v>
      </c>
      <c r="Q426" s="21" t="s">
        <v>92</v>
      </c>
      <c r="R426" s="195"/>
      <c r="S426" s="195"/>
      <c r="T426" s="195" t="s">
        <v>47</v>
      </c>
      <c r="U426" s="195"/>
      <c r="V426" s="195">
        <v>12</v>
      </c>
      <c r="W426" s="195">
        <v>1</v>
      </c>
      <c r="X426" s="195">
        <v>15</v>
      </c>
      <c r="Y426" s="195"/>
      <c r="Z426" s="195"/>
      <c r="AA426" s="195"/>
      <c r="AB426" s="196" t="s">
        <v>110</v>
      </c>
      <c r="AC426" s="101" t="s">
        <v>1108</v>
      </c>
      <c r="AD426" s="277"/>
      <c r="AE426" s="277"/>
      <c r="AF426" s="277"/>
      <c r="AG426" s="277"/>
      <c r="AH426" s="277"/>
      <c r="AI426" s="277"/>
      <c r="AJ426" s="197"/>
      <c r="AK426" s="197"/>
      <c r="AL426" s="277"/>
      <c r="AM426" s="238" t="s">
        <v>1240</v>
      </c>
      <c r="AN426" s="196" t="s">
        <v>1119</v>
      </c>
      <c r="AO426" s="354" t="s">
        <v>72</v>
      </c>
      <c r="AP426" s="354" t="s">
        <v>53</v>
      </c>
      <c r="AQ426" s="354" t="s">
        <v>1241</v>
      </c>
      <c r="AR426" s="26" t="s">
        <v>357</v>
      </c>
      <c r="AS426" s="25" t="s">
        <v>841</v>
      </c>
      <c r="AT426" s="396">
        <v>37593.89</v>
      </c>
      <c r="AU426" s="395">
        <v>37593.89</v>
      </c>
      <c r="AV426" s="396">
        <v>0</v>
      </c>
      <c r="AW426" s="396">
        <v>0</v>
      </c>
      <c r="AX426" s="396">
        <v>0</v>
      </c>
      <c r="AY426" s="396">
        <v>0</v>
      </c>
      <c r="AZ426" s="396">
        <v>0</v>
      </c>
      <c r="BA426" s="396">
        <v>0</v>
      </c>
      <c r="BB426" s="396">
        <v>37593.89</v>
      </c>
      <c r="BC426" s="396">
        <v>37593.89</v>
      </c>
      <c r="BD426" s="396">
        <v>0</v>
      </c>
      <c r="BE426" s="396">
        <v>0</v>
      </c>
      <c r="BF426" s="396">
        <v>0</v>
      </c>
      <c r="BG426" s="396">
        <v>0</v>
      </c>
      <c r="BH426" s="396">
        <v>0</v>
      </c>
      <c r="BI426" s="396">
        <v>0</v>
      </c>
      <c r="BJ426" s="396">
        <v>0</v>
      </c>
      <c r="BK426" s="396">
        <v>0</v>
      </c>
      <c r="BL426" s="396">
        <v>0</v>
      </c>
      <c r="BM426" s="396">
        <v>0</v>
      </c>
      <c r="BN426" s="396">
        <v>0</v>
      </c>
      <c r="BO426" s="396">
        <v>0</v>
      </c>
      <c r="BP426" s="396">
        <v>0</v>
      </c>
      <c r="BQ426" s="396">
        <v>0</v>
      </c>
      <c r="BR426" s="396">
        <v>0</v>
      </c>
      <c r="BS426" s="396">
        <v>0</v>
      </c>
      <c r="BT426" s="396">
        <v>0</v>
      </c>
      <c r="BU426" s="396">
        <v>0</v>
      </c>
      <c r="BV426" s="396">
        <v>0</v>
      </c>
      <c r="BW426" s="396">
        <v>0</v>
      </c>
    </row>
    <row r="427" spans="1:75" ht="130.5" customHeight="1">
      <c r="A427" s="62">
        <v>607</v>
      </c>
      <c r="B427" s="22" t="s">
        <v>1106</v>
      </c>
      <c r="C427" s="23">
        <v>401000030</v>
      </c>
      <c r="D427" s="27" t="s">
        <v>71</v>
      </c>
      <c r="E427" s="20" t="s">
        <v>1107</v>
      </c>
      <c r="F427" s="204"/>
      <c r="G427" s="204"/>
      <c r="H427" s="195" t="s">
        <v>47</v>
      </c>
      <c r="I427" s="204"/>
      <c r="J427" s="195">
        <v>16</v>
      </c>
      <c r="K427" s="195">
        <v>1</v>
      </c>
      <c r="L427" s="195">
        <v>17</v>
      </c>
      <c r="M427" s="195"/>
      <c r="N427" s="195"/>
      <c r="O427" s="195"/>
      <c r="P427" s="196" t="s">
        <v>109</v>
      </c>
      <c r="Q427" s="21" t="s">
        <v>1242</v>
      </c>
      <c r="R427" s="195"/>
      <c r="S427" s="195"/>
      <c r="T427" s="195" t="s">
        <v>47</v>
      </c>
      <c r="U427" s="195"/>
      <c r="V427" s="195">
        <v>9</v>
      </c>
      <c r="W427" s="195">
        <v>1</v>
      </c>
      <c r="X427" s="196"/>
      <c r="Y427" s="195"/>
      <c r="Z427" s="195"/>
      <c r="AA427" s="195"/>
      <c r="AB427" s="196" t="s">
        <v>1243</v>
      </c>
      <c r="AC427" s="101" t="s">
        <v>1108</v>
      </c>
      <c r="AD427" s="277"/>
      <c r="AE427" s="277"/>
      <c r="AF427" s="277"/>
      <c r="AG427" s="277"/>
      <c r="AH427" s="277"/>
      <c r="AI427" s="277"/>
      <c r="AJ427" s="197"/>
      <c r="AK427" s="197"/>
      <c r="AL427" s="277"/>
      <c r="AM427" s="238" t="s">
        <v>1240</v>
      </c>
      <c r="AN427" s="196" t="s">
        <v>1119</v>
      </c>
      <c r="AO427" s="354" t="s">
        <v>72</v>
      </c>
      <c r="AP427" s="354" t="s">
        <v>53</v>
      </c>
      <c r="AQ427" s="354" t="s">
        <v>1241</v>
      </c>
      <c r="AR427" s="26" t="s">
        <v>357</v>
      </c>
      <c r="AS427" s="25" t="s">
        <v>784</v>
      </c>
      <c r="AT427" s="396">
        <v>1470615.18</v>
      </c>
      <c r="AU427" s="395">
        <v>1470615.18</v>
      </c>
      <c r="AV427" s="396">
        <v>0</v>
      </c>
      <c r="AW427" s="396">
        <v>0</v>
      </c>
      <c r="AX427" s="396">
        <v>0</v>
      </c>
      <c r="AY427" s="396">
        <v>0</v>
      </c>
      <c r="AZ427" s="396">
        <v>0</v>
      </c>
      <c r="BA427" s="396">
        <v>0</v>
      </c>
      <c r="BB427" s="396">
        <v>1470615.18</v>
      </c>
      <c r="BC427" s="396">
        <v>1470615.18</v>
      </c>
      <c r="BD427" s="396">
        <v>0</v>
      </c>
      <c r="BE427" s="396">
        <v>0</v>
      </c>
      <c r="BF427" s="396">
        <v>0</v>
      </c>
      <c r="BG427" s="396">
        <v>0</v>
      </c>
      <c r="BH427" s="396">
        <v>0</v>
      </c>
      <c r="BI427" s="396">
        <v>0</v>
      </c>
      <c r="BJ427" s="396">
        <v>0</v>
      </c>
      <c r="BK427" s="396">
        <v>0</v>
      </c>
      <c r="BL427" s="396">
        <v>0</v>
      </c>
      <c r="BM427" s="396">
        <v>0</v>
      </c>
      <c r="BN427" s="396">
        <v>0</v>
      </c>
      <c r="BO427" s="396">
        <v>0</v>
      </c>
      <c r="BP427" s="396">
        <v>0</v>
      </c>
      <c r="BQ427" s="396">
        <v>0</v>
      </c>
      <c r="BR427" s="396">
        <v>0</v>
      </c>
      <c r="BS427" s="396">
        <v>0</v>
      </c>
      <c r="BT427" s="396">
        <v>0</v>
      </c>
      <c r="BU427" s="396">
        <v>0</v>
      </c>
      <c r="BV427" s="396">
        <v>0</v>
      </c>
      <c r="BW427" s="396">
        <v>0</v>
      </c>
    </row>
    <row r="428" spans="1:75" ht="159" customHeight="1">
      <c r="A428" s="62">
        <v>607</v>
      </c>
      <c r="B428" s="22" t="s">
        <v>1106</v>
      </c>
      <c r="C428" s="23">
        <v>402000025</v>
      </c>
      <c r="D428" s="27" t="s">
        <v>201</v>
      </c>
      <c r="E428" s="20" t="s">
        <v>1116</v>
      </c>
      <c r="F428" s="224"/>
      <c r="G428" s="224"/>
      <c r="H428" s="195">
        <v>1</v>
      </c>
      <c r="I428" s="224"/>
      <c r="J428" s="195">
        <v>2</v>
      </c>
      <c r="K428" s="195"/>
      <c r="L428" s="195">
        <v>2</v>
      </c>
      <c r="M428" s="224"/>
      <c r="N428" s="195">
        <v>3</v>
      </c>
      <c r="O428" s="224"/>
      <c r="P428" s="196" t="s">
        <v>202</v>
      </c>
      <c r="Q428" s="21" t="s">
        <v>1242</v>
      </c>
      <c r="R428" s="195"/>
      <c r="S428" s="195"/>
      <c r="T428" s="195" t="s">
        <v>47</v>
      </c>
      <c r="U428" s="195"/>
      <c r="V428" s="195">
        <v>12</v>
      </c>
      <c r="W428" s="195">
        <v>1</v>
      </c>
      <c r="X428" s="195">
        <v>15</v>
      </c>
      <c r="Y428" s="195"/>
      <c r="Z428" s="195"/>
      <c r="AA428" s="195"/>
      <c r="AB428" s="196" t="s">
        <v>1243</v>
      </c>
      <c r="AC428" s="101" t="s">
        <v>1108</v>
      </c>
      <c r="AD428" s="277"/>
      <c r="AE428" s="277"/>
      <c r="AF428" s="277"/>
      <c r="AG428" s="277"/>
      <c r="AH428" s="277"/>
      <c r="AI428" s="277"/>
      <c r="AJ428" s="197"/>
      <c r="AK428" s="197"/>
      <c r="AL428" s="277"/>
      <c r="AM428" s="238" t="s">
        <v>1240</v>
      </c>
      <c r="AN428" s="196" t="s">
        <v>1119</v>
      </c>
      <c r="AO428" s="354" t="s">
        <v>72</v>
      </c>
      <c r="AP428" s="354" t="s">
        <v>53</v>
      </c>
      <c r="AQ428" s="354" t="s">
        <v>1241</v>
      </c>
      <c r="AR428" s="26" t="s">
        <v>357</v>
      </c>
      <c r="AS428" s="25" t="s">
        <v>784</v>
      </c>
      <c r="AT428" s="396">
        <v>150000</v>
      </c>
      <c r="AU428" s="395">
        <v>150000</v>
      </c>
      <c r="AV428" s="396">
        <v>0</v>
      </c>
      <c r="AW428" s="396">
        <v>0</v>
      </c>
      <c r="AX428" s="396">
        <v>0</v>
      </c>
      <c r="AY428" s="396">
        <v>0</v>
      </c>
      <c r="AZ428" s="396">
        <v>0</v>
      </c>
      <c r="BA428" s="396">
        <v>0</v>
      </c>
      <c r="BB428" s="396">
        <v>150000</v>
      </c>
      <c r="BC428" s="396">
        <v>150000</v>
      </c>
      <c r="BD428" s="396">
        <v>325217.59999999998</v>
      </c>
      <c r="BE428" s="396">
        <v>0</v>
      </c>
      <c r="BF428" s="396">
        <v>0</v>
      </c>
      <c r="BG428" s="396">
        <v>0</v>
      </c>
      <c r="BH428" s="396">
        <v>325217.59999999998</v>
      </c>
      <c r="BI428" s="396">
        <v>0</v>
      </c>
      <c r="BJ428" s="396">
        <v>0</v>
      </c>
      <c r="BK428" s="396">
        <v>0</v>
      </c>
      <c r="BL428" s="396">
        <v>0</v>
      </c>
      <c r="BM428" s="396">
        <v>0</v>
      </c>
      <c r="BN428" s="396">
        <v>0</v>
      </c>
      <c r="BO428" s="396">
        <v>0</v>
      </c>
      <c r="BP428" s="396">
        <v>0</v>
      </c>
      <c r="BQ428" s="396">
        <v>0</v>
      </c>
      <c r="BR428" s="396">
        <v>0</v>
      </c>
      <c r="BS428" s="396">
        <v>0</v>
      </c>
      <c r="BT428" s="396">
        <v>0</v>
      </c>
      <c r="BU428" s="396">
        <v>0</v>
      </c>
      <c r="BV428" s="396">
        <v>0</v>
      </c>
      <c r="BW428" s="396">
        <v>0</v>
      </c>
    </row>
    <row r="429" spans="1:75" ht="140.25">
      <c r="A429" s="62">
        <v>607</v>
      </c>
      <c r="B429" s="22" t="s">
        <v>1106</v>
      </c>
      <c r="C429" s="23">
        <v>401000030</v>
      </c>
      <c r="D429" s="27" t="s">
        <v>71</v>
      </c>
      <c r="E429" s="20" t="s">
        <v>1107</v>
      </c>
      <c r="F429" s="204"/>
      <c r="G429" s="204"/>
      <c r="H429" s="195" t="s">
        <v>47</v>
      </c>
      <c r="I429" s="204"/>
      <c r="J429" s="195">
        <v>16</v>
      </c>
      <c r="K429" s="195">
        <v>1</v>
      </c>
      <c r="L429" s="195">
        <v>17</v>
      </c>
      <c r="M429" s="195"/>
      <c r="N429" s="195"/>
      <c r="O429" s="195"/>
      <c r="P429" s="196" t="s">
        <v>109</v>
      </c>
      <c r="Q429" s="21" t="s">
        <v>1242</v>
      </c>
      <c r="R429" s="195"/>
      <c r="S429" s="195"/>
      <c r="T429" s="195" t="s">
        <v>47</v>
      </c>
      <c r="U429" s="195"/>
      <c r="V429" s="195">
        <v>9</v>
      </c>
      <c r="W429" s="195">
        <v>1</v>
      </c>
      <c r="X429" s="196"/>
      <c r="Y429" s="195"/>
      <c r="Z429" s="195"/>
      <c r="AA429" s="195"/>
      <c r="AB429" s="196" t="s">
        <v>1243</v>
      </c>
      <c r="AC429" s="101" t="s">
        <v>1108</v>
      </c>
      <c r="AD429" s="277"/>
      <c r="AE429" s="277"/>
      <c r="AF429" s="277"/>
      <c r="AG429" s="277"/>
      <c r="AH429" s="277"/>
      <c r="AI429" s="277"/>
      <c r="AJ429" s="197"/>
      <c r="AK429" s="197"/>
      <c r="AL429" s="277"/>
      <c r="AM429" s="238" t="s">
        <v>1240</v>
      </c>
      <c r="AN429" s="196" t="s">
        <v>1119</v>
      </c>
      <c r="AO429" s="354" t="s">
        <v>72</v>
      </c>
      <c r="AP429" s="354" t="s">
        <v>53</v>
      </c>
      <c r="AQ429" s="354" t="s">
        <v>1241</v>
      </c>
      <c r="AR429" s="26" t="s">
        <v>357</v>
      </c>
      <c r="AS429" s="25" t="s">
        <v>785</v>
      </c>
      <c r="AT429" s="396">
        <v>23711995</v>
      </c>
      <c r="AU429" s="395">
        <v>23711995</v>
      </c>
      <c r="AV429" s="396">
        <v>0</v>
      </c>
      <c r="AW429" s="396">
        <v>0</v>
      </c>
      <c r="AX429" s="396">
        <v>0</v>
      </c>
      <c r="AY429" s="396">
        <v>0</v>
      </c>
      <c r="AZ429" s="396">
        <v>0</v>
      </c>
      <c r="BA429" s="396">
        <v>0</v>
      </c>
      <c r="BB429" s="396">
        <v>23711995</v>
      </c>
      <c r="BC429" s="396">
        <v>23711995</v>
      </c>
      <c r="BD429" s="396">
        <v>46767362.149999999</v>
      </c>
      <c r="BE429" s="396">
        <v>0</v>
      </c>
      <c r="BF429" s="396">
        <v>0</v>
      </c>
      <c r="BG429" s="396">
        <v>0</v>
      </c>
      <c r="BH429" s="396">
        <v>46767362.149999999</v>
      </c>
      <c r="BI429" s="396">
        <v>23400000</v>
      </c>
      <c r="BJ429" s="396">
        <v>0</v>
      </c>
      <c r="BK429" s="396">
        <v>0</v>
      </c>
      <c r="BL429" s="396">
        <v>0</v>
      </c>
      <c r="BM429" s="396">
        <v>23400000</v>
      </c>
      <c r="BN429" s="396">
        <v>23400000</v>
      </c>
      <c r="BO429" s="396">
        <v>0</v>
      </c>
      <c r="BP429" s="396">
        <v>0</v>
      </c>
      <c r="BQ429" s="396">
        <v>0</v>
      </c>
      <c r="BR429" s="396">
        <v>23400000</v>
      </c>
      <c r="BS429" s="396">
        <v>23400000</v>
      </c>
      <c r="BT429" s="396">
        <v>0</v>
      </c>
      <c r="BU429" s="396">
        <v>0</v>
      </c>
      <c r="BV429" s="396">
        <v>0</v>
      </c>
      <c r="BW429" s="396">
        <v>23400000</v>
      </c>
    </row>
    <row r="430" spans="1:75" ht="165" customHeight="1">
      <c r="A430" s="62">
        <v>607</v>
      </c>
      <c r="B430" s="22" t="s">
        <v>1106</v>
      </c>
      <c r="C430" s="23">
        <v>402000025</v>
      </c>
      <c r="D430" s="27" t="s">
        <v>201</v>
      </c>
      <c r="E430" s="20" t="s">
        <v>1116</v>
      </c>
      <c r="F430" s="224"/>
      <c r="G430" s="224"/>
      <c r="H430" s="195">
        <v>1</v>
      </c>
      <c r="I430" s="224"/>
      <c r="J430" s="195">
        <v>2</v>
      </c>
      <c r="K430" s="195"/>
      <c r="L430" s="195">
        <v>2</v>
      </c>
      <c r="M430" s="224"/>
      <c r="N430" s="195">
        <v>3</v>
      </c>
      <c r="O430" s="224"/>
      <c r="P430" s="196" t="s">
        <v>202</v>
      </c>
      <c r="Q430" s="21" t="s">
        <v>1242</v>
      </c>
      <c r="R430" s="195"/>
      <c r="S430" s="195"/>
      <c r="T430" s="195" t="s">
        <v>47</v>
      </c>
      <c r="U430" s="195"/>
      <c r="V430" s="195">
        <v>12</v>
      </c>
      <c r="W430" s="195">
        <v>1</v>
      </c>
      <c r="X430" s="195">
        <v>15</v>
      </c>
      <c r="Y430" s="195"/>
      <c r="Z430" s="195"/>
      <c r="AA430" s="195"/>
      <c r="AB430" s="196" t="s">
        <v>1243</v>
      </c>
      <c r="AC430" s="101" t="s">
        <v>1108</v>
      </c>
      <c r="AD430" s="277"/>
      <c r="AE430" s="277"/>
      <c r="AF430" s="277"/>
      <c r="AG430" s="277"/>
      <c r="AH430" s="277"/>
      <c r="AI430" s="277"/>
      <c r="AJ430" s="197"/>
      <c r="AK430" s="197"/>
      <c r="AL430" s="277"/>
      <c r="AM430" s="238" t="s">
        <v>1240</v>
      </c>
      <c r="AN430" s="196" t="s">
        <v>1119</v>
      </c>
      <c r="AO430" s="354" t="s">
        <v>72</v>
      </c>
      <c r="AP430" s="354" t="s">
        <v>53</v>
      </c>
      <c r="AQ430" s="354" t="s">
        <v>1241</v>
      </c>
      <c r="AR430" s="26" t="s">
        <v>357</v>
      </c>
      <c r="AS430" s="25" t="s">
        <v>785</v>
      </c>
      <c r="AT430" s="396">
        <v>0</v>
      </c>
      <c r="AU430" s="395">
        <v>0</v>
      </c>
      <c r="AV430" s="396">
        <v>0</v>
      </c>
      <c r="AW430" s="396">
        <v>0</v>
      </c>
      <c r="AX430" s="396">
        <v>0</v>
      </c>
      <c r="AY430" s="396">
        <v>0</v>
      </c>
      <c r="AZ430" s="396">
        <v>0</v>
      </c>
      <c r="BA430" s="396">
        <v>0</v>
      </c>
      <c r="BB430" s="396">
        <v>0</v>
      </c>
      <c r="BC430" s="396">
        <v>0</v>
      </c>
      <c r="BD430" s="396">
        <v>1435363.7</v>
      </c>
      <c r="BE430" s="396">
        <v>0</v>
      </c>
      <c r="BF430" s="396">
        <v>0</v>
      </c>
      <c r="BG430" s="396">
        <v>0</v>
      </c>
      <c r="BH430" s="396">
        <v>1435363.7</v>
      </c>
      <c r="BI430" s="396">
        <v>0</v>
      </c>
      <c r="BJ430" s="396">
        <v>0</v>
      </c>
      <c r="BK430" s="396">
        <v>0</v>
      </c>
      <c r="BL430" s="396">
        <v>0</v>
      </c>
      <c r="BM430" s="396">
        <v>0</v>
      </c>
      <c r="BN430" s="396">
        <v>0</v>
      </c>
      <c r="BO430" s="396">
        <v>0</v>
      </c>
      <c r="BP430" s="396">
        <v>0</v>
      </c>
      <c r="BQ430" s="396">
        <v>0</v>
      </c>
      <c r="BR430" s="396">
        <v>0</v>
      </c>
      <c r="BS430" s="396">
        <v>0</v>
      </c>
      <c r="BT430" s="396">
        <v>0</v>
      </c>
      <c r="BU430" s="396">
        <v>0</v>
      </c>
      <c r="BV430" s="396">
        <v>0</v>
      </c>
      <c r="BW430" s="396">
        <v>0</v>
      </c>
    </row>
    <row r="431" spans="1:75" ht="140.25">
      <c r="A431" s="62">
        <v>607</v>
      </c>
      <c r="B431" s="22" t="s">
        <v>1106</v>
      </c>
      <c r="C431" s="23">
        <v>401000030</v>
      </c>
      <c r="D431" s="27" t="s">
        <v>71</v>
      </c>
      <c r="E431" s="20" t="s">
        <v>1107</v>
      </c>
      <c r="F431" s="204"/>
      <c r="G431" s="204"/>
      <c r="H431" s="195" t="s">
        <v>47</v>
      </c>
      <c r="I431" s="204"/>
      <c r="J431" s="195">
        <v>16</v>
      </c>
      <c r="K431" s="195">
        <v>1</v>
      </c>
      <c r="L431" s="195">
        <v>17</v>
      </c>
      <c r="M431" s="195"/>
      <c r="N431" s="195"/>
      <c r="O431" s="195"/>
      <c r="P431" s="196" t="s">
        <v>109</v>
      </c>
      <c r="Q431" s="21" t="s">
        <v>92</v>
      </c>
      <c r="R431" s="195"/>
      <c r="S431" s="195"/>
      <c r="T431" s="195" t="s">
        <v>47</v>
      </c>
      <c r="U431" s="195"/>
      <c r="V431" s="195">
        <v>9</v>
      </c>
      <c r="W431" s="195">
        <v>1</v>
      </c>
      <c r="X431" s="195"/>
      <c r="Y431" s="195"/>
      <c r="Z431" s="195"/>
      <c r="AA431" s="195"/>
      <c r="AB431" s="196" t="s">
        <v>110</v>
      </c>
      <c r="AC431" s="101" t="s">
        <v>1108</v>
      </c>
      <c r="AD431" s="277"/>
      <c r="AE431" s="277"/>
      <c r="AF431" s="277"/>
      <c r="AG431" s="277"/>
      <c r="AH431" s="277"/>
      <c r="AI431" s="277"/>
      <c r="AJ431" s="277"/>
      <c r="AK431" s="197"/>
      <c r="AL431" s="277"/>
      <c r="AM431" s="238" t="s">
        <v>1244</v>
      </c>
      <c r="AN431" s="196" t="s">
        <v>1125</v>
      </c>
      <c r="AO431" s="354" t="s">
        <v>72</v>
      </c>
      <c r="AP431" s="354" t="s">
        <v>53</v>
      </c>
      <c r="AQ431" s="354" t="s">
        <v>1245</v>
      </c>
      <c r="AR431" s="26" t="s">
        <v>357</v>
      </c>
      <c r="AS431" s="25" t="s">
        <v>834</v>
      </c>
      <c r="AT431" s="396">
        <v>4002270</v>
      </c>
      <c r="AU431" s="395">
        <v>4002270</v>
      </c>
      <c r="AV431" s="396">
        <v>0</v>
      </c>
      <c r="AW431" s="396">
        <v>0</v>
      </c>
      <c r="AX431" s="396">
        <v>0</v>
      </c>
      <c r="AY431" s="396">
        <v>0</v>
      </c>
      <c r="AZ431" s="396">
        <v>0</v>
      </c>
      <c r="BA431" s="396">
        <v>0</v>
      </c>
      <c r="BB431" s="396">
        <v>4002270</v>
      </c>
      <c r="BC431" s="396">
        <v>4002270</v>
      </c>
      <c r="BD431" s="396">
        <v>4361709.37</v>
      </c>
      <c r="BE431" s="396">
        <v>0</v>
      </c>
      <c r="BF431" s="396">
        <v>0</v>
      </c>
      <c r="BG431" s="396">
        <v>0</v>
      </c>
      <c r="BH431" s="396">
        <v>4361709.37</v>
      </c>
      <c r="BI431" s="396">
        <v>3586150</v>
      </c>
      <c r="BJ431" s="396">
        <v>0</v>
      </c>
      <c r="BK431" s="396">
        <v>0</v>
      </c>
      <c r="BL431" s="396">
        <v>0</v>
      </c>
      <c r="BM431" s="396">
        <v>3586150</v>
      </c>
      <c r="BN431" s="396">
        <v>3623280</v>
      </c>
      <c r="BO431" s="396">
        <v>0</v>
      </c>
      <c r="BP431" s="396">
        <v>0</v>
      </c>
      <c r="BQ431" s="396">
        <v>0</v>
      </c>
      <c r="BR431" s="396">
        <v>3623280</v>
      </c>
      <c r="BS431" s="396">
        <v>3623280</v>
      </c>
      <c r="BT431" s="396">
        <v>0</v>
      </c>
      <c r="BU431" s="396">
        <v>0</v>
      </c>
      <c r="BV431" s="396">
        <v>0</v>
      </c>
      <c r="BW431" s="396">
        <v>3623280</v>
      </c>
    </row>
    <row r="432" spans="1:75" ht="140.25">
      <c r="A432" s="62">
        <v>607</v>
      </c>
      <c r="B432" s="22" t="s">
        <v>1106</v>
      </c>
      <c r="C432" s="23">
        <v>401000030</v>
      </c>
      <c r="D432" s="27" t="s">
        <v>71</v>
      </c>
      <c r="E432" s="20" t="s">
        <v>1107</v>
      </c>
      <c r="F432" s="204"/>
      <c r="G432" s="204"/>
      <c r="H432" s="195" t="s">
        <v>47</v>
      </c>
      <c r="I432" s="204"/>
      <c r="J432" s="195">
        <v>16</v>
      </c>
      <c r="K432" s="195">
        <v>1</v>
      </c>
      <c r="L432" s="195">
        <v>17</v>
      </c>
      <c r="M432" s="195"/>
      <c r="N432" s="195"/>
      <c r="O432" s="195"/>
      <c r="P432" s="196" t="s">
        <v>109</v>
      </c>
      <c r="Q432" s="21" t="s">
        <v>92</v>
      </c>
      <c r="R432" s="195"/>
      <c r="S432" s="195"/>
      <c r="T432" s="195" t="s">
        <v>47</v>
      </c>
      <c r="U432" s="195"/>
      <c r="V432" s="195">
        <v>9</v>
      </c>
      <c r="W432" s="195">
        <v>1</v>
      </c>
      <c r="X432" s="195"/>
      <c r="Y432" s="195"/>
      <c r="Z432" s="195"/>
      <c r="AA432" s="195"/>
      <c r="AB432" s="196" t="s">
        <v>110</v>
      </c>
      <c r="AC432" s="101" t="s">
        <v>1108</v>
      </c>
      <c r="AD432" s="277"/>
      <c r="AE432" s="277"/>
      <c r="AF432" s="277"/>
      <c r="AG432" s="277"/>
      <c r="AH432" s="277"/>
      <c r="AI432" s="277"/>
      <c r="AJ432" s="277"/>
      <c r="AK432" s="197"/>
      <c r="AL432" s="277"/>
      <c r="AM432" s="238" t="s">
        <v>1244</v>
      </c>
      <c r="AN432" s="196" t="s">
        <v>1125</v>
      </c>
      <c r="AO432" s="354" t="s">
        <v>72</v>
      </c>
      <c r="AP432" s="354" t="s">
        <v>53</v>
      </c>
      <c r="AQ432" s="354" t="s">
        <v>1245</v>
      </c>
      <c r="AR432" s="26" t="s">
        <v>357</v>
      </c>
      <c r="AS432" s="25" t="s">
        <v>784</v>
      </c>
      <c r="AT432" s="396">
        <v>120740</v>
      </c>
      <c r="AU432" s="395">
        <v>120740</v>
      </c>
      <c r="AV432" s="396">
        <v>0</v>
      </c>
      <c r="AW432" s="396">
        <v>0</v>
      </c>
      <c r="AX432" s="396">
        <v>0</v>
      </c>
      <c r="AY432" s="396">
        <v>0</v>
      </c>
      <c r="AZ432" s="396">
        <v>0</v>
      </c>
      <c r="BA432" s="396">
        <v>0</v>
      </c>
      <c r="BB432" s="396">
        <v>120740</v>
      </c>
      <c r="BC432" s="396">
        <v>120740</v>
      </c>
      <c r="BD432" s="396">
        <v>368371.20000000001</v>
      </c>
      <c r="BE432" s="396">
        <v>0</v>
      </c>
      <c r="BF432" s="396">
        <v>0</v>
      </c>
      <c r="BG432" s="396">
        <v>0</v>
      </c>
      <c r="BH432" s="396">
        <v>368371.20000000001</v>
      </c>
      <c r="BI432" s="396">
        <v>0</v>
      </c>
      <c r="BJ432" s="396">
        <v>0</v>
      </c>
      <c r="BK432" s="396">
        <v>0</v>
      </c>
      <c r="BL432" s="396">
        <v>0</v>
      </c>
      <c r="BM432" s="396">
        <v>0</v>
      </c>
      <c r="BN432" s="396">
        <v>0</v>
      </c>
      <c r="BO432" s="396">
        <v>0</v>
      </c>
      <c r="BP432" s="396">
        <v>0</v>
      </c>
      <c r="BQ432" s="396">
        <v>0</v>
      </c>
      <c r="BR432" s="396">
        <v>0</v>
      </c>
      <c r="BS432" s="396">
        <v>0</v>
      </c>
      <c r="BT432" s="396">
        <v>0</v>
      </c>
      <c r="BU432" s="396">
        <v>0</v>
      </c>
      <c r="BV432" s="396">
        <v>0</v>
      </c>
      <c r="BW432" s="396">
        <v>0</v>
      </c>
    </row>
    <row r="433" spans="1:75" ht="156.75" customHeight="1">
      <c r="A433" s="62">
        <v>607</v>
      </c>
      <c r="B433" s="22" t="s">
        <v>1106</v>
      </c>
      <c r="C433" s="23">
        <v>402000025</v>
      </c>
      <c r="D433" s="27" t="s">
        <v>201</v>
      </c>
      <c r="E433" s="20" t="s">
        <v>1116</v>
      </c>
      <c r="F433" s="224"/>
      <c r="G433" s="224"/>
      <c r="H433" s="195">
        <v>1</v>
      </c>
      <c r="I433" s="224"/>
      <c r="J433" s="195">
        <v>2</v>
      </c>
      <c r="K433" s="195"/>
      <c r="L433" s="195">
        <v>2</v>
      </c>
      <c r="M433" s="224"/>
      <c r="N433" s="195">
        <v>3</v>
      </c>
      <c r="O433" s="224"/>
      <c r="P433" s="196" t="s">
        <v>202</v>
      </c>
      <c r="Q433" s="21" t="s">
        <v>92</v>
      </c>
      <c r="R433" s="195"/>
      <c r="S433" s="195"/>
      <c r="T433" s="195" t="s">
        <v>47</v>
      </c>
      <c r="U433" s="195"/>
      <c r="V433" s="195">
        <v>12</v>
      </c>
      <c r="W433" s="195">
        <v>1</v>
      </c>
      <c r="X433" s="195">
        <v>15</v>
      </c>
      <c r="Y433" s="195"/>
      <c r="Z433" s="195"/>
      <c r="AA433" s="195"/>
      <c r="AB433" s="196" t="s">
        <v>110</v>
      </c>
      <c r="AC433" s="101" t="s">
        <v>1108</v>
      </c>
      <c r="AD433" s="277"/>
      <c r="AE433" s="277"/>
      <c r="AF433" s="277"/>
      <c r="AG433" s="277"/>
      <c r="AH433" s="277"/>
      <c r="AI433" s="277"/>
      <c r="AJ433" s="277"/>
      <c r="AK433" s="197"/>
      <c r="AL433" s="277"/>
      <c r="AM433" s="238" t="s">
        <v>1244</v>
      </c>
      <c r="AN433" s="196" t="s">
        <v>1125</v>
      </c>
      <c r="AO433" s="354" t="s">
        <v>72</v>
      </c>
      <c r="AP433" s="354" t="s">
        <v>53</v>
      </c>
      <c r="AQ433" s="354" t="s">
        <v>1245</v>
      </c>
      <c r="AR433" s="26" t="s">
        <v>357</v>
      </c>
      <c r="AS433" s="25" t="s">
        <v>784</v>
      </c>
      <c r="AT433" s="396">
        <v>0</v>
      </c>
      <c r="AU433" s="395">
        <v>0</v>
      </c>
      <c r="AV433" s="396">
        <v>0</v>
      </c>
      <c r="AW433" s="396">
        <v>0</v>
      </c>
      <c r="AX433" s="396">
        <v>0</v>
      </c>
      <c r="AY433" s="396">
        <v>0</v>
      </c>
      <c r="AZ433" s="396">
        <v>0</v>
      </c>
      <c r="BA433" s="396">
        <v>0</v>
      </c>
      <c r="BB433" s="396">
        <v>0</v>
      </c>
      <c r="BC433" s="396">
        <v>0</v>
      </c>
      <c r="BD433" s="396">
        <v>40652.199999999997</v>
      </c>
      <c r="BE433" s="396">
        <v>0</v>
      </c>
      <c r="BF433" s="396">
        <v>0</v>
      </c>
      <c r="BG433" s="396">
        <v>0</v>
      </c>
      <c r="BH433" s="396">
        <v>40652.199999999997</v>
      </c>
      <c r="BI433" s="396">
        <v>0</v>
      </c>
      <c r="BJ433" s="396">
        <v>0</v>
      </c>
      <c r="BK433" s="396">
        <v>0</v>
      </c>
      <c r="BL433" s="396">
        <v>0</v>
      </c>
      <c r="BM433" s="396">
        <v>0</v>
      </c>
      <c r="BN433" s="396">
        <v>0</v>
      </c>
      <c r="BO433" s="396">
        <v>0</v>
      </c>
      <c r="BP433" s="396">
        <v>0</v>
      </c>
      <c r="BQ433" s="396">
        <v>0</v>
      </c>
      <c r="BR433" s="396">
        <v>0</v>
      </c>
      <c r="BS433" s="396">
        <v>0</v>
      </c>
      <c r="BT433" s="396">
        <v>0</v>
      </c>
      <c r="BU433" s="396">
        <v>0</v>
      </c>
      <c r="BV433" s="396">
        <v>0</v>
      </c>
      <c r="BW433" s="396">
        <v>0</v>
      </c>
    </row>
    <row r="434" spans="1:75" ht="146.25" customHeight="1">
      <c r="A434" s="62">
        <v>607</v>
      </c>
      <c r="B434" s="22" t="s">
        <v>1106</v>
      </c>
      <c r="C434" s="23">
        <v>401000030</v>
      </c>
      <c r="D434" s="27" t="s">
        <v>71</v>
      </c>
      <c r="E434" s="20" t="s">
        <v>1107</v>
      </c>
      <c r="F434" s="204"/>
      <c r="G434" s="204"/>
      <c r="H434" s="195" t="s">
        <v>47</v>
      </c>
      <c r="I434" s="204"/>
      <c r="J434" s="195">
        <v>16</v>
      </c>
      <c r="K434" s="195">
        <v>1</v>
      </c>
      <c r="L434" s="195">
        <v>17</v>
      </c>
      <c r="M434" s="195"/>
      <c r="N434" s="195"/>
      <c r="O434" s="195"/>
      <c r="P434" s="196" t="s">
        <v>109</v>
      </c>
      <c r="Q434" s="21" t="s">
        <v>92</v>
      </c>
      <c r="R434" s="195"/>
      <c r="S434" s="195"/>
      <c r="T434" s="195" t="s">
        <v>47</v>
      </c>
      <c r="U434" s="195"/>
      <c r="V434" s="195">
        <v>9</v>
      </c>
      <c r="W434" s="195">
        <v>1</v>
      </c>
      <c r="X434" s="195"/>
      <c r="Y434" s="195"/>
      <c r="Z434" s="195"/>
      <c r="AA434" s="195"/>
      <c r="AB434" s="196" t="s">
        <v>110</v>
      </c>
      <c r="AC434" s="101" t="s">
        <v>1108</v>
      </c>
      <c r="AD434" s="277"/>
      <c r="AE434" s="277"/>
      <c r="AF434" s="277"/>
      <c r="AG434" s="277"/>
      <c r="AH434" s="277"/>
      <c r="AI434" s="277"/>
      <c r="AJ434" s="277"/>
      <c r="AK434" s="197"/>
      <c r="AL434" s="277"/>
      <c r="AM434" s="238" t="s">
        <v>1246</v>
      </c>
      <c r="AN434" s="196" t="s">
        <v>1125</v>
      </c>
      <c r="AO434" s="354" t="s">
        <v>72</v>
      </c>
      <c r="AP434" s="354" t="s">
        <v>53</v>
      </c>
      <c r="AQ434" s="354" t="s">
        <v>1247</v>
      </c>
      <c r="AR434" s="26" t="s">
        <v>357</v>
      </c>
      <c r="AS434" s="25" t="s">
        <v>834</v>
      </c>
      <c r="AT434" s="396">
        <v>54805283.810000002</v>
      </c>
      <c r="AU434" s="395">
        <v>54805283.810000002</v>
      </c>
      <c r="AV434" s="396">
        <v>0</v>
      </c>
      <c r="AW434" s="396">
        <v>0</v>
      </c>
      <c r="AX434" s="396">
        <v>0</v>
      </c>
      <c r="AY434" s="396">
        <v>0</v>
      </c>
      <c r="AZ434" s="396">
        <v>0</v>
      </c>
      <c r="BA434" s="396">
        <v>0</v>
      </c>
      <c r="BB434" s="396">
        <v>54805283.810000002</v>
      </c>
      <c r="BC434" s="396">
        <v>54805283.810000002</v>
      </c>
      <c r="BD434" s="396">
        <v>59910781.520000003</v>
      </c>
      <c r="BE434" s="396">
        <v>0</v>
      </c>
      <c r="BF434" s="396">
        <v>0</v>
      </c>
      <c r="BG434" s="396">
        <v>0</v>
      </c>
      <c r="BH434" s="396">
        <v>59910781.520000003</v>
      </c>
      <c r="BI434" s="396">
        <v>59633110</v>
      </c>
      <c r="BJ434" s="396">
        <v>0</v>
      </c>
      <c r="BK434" s="396">
        <v>0</v>
      </c>
      <c r="BL434" s="396">
        <v>0</v>
      </c>
      <c r="BM434" s="396">
        <v>59633110</v>
      </c>
      <c r="BN434" s="396">
        <v>60465760</v>
      </c>
      <c r="BO434" s="396">
        <v>0</v>
      </c>
      <c r="BP434" s="396">
        <v>0</v>
      </c>
      <c r="BQ434" s="396">
        <v>0</v>
      </c>
      <c r="BR434" s="396">
        <v>60465760</v>
      </c>
      <c r="BS434" s="396">
        <v>60465760</v>
      </c>
      <c r="BT434" s="396">
        <v>0</v>
      </c>
      <c r="BU434" s="396">
        <v>0</v>
      </c>
      <c r="BV434" s="396">
        <v>0</v>
      </c>
      <c r="BW434" s="396">
        <v>60465760</v>
      </c>
    </row>
    <row r="435" spans="1:75" ht="155.25" customHeight="1">
      <c r="A435" s="62">
        <v>607</v>
      </c>
      <c r="B435" s="22" t="s">
        <v>1106</v>
      </c>
      <c r="C435" s="23">
        <v>402000025</v>
      </c>
      <c r="D435" s="27" t="s">
        <v>201</v>
      </c>
      <c r="E435" s="20" t="s">
        <v>1116</v>
      </c>
      <c r="F435" s="224"/>
      <c r="G435" s="224"/>
      <c r="H435" s="195">
        <v>1</v>
      </c>
      <c r="I435" s="224"/>
      <c r="J435" s="195">
        <v>2</v>
      </c>
      <c r="K435" s="195"/>
      <c r="L435" s="195">
        <v>2</v>
      </c>
      <c r="M435" s="224"/>
      <c r="N435" s="195">
        <v>3</v>
      </c>
      <c r="O435" s="224"/>
      <c r="P435" s="196" t="s">
        <v>202</v>
      </c>
      <c r="Q435" s="21" t="s">
        <v>92</v>
      </c>
      <c r="R435" s="195"/>
      <c r="S435" s="195"/>
      <c r="T435" s="195" t="s">
        <v>47</v>
      </c>
      <c r="U435" s="195"/>
      <c r="V435" s="195">
        <v>12</v>
      </c>
      <c r="W435" s="195">
        <v>1</v>
      </c>
      <c r="X435" s="195">
        <v>15</v>
      </c>
      <c r="Y435" s="195"/>
      <c r="Z435" s="195"/>
      <c r="AA435" s="195"/>
      <c r="AB435" s="196" t="s">
        <v>110</v>
      </c>
      <c r="AC435" s="101" t="s">
        <v>1108</v>
      </c>
      <c r="AD435" s="277"/>
      <c r="AE435" s="277"/>
      <c r="AF435" s="277"/>
      <c r="AG435" s="277"/>
      <c r="AH435" s="277"/>
      <c r="AI435" s="277"/>
      <c r="AJ435" s="277"/>
      <c r="AK435" s="197"/>
      <c r="AL435" s="277"/>
      <c r="AM435" s="238" t="s">
        <v>1246</v>
      </c>
      <c r="AN435" s="196" t="s">
        <v>1125</v>
      </c>
      <c r="AO435" s="354" t="s">
        <v>72</v>
      </c>
      <c r="AP435" s="354" t="s">
        <v>53</v>
      </c>
      <c r="AQ435" s="354" t="s">
        <v>1247</v>
      </c>
      <c r="AR435" s="26" t="s">
        <v>357</v>
      </c>
      <c r="AS435" s="25" t="s">
        <v>834</v>
      </c>
      <c r="AT435" s="396">
        <v>79126.19</v>
      </c>
      <c r="AU435" s="395">
        <v>79126.19</v>
      </c>
      <c r="AV435" s="396">
        <v>0</v>
      </c>
      <c r="AW435" s="396">
        <v>0</v>
      </c>
      <c r="AX435" s="396">
        <v>0</v>
      </c>
      <c r="AY435" s="396">
        <v>0</v>
      </c>
      <c r="AZ435" s="396">
        <v>0</v>
      </c>
      <c r="BA435" s="396">
        <v>0</v>
      </c>
      <c r="BB435" s="396">
        <v>79126.19</v>
      </c>
      <c r="BC435" s="396">
        <v>79126.19</v>
      </c>
      <c r="BD435" s="396">
        <v>0</v>
      </c>
      <c r="BE435" s="396">
        <v>0</v>
      </c>
      <c r="BF435" s="396">
        <v>0</v>
      </c>
      <c r="BG435" s="396">
        <v>0</v>
      </c>
      <c r="BH435" s="396">
        <v>0</v>
      </c>
      <c r="BI435" s="396">
        <v>0</v>
      </c>
      <c r="BJ435" s="396">
        <v>0</v>
      </c>
      <c r="BK435" s="396">
        <v>0</v>
      </c>
      <c r="BL435" s="396">
        <v>0</v>
      </c>
      <c r="BM435" s="396">
        <v>0</v>
      </c>
      <c r="BN435" s="396">
        <v>0</v>
      </c>
      <c r="BO435" s="396">
        <v>0</v>
      </c>
      <c r="BP435" s="396">
        <v>0</v>
      </c>
      <c r="BQ435" s="396">
        <v>0</v>
      </c>
      <c r="BR435" s="396">
        <v>0</v>
      </c>
      <c r="BS435" s="396">
        <v>0</v>
      </c>
      <c r="BT435" s="396">
        <v>0</v>
      </c>
      <c r="BU435" s="396">
        <v>0</v>
      </c>
      <c r="BV435" s="396">
        <v>0</v>
      </c>
      <c r="BW435" s="396">
        <v>0</v>
      </c>
    </row>
    <row r="436" spans="1:75" ht="153.75" customHeight="1">
      <c r="A436" s="62">
        <v>607</v>
      </c>
      <c r="B436" s="22" t="s">
        <v>1106</v>
      </c>
      <c r="C436" s="23">
        <v>401000029</v>
      </c>
      <c r="D436" s="27" t="s">
        <v>158</v>
      </c>
      <c r="E436" s="20" t="s">
        <v>1107</v>
      </c>
      <c r="F436" s="204"/>
      <c r="G436" s="204"/>
      <c r="H436" s="195" t="s">
        <v>47</v>
      </c>
      <c r="I436" s="204"/>
      <c r="J436" s="195">
        <v>16</v>
      </c>
      <c r="K436" s="195">
        <v>1</v>
      </c>
      <c r="L436" s="195">
        <v>16</v>
      </c>
      <c r="M436" s="195"/>
      <c r="N436" s="195"/>
      <c r="O436" s="195"/>
      <c r="P436" s="196" t="s">
        <v>109</v>
      </c>
      <c r="Q436" s="21" t="s">
        <v>92</v>
      </c>
      <c r="R436" s="195"/>
      <c r="S436" s="195"/>
      <c r="T436" s="195" t="s">
        <v>47</v>
      </c>
      <c r="U436" s="195"/>
      <c r="V436" s="195">
        <v>9</v>
      </c>
      <c r="W436" s="195">
        <v>1</v>
      </c>
      <c r="X436" s="195"/>
      <c r="Y436" s="195"/>
      <c r="Z436" s="224"/>
      <c r="AA436" s="195"/>
      <c r="AB436" s="196" t="s">
        <v>110</v>
      </c>
      <c r="AC436" s="101" t="s">
        <v>1108</v>
      </c>
      <c r="AD436" s="277"/>
      <c r="AE436" s="277"/>
      <c r="AF436" s="277"/>
      <c r="AG436" s="277"/>
      <c r="AH436" s="277"/>
      <c r="AI436" s="277"/>
      <c r="AJ436" s="277"/>
      <c r="AK436" s="197"/>
      <c r="AL436" s="277"/>
      <c r="AM436" s="238" t="s">
        <v>1246</v>
      </c>
      <c r="AN436" s="196" t="s">
        <v>1125</v>
      </c>
      <c r="AO436" s="354" t="s">
        <v>72</v>
      </c>
      <c r="AP436" s="354" t="s">
        <v>53</v>
      </c>
      <c r="AQ436" s="354" t="s">
        <v>1247</v>
      </c>
      <c r="AR436" s="26" t="s">
        <v>357</v>
      </c>
      <c r="AS436" s="25" t="s">
        <v>834</v>
      </c>
      <c r="AT436" s="396">
        <v>3374050</v>
      </c>
      <c r="AU436" s="395">
        <v>3374050</v>
      </c>
      <c r="AV436" s="396">
        <v>0</v>
      </c>
      <c r="AW436" s="396">
        <v>0</v>
      </c>
      <c r="AX436" s="396">
        <v>0</v>
      </c>
      <c r="AY436" s="396">
        <v>0</v>
      </c>
      <c r="AZ436" s="396">
        <v>0</v>
      </c>
      <c r="BA436" s="396">
        <v>0</v>
      </c>
      <c r="BB436" s="396">
        <v>3374050</v>
      </c>
      <c r="BC436" s="396">
        <v>3374050</v>
      </c>
      <c r="BD436" s="396">
        <v>3440190</v>
      </c>
      <c r="BE436" s="396">
        <v>0</v>
      </c>
      <c r="BF436" s="396">
        <v>0</v>
      </c>
      <c r="BG436" s="396">
        <v>0</v>
      </c>
      <c r="BH436" s="396">
        <v>3440190</v>
      </c>
      <c r="BI436" s="396">
        <v>3440190</v>
      </c>
      <c r="BJ436" s="396">
        <v>0</v>
      </c>
      <c r="BK436" s="396">
        <v>0</v>
      </c>
      <c r="BL436" s="396">
        <v>0</v>
      </c>
      <c r="BM436" s="396">
        <v>3440190</v>
      </c>
      <c r="BN436" s="396">
        <v>3440190</v>
      </c>
      <c r="BO436" s="396">
        <v>0</v>
      </c>
      <c r="BP436" s="396">
        <v>0</v>
      </c>
      <c r="BQ436" s="396">
        <v>0</v>
      </c>
      <c r="BR436" s="396">
        <v>3440190</v>
      </c>
      <c r="BS436" s="396">
        <v>3440190</v>
      </c>
      <c r="BT436" s="396">
        <v>0</v>
      </c>
      <c r="BU436" s="396">
        <v>0</v>
      </c>
      <c r="BV436" s="396">
        <v>0</v>
      </c>
      <c r="BW436" s="396">
        <v>3440190</v>
      </c>
    </row>
    <row r="437" spans="1:75" ht="153.75" customHeight="1">
      <c r="A437" s="62">
        <v>607</v>
      </c>
      <c r="B437" s="22" t="s">
        <v>1106</v>
      </c>
      <c r="C437" s="23">
        <v>401000030</v>
      </c>
      <c r="D437" s="27" t="s">
        <v>71</v>
      </c>
      <c r="E437" s="20" t="s">
        <v>1107</v>
      </c>
      <c r="F437" s="204"/>
      <c r="G437" s="204"/>
      <c r="H437" s="195" t="s">
        <v>47</v>
      </c>
      <c r="I437" s="204"/>
      <c r="J437" s="195">
        <v>16</v>
      </c>
      <c r="K437" s="195">
        <v>1</v>
      </c>
      <c r="L437" s="195">
        <v>17</v>
      </c>
      <c r="M437" s="195"/>
      <c r="N437" s="195"/>
      <c r="O437" s="195"/>
      <c r="P437" s="196" t="s">
        <v>109</v>
      </c>
      <c r="Q437" s="21" t="s">
        <v>92</v>
      </c>
      <c r="R437" s="195"/>
      <c r="S437" s="195"/>
      <c r="T437" s="195" t="s">
        <v>47</v>
      </c>
      <c r="U437" s="195"/>
      <c r="V437" s="195">
        <v>9</v>
      </c>
      <c r="W437" s="195">
        <v>1</v>
      </c>
      <c r="X437" s="195"/>
      <c r="Y437" s="195"/>
      <c r="Z437" s="195"/>
      <c r="AA437" s="195"/>
      <c r="AB437" s="196" t="s">
        <v>110</v>
      </c>
      <c r="AC437" s="101" t="s">
        <v>1108</v>
      </c>
      <c r="AD437" s="277"/>
      <c r="AE437" s="277"/>
      <c r="AF437" s="277"/>
      <c r="AG437" s="277"/>
      <c r="AH437" s="277"/>
      <c r="AI437" s="277"/>
      <c r="AJ437" s="277"/>
      <c r="AK437" s="197"/>
      <c r="AL437" s="277"/>
      <c r="AM437" s="238" t="s">
        <v>1246</v>
      </c>
      <c r="AN437" s="196" t="s">
        <v>1125</v>
      </c>
      <c r="AO437" s="354" t="s">
        <v>72</v>
      </c>
      <c r="AP437" s="354" t="s">
        <v>53</v>
      </c>
      <c r="AQ437" s="354" t="s">
        <v>1247</v>
      </c>
      <c r="AR437" s="26" t="s">
        <v>357</v>
      </c>
      <c r="AS437" s="25" t="s">
        <v>784</v>
      </c>
      <c r="AT437" s="396">
        <v>0</v>
      </c>
      <c r="AU437" s="395">
        <v>0</v>
      </c>
      <c r="AV437" s="396">
        <v>0</v>
      </c>
      <c r="AW437" s="396">
        <v>0</v>
      </c>
      <c r="AX437" s="396">
        <v>0</v>
      </c>
      <c r="AY437" s="396">
        <v>0</v>
      </c>
      <c r="AZ437" s="396">
        <v>0</v>
      </c>
      <c r="BA437" s="396">
        <v>0</v>
      </c>
      <c r="BB437" s="396">
        <v>0</v>
      </c>
      <c r="BC437" s="396">
        <v>0</v>
      </c>
      <c r="BD437" s="396">
        <v>526494.29</v>
      </c>
      <c r="BE437" s="396">
        <v>0</v>
      </c>
      <c r="BF437" s="396">
        <v>0</v>
      </c>
      <c r="BG437" s="396">
        <v>0</v>
      </c>
      <c r="BH437" s="396">
        <v>526494.29</v>
      </c>
      <c r="BI437" s="396">
        <v>0</v>
      </c>
      <c r="BJ437" s="396">
        <v>0</v>
      </c>
      <c r="BK437" s="396">
        <v>0</v>
      </c>
      <c r="BL437" s="396">
        <v>0</v>
      </c>
      <c r="BM437" s="396">
        <v>0</v>
      </c>
      <c r="BN437" s="396">
        <v>0</v>
      </c>
      <c r="BO437" s="396">
        <v>0</v>
      </c>
      <c r="BP437" s="396">
        <v>0</v>
      </c>
      <c r="BQ437" s="396">
        <v>0</v>
      </c>
      <c r="BR437" s="396">
        <v>0</v>
      </c>
      <c r="BS437" s="396">
        <v>0</v>
      </c>
      <c r="BT437" s="396">
        <v>0</v>
      </c>
      <c r="BU437" s="396">
        <v>0</v>
      </c>
      <c r="BV437" s="396">
        <v>0</v>
      </c>
      <c r="BW437" s="396">
        <v>0</v>
      </c>
    </row>
    <row r="438" spans="1:75" ht="162.75" customHeight="1">
      <c r="A438" s="62">
        <v>607</v>
      </c>
      <c r="B438" s="22" t="s">
        <v>1106</v>
      </c>
      <c r="C438" s="23">
        <v>402000025</v>
      </c>
      <c r="D438" s="27" t="s">
        <v>201</v>
      </c>
      <c r="E438" s="20" t="s">
        <v>1116</v>
      </c>
      <c r="F438" s="224"/>
      <c r="G438" s="224"/>
      <c r="H438" s="195">
        <v>1</v>
      </c>
      <c r="I438" s="224"/>
      <c r="J438" s="195">
        <v>2</v>
      </c>
      <c r="K438" s="195"/>
      <c r="L438" s="195">
        <v>2</v>
      </c>
      <c r="M438" s="224"/>
      <c r="N438" s="195">
        <v>3</v>
      </c>
      <c r="O438" s="224"/>
      <c r="P438" s="196" t="s">
        <v>202</v>
      </c>
      <c r="Q438" s="21" t="s">
        <v>92</v>
      </c>
      <c r="R438" s="195"/>
      <c r="S438" s="195"/>
      <c r="T438" s="195" t="s">
        <v>47</v>
      </c>
      <c r="U438" s="195"/>
      <c r="V438" s="195">
        <v>12</v>
      </c>
      <c r="W438" s="195">
        <v>1</v>
      </c>
      <c r="X438" s="195">
        <v>15</v>
      </c>
      <c r="Y438" s="195"/>
      <c r="Z438" s="195"/>
      <c r="AA438" s="195"/>
      <c r="AB438" s="196" t="s">
        <v>110</v>
      </c>
      <c r="AC438" s="101" t="s">
        <v>1108</v>
      </c>
      <c r="AD438" s="277"/>
      <c r="AE438" s="277"/>
      <c r="AF438" s="277"/>
      <c r="AG438" s="277"/>
      <c r="AH438" s="277"/>
      <c r="AI438" s="277"/>
      <c r="AJ438" s="277"/>
      <c r="AK438" s="197"/>
      <c r="AL438" s="277"/>
      <c r="AM438" s="238" t="s">
        <v>1246</v>
      </c>
      <c r="AN438" s="196" t="s">
        <v>1125</v>
      </c>
      <c r="AO438" s="354" t="s">
        <v>72</v>
      </c>
      <c r="AP438" s="354" t="s">
        <v>53</v>
      </c>
      <c r="AQ438" s="354" t="s">
        <v>1247</v>
      </c>
      <c r="AR438" s="26" t="s">
        <v>357</v>
      </c>
      <c r="AS438" s="25" t="s">
        <v>784</v>
      </c>
      <c r="AT438" s="396">
        <v>0</v>
      </c>
      <c r="AU438" s="395">
        <v>0</v>
      </c>
      <c r="AV438" s="396">
        <v>0</v>
      </c>
      <c r="AW438" s="396">
        <v>0</v>
      </c>
      <c r="AX438" s="396">
        <v>0</v>
      </c>
      <c r="AY438" s="396">
        <v>0</v>
      </c>
      <c r="AZ438" s="396">
        <v>0</v>
      </c>
      <c r="BA438" s="396">
        <v>0</v>
      </c>
      <c r="BB438" s="396">
        <v>0</v>
      </c>
      <c r="BC438" s="396">
        <v>0</v>
      </c>
      <c r="BD438" s="396">
        <v>121956.6</v>
      </c>
      <c r="BE438" s="396">
        <v>0</v>
      </c>
      <c r="BF438" s="396">
        <v>0</v>
      </c>
      <c r="BG438" s="396">
        <v>0</v>
      </c>
      <c r="BH438" s="396">
        <v>121956.6</v>
      </c>
      <c r="BI438" s="396">
        <v>0</v>
      </c>
      <c r="BJ438" s="396">
        <v>0</v>
      </c>
      <c r="BK438" s="396">
        <v>0</v>
      </c>
      <c r="BL438" s="396">
        <v>0</v>
      </c>
      <c r="BM438" s="396">
        <v>0</v>
      </c>
      <c r="BN438" s="396">
        <v>0</v>
      </c>
      <c r="BO438" s="396">
        <v>0</v>
      </c>
      <c r="BP438" s="396">
        <v>0</v>
      </c>
      <c r="BQ438" s="396">
        <v>0</v>
      </c>
      <c r="BR438" s="396">
        <v>0</v>
      </c>
      <c r="BS438" s="396">
        <v>0</v>
      </c>
      <c r="BT438" s="396">
        <v>0</v>
      </c>
      <c r="BU438" s="396">
        <v>0</v>
      </c>
      <c r="BV438" s="396">
        <v>0</v>
      </c>
      <c r="BW438" s="396">
        <v>0</v>
      </c>
    </row>
    <row r="439" spans="1:75" ht="140.25" customHeight="1">
      <c r="A439" s="62">
        <v>607</v>
      </c>
      <c r="B439" s="22" t="s">
        <v>1106</v>
      </c>
      <c r="C439" s="23">
        <v>401000030</v>
      </c>
      <c r="D439" s="27" t="s">
        <v>71</v>
      </c>
      <c r="E439" s="20" t="s">
        <v>1107</v>
      </c>
      <c r="F439" s="204"/>
      <c r="G439" s="204"/>
      <c r="H439" s="195" t="s">
        <v>47</v>
      </c>
      <c r="I439" s="204"/>
      <c r="J439" s="195">
        <v>16</v>
      </c>
      <c r="K439" s="195">
        <v>1</v>
      </c>
      <c r="L439" s="195">
        <v>17</v>
      </c>
      <c r="M439" s="195"/>
      <c r="N439" s="195"/>
      <c r="O439" s="195"/>
      <c r="P439" s="196" t="s">
        <v>109</v>
      </c>
      <c r="Q439" s="21" t="s">
        <v>92</v>
      </c>
      <c r="R439" s="195"/>
      <c r="S439" s="195"/>
      <c r="T439" s="195" t="s">
        <v>47</v>
      </c>
      <c r="U439" s="195"/>
      <c r="V439" s="195">
        <v>9</v>
      </c>
      <c r="W439" s="195">
        <v>1</v>
      </c>
      <c r="X439" s="195"/>
      <c r="Y439" s="195"/>
      <c r="Z439" s="195"/>
      <c r="AA439" s="195"/>
      <c r="AB439" s="196" t="s">
        <v>110</v>
      </c>
      <c r="AC439" s="101" t="s">
        <v>1108</v>
      </c>
      <c r="AD439" s="277"/>
      <c r="AE439" s="277"/>
      <c r="AF439" s="277"/>
      <c r="AG439" s="277"/>
      <c r="AH439" s="277"/>
      <c r="AI439" s="277"/>
      <c r="AJ439" s="277"/>
      <c r="AK439" s="197"/>
      <c r="AL439" s="277"/>
      <c r="AM439" s="238" t="s">
        <v>1246</v>
      </c>
      <c r="AN439" s="196" t="s">
        <v>1125</v>
      </c>
      <c r="AO439" s="354" t="s">
        <v>72</v>
      </c>
      <c r="AP439" s="354" t="s">
        <v>53</v>
      </c>
      <c r="AQ439" s="354" t="s">
        <v>1247</v>
      </c>
      <c r="AR439" s="26" t="s">
        <v>357</v>
      </c>
      <c r="AS439" s="25" t="s">
        <v>841</v>
      </c>
      <c r="AT439" s="396">
        <v>12240920</v>
      </c>
      <c r="AU439" s="395">
        <v>12240920</v>
      </c>
      <c r="AV439" s="396">
        <v>0</v>
      </c>
      <c r="AW439" s="396">
        <v>0</v>
      </c>
      <c r="AX439" s="396">
        <v>0</v>
      </c>
      <c r="AY439" s="396">
        <v>0</v>
      </c>
      <c r="AZ439" s="396">
        <v>0</v>
      </c>
      <c r="BA439" s="396">
        <v>0</v>
      </c>
      <c r="BB439" s="396">
        <v>12240920</v>
      </c>
      <c r="BC439" s="396">
        <v>12240920</v>
      </c>
      <c r="BD439" s="396">
        <v>12586110</v>
      </c>
      <c r="BE439" s="396">
        <v>0</v>
      </c>
      <c r="BF439" s="396">
        <v>0</v>
      </c>
      <c r="BG439" s="396">
        <v>0</v>
      </c>
      <c r="BH439" s="396">
        <v>12586110</v>
      </c>
      <c r="BI439" s="396">
        <v>12722320</v>
      </c>
      <c r="BJ439" s="396">
        <v>0</v>
      </c>
      <c r="BK439" s="396">
        <v>0</v>
      </c>
      <c r="BL439" s="396">
        <v>0</v>
      </c>
      <c r="BM439" s="396">
        <v>12722320</v>
      </c>
      <c r="BN439" s="396">
        <v>12835060</v>
      </c>
      <c r="BO439" s="396">
        <v>0</v>
      </c>
      <c r="BP439" s="396">
        <v>0</v>
      </c>
      <c r="BQ439" s="396">
        <v>0</v>
      </c>
      <c r="BR439" s="396">
        <v>12835060</v>
      </c>
      <c r="BS439" s="396">
        <v>12835060</v>
      </c>
      <c r="BT439" s="396">
        <v>0</v>
      </c>
      <c r="BU439" s="396">
        <v>0</v>
      </c>
      <c r="BV439" s="396">
        <v>0</v>
      </c>
      <c r="BW439" s="396">
        <v>12835060</v>
      </c>
    </row>
    <row r="440" spans="1:75" ht="331.5">
      <c r="A440" s="62">
        <v>607</v>
      </c>
      <c r="B440" s="22" t="s">
        <v>1106</v>
      </c>
      <c r="C440" s="23">
        <v>401000030</v>
      </c>
      <c r="D440" s="27" t="s">
        <v>71</v>
      </c>
      <c r="E440" s="20" t="s">
        <v>1107</v>
      </c>
      <c r="F440" s="204"/>
      <c r="G440" s="204"/>
      <c r="H440" s="195" t="s">
        <v>47</v>
      </c>
      <c r="I440" s="204"/>
      <c r="J440" s="195">
        <v>16</v>
      </c>
      <c r="K440" s="195">
        <v>1</v>
      </c>
      <c r="L440" s="195">
        <v>17</v>
      </c>
      <c r="M440" s="195"/>
      <c r="N440" s="195"/>
      <c r="O440" s="195"/>
      <c r="P440" s="196" t="s">
        <v>109</v>
      </c>
      <c r="Q440" s="21" t="s">
        <v>92</v>
      </c>
      <c r="R440" s="195"/>
      <c r="S440" s="195"/>
      <c r="T440" s="195" t="s">
        <v>47</v>
      </c>
      <c r="U440" s="195"/>
      <c r="V440" s="195">
        <v>9</v>
      </c>
      <c r="W440" s="195">
        <v>1</v>
      </c>
      <c r="X440" s="195"/>
      <c r="Y440" s="195"/>
      <c r="Z440" s="195"/>
      <c r="AA440" s="195"/>
      <c r="AB440" s="196" t="s">
        <v>1243</v>
      </c>
      <c r="AC440" s="101" t="s">
        <v>1108</v>
      </c>
      <c r="AD440" s="277"/>
      <c r="AE440" s="277"/>
      <c r="AF440" s="277"/>
      <c r="AG440" s="277"/>
      <c r="AH440" s="277"/>
      <c r="AI440" s="277"/>
      <c r="AJ440" s="277"/>
      <c r="AK440" s="277"/>
      <c r="AL440" s="277"/>
      <c r="AM440" s="238" t="s">
        <v>1248</v>
      </c>
      <c r="AN440" s="196" t="s">
        <v>1119</v>
      </c>
      <c r="AO440" s="354" t="s">
        <v>72</v>
      </c>
      <c r="AP440" s="354" t="s">
        <v>53</v>
      </c>
      <c r="AQ440" s="354" t="s">
        <v>1120</v>
      </c>
      <c r="AR440" s="26" t="s">
        <v>1121</v>
      </c>
      <c r="AS440" s="25" t="s">
        <v>784</v>
      </c>
      <c r="AT440" s="396">
        <v>65000</v>
      </c>
      <c r="AU440" s="395">
        <v>65000</v>
      </c>
      <c r="AV440" s="396">
        <v>0</v>
      </c>
      <c r="AW440" s="396">
        <v>0</v>
      </c>
      <c r="AX440" s="396">
        <v>0</v>
      </c>
      <c r="AY440" s="396">
        <v>0</v>
      </c>
      <c r="AZ440" s="396">
        <v>0</v>
      </c>
      <c r="BA440" s="396">
        <v>0</v>
      </c>
      <c r="BB440" s="396">
        <v>65000</v>
      </c>
      <c r="BC440" s="396">
        <v>65000</v>
      </c>
      <c r="BD440" s="396">
        <v>1607250</v>
      </c>
      <c r="BE440" s="396">
        <v>0</v>
      </c>
      <c r="BF440" s="396">
        <v>0</v>
      </c>
      <c r="BG440" s="396">
        <v>0</v>
      </c>
      <c r="BH440" s="396">
        <v>1607250</v>
      </c>
      <c r="BI440" s="396">
        <v>1307250</v>
      </c>
      <c r="BJ440" s="396">
        <v>0</v>
      </c>
      <c r="BK440" s="396">
        <v>0</v>
      </c>
      <c r="BL440" s="396">
        <v>0</v>
      </c>
      <c r="BM440" s="396">
        <v>1307250</v>
      </c>
      <c r="BN440" s="396">
        <v>1307250</v>
      </c>
      <c r="BO440" s="396">
        <v>0</v>
      </c>
      <c r="BP440" s="396">
        <v>0</v>
      </c>
      <c r="BQ440" s="396">
        <v>0</v>
      </c>
      <c r="BR440" s="396">
        <v>1307250</v>
      </c>
      <c r="BS440" s="396">
        <v>1307250</v>
      </c>
      <c r="BT440" s="396">
        <v>0</v>
      </c>
      <c r="BU440" s="396">
        <v>0</v>
      </c>
      <c r="BV440" s="396">
        <v>0</v>
      </c>
      <c r="BW440" s="396">
        <v>1307250</v>
      </c>
    </row>
    <row r="441" spans="1:75" ht="140.25">
      <c r="A441" s="62">
        <v>607</v>
      </c>
      <c r="B441" s="22" t="s">
        <v>1106</v>
      </c>
      <c r="C441" s="23">
        <v>401000030</v>
      </c>
      <c r="D441" s="27" t="s">
        <v>71</v>
      </c>
      <c r="E441" s="20" t="s">
        <v>1107</v>
      </c>
      <c r="F441" s="204"/>
      <c r="G441" s="204"/>
      <c r="H441" s="195" t="s">
        <v>47</v>
      </c>
      <c r="I441" s="204"/>
      <c r="J441" s="195">
        <v>16</v>
      </c>
      <c r="K441" s="195">
        <v>1</v>
      </c>
      <c r="L441" s="195">
        <v>17</v>
      </c>
      <c r="M441" s="195"/>
      <c r="N441" s="195"/>
      <c r="O441" s="195"/>
      <c r="P441" s="196" t="s">
        <v>109</v>
      </c>
      <c r="Q441" s="21" t="s">
        <v>92</v>
      </c>
      <c r="R441" s="195"/>
      <c r="S441" s="195"/>
      <c r="T441" s="195" t="s">
        <v>47</v>
      </c>
      <c r="U441" s="195"/>
      <c r="V441" s="195">
        <v>9</v>
      </c>
      <c r="W441" s="195">
        <v>1</v>
      </c>
      <c r="X441" s="195"/>
      <c r="Y441" s="195"/>
      <c r="Z441" s="195"/>
      <c r="AA441" s="195"/>
      <c r="AB441" s="196" t="s">
        <v>1243</v>
      </c>
      <c r="AC441" s="101" t="s">
        <v>1108</v>
      </c>
      <c r="AD441" s="277"/>
      <c r="AE441" s="277"/>
      <c r="AF441" s="277"/>
      <c r="AG441" s="277"/>
      <c r="AH441" s="277"/>
      <c r="AI441" s="277"/>
      <c r="AJ441" s="277"/>
      <c r="AK441" s="277"/>
      <c r="AL441" s="277"/>
      <c r="AM441" s="238" t="s">
        <v>1141</v>
      </c>
      <c r="AN441" s="196" t="s">
        <v>1110</v>
      </c>
      <c r="AO441" s="354" t="s">
        <v>72</v>
      </c>
      <c r="AP441" s="354" t="s">
        <v>53</v>
      </c>
      <c r="AQ441" s="354" t="s">
        <v>1123</v>
      </c>
      <c r="AR441" s="26" t="s">
        <v>1124</v>
      </c>
      <c r="AS441" s="25" t="s">
        <v>784</v>
      </c>
      <c r="AT441" s="396">
        <v>973703</v>
      </c>
      <c r="AU441" s="395">
        <v>973703</v>
      </c>
      <c r="AV441" s="396">
        <v>0</v>
      </c>
      <c r="AW441" s="396">
        <v>0</v>
      </c>
      <c r="AX441" s="396">
        <v>0</v>
      </c>
      <c r="AY441" s="396">
        <v>0</v>
      </c>
      <c r="AZ441" s="396">
        <v>0</v>
      </c>
      <c r="BA441" s="396">
        <v>0</v>
      </c>
      <c r="BB441" s="396">
        <v>973703</v>
      </c>
      <c r="BC441" s="396">
        <v>973703</v>
      </c>
      <c r="BD441" s="396">
        <v>2461553</v>
      </c>
      <c r="BE441" s="396">
        <v>0</v>
      </c>
      <c r="BF441" s="396">
        <v>0</v>
      </c>
      <c r="BG441" s="396">
        <v>0</v>
      </c>
      <c r="BH441" s="396">
        <v>2461553</v>
      </c>
      <c r="BI441" s="396">
        <v>2817600</v>
      </c>
      <c r="BJ441" s="396">
        <v>0</v>
      </c>
      <c r="BK441" s="396">
        <v>0</v>
      </c>
      <c r="BL441" s="396">
        <v>0</v>
      </c>
      <c r="BM441" s="396">
        <v>2817600</v>
      </c>
      <c r="BN441" s="396">
        <v>2817600</v>
      </c>
      <c r="BO441" s="396">
        <v>0</v>
      </c>
      <c r="BP441" s="396">
        <v>0</v>
      </c>
      <c r="BQ441" s="396">
        <v>0</v>
      </c>
      <c r="BR441" s="396">
        <v>2817600</v>
      </c>
      <c r="BS441" s="396">
        <v>2817600</v>
      </c>
      <c r="BT441" s="396">
        <v>0</v>
      </c>
      <c r="BU441" s="396">
        <v>0</v>
      </c>
      <c r="BV441" s="396">
        <v>0</v>
      </c>
      <c r="BW441" s="396">
        <v>2817600</v>
      </c>
    </row>
    <row r="442" spans="1:75" ht="144.75" customHeight="1">
      <c r="A442" s="62">
        <v>607</v>
      </c>
      <c r="B442" s="22" t="s">
        <v>1106</v>
      </c>
      <c r="C442" s="23">
        <v>401000029</v>
      </c>
      <c r="D442" s="27" t="s">
        <v>158</v>
      </c>
      <c r="E442" s="20" t="s">
        <v>1107</v>
      </c>
      <c r="F442" s="204"/>
      <c r="G442" s="204"/>
      <c r="H442" s="195" t="s">
        <v>47</v>
      </c>
      <c r="I442" s="204"/>
      <c r="J442" s="195">
        <v>16</v>
      </c>
      <c r="K442" s="195">
        <v>1</v>
      </c>
      <c r="L442" s="195">
        <v>16</v>
      </c>
      <c r="M442" s="195"/>
      <c r="N442" s="195"/>
      <c r="O442" s="195"/>
      <c r="P442" s="196" t="s">
        <v>109</v>
      </c>
      <c r="Q442" s="21" t="s">
        <v>92</v>
      </c>
      <c r="R442" s="195"/>
      <c r="S442" s="195"/>
      <c r="T442" s="195" t="s">
        <v>47</v>
      </c>
      <c r="U442" s="195"/>
      <c r="V442" s="195">
        <v>9</v>
      </c>
      <c r="W442" s="195">
        <v>1</v>
      </c>
      <c r="X442" s="195"/>
      <c r="Y442" s="195"/>
      <c r="Z442" s="224"/>
      <c r="AA442" s="195"/>
      <c r="AB442" s="196" t="s">
        <v>1243</v>
      </c>
      <c r="AC442" s="101" t="s">
        <v>1249</v>
      </c>
      <c r="AD442" s="254"/>
      <c r="AE442" s="277"/>
      <c r="AF442" s="277"/>
      <c r="AG442" s="277"/>
      <c r="AH442" s="277"/>
      <c r="AI442" s="277"/>
      <c r="AJ442" s="254"/>
      <c r="AK442" s="197"/>
      <c r="AL442" s="277"/>
      <c r="AM442" s="238" t="s">
        <v>1185</v>
      </c>
      <c r="AN442" s="196" t="s">
        <v>1250</v>
      </c>
      <c r="AO442" s="354" t="s">
        <v>72</v>
      </c>
      <c r="AP442" s="354" t="s">
        <v>53</v>
      </c>
      <c r="AQ442" s="354" t="s">
        <v>1123</v>
      </c>
      <c r="AR442" s="26" t="s">
        <v>1124</v>
      </c>
      <c r="AS442" s="25" t="s">
        <v>784</v>
      </c>
      <c r="AT442" s="396">
        <v>134992</v>
      </c>
      <c r="AU442" s="395">
        <v>134992</v>
      </c>
      <c r="AV442" s="396">
        <v>0</v>
      </c>
      <c r="AW442" s="396">
        <v>0</v>
      </c>
      <c r="AX442" s="396">
        <v>0</v>
      </c>
      <c r="AY442" s="396">
        <v>0</v>
      </c>
      <c r="AZ442" s="396">
        <v>0</v>
      </c>
      <c r="BA442" s="396">
        <v>0</v>
      </c>
      <c r="BB442" s="396">
        <v>134992</v>
      </c>
      <c r="BC442" s="396">
        <v>134992</v>
      </c>
      <c r="BD442" s="396">
        <v>433360</v>
      </c>
      <c r="BE442" s="396">
        <v>0</v>
      </c>
      <c r="BF442" s="396">
        <v>0</v>
      </c>
      <c r="BG442" s="396">
        <v>0</v>
      </c>
      <c r="BH442" s="396">
        <v>433360</v>
      </c>
      <c r="BI442" s="396">
        <v>0</v>
      </c>
      <c r="BJ442" s="396">
        <v>0</v>
      </c>
      <c r="BK442" s="396">
        <v>0</v>
      </c>
      <c r="BL442" s="396">
        <v>0</v>
      </c>
      <c r="BM442" s="396">
        <v>0</v>
      </c>
      <c r="BN442" s="396">
        <v>0</v>
      </c>
      <c r="BO442" s="396">
        <v>0</v>
      </c>
      <c r="BP442" s="396">
        <v>0</v>
      </c>
      <c r="BQ442" s="396">
        <v>0</v>
      </c>
      <c r="BR442" s="396">
        <v>0</v>
      </c>
      <c r="BS442" s="396">
        <v>0</v>
      </c>
      <c r="BT442" s="396">
        <v>0</v>
      </c>
      <c r="BU442" s="396">
        <v>0</v>
      </c>
      <c r="BV442" s="396">
        <v>0</v>
      </c>
      <c r="BW442" s="396">
        <v>0</v>
      </c>
    </row>
    <row r="443" spans="1:75" ht="267.75">
      <c r="A443" s="62">
        <v>607</v>
      </c>
      <c r="B443" s="22" t="s">
        <v>1106</v>
      </c>
      <c r="C443" s="23">
        <v>401000030</v>
      </c>
      <c r="D443" s="27" t="s">
        <v>71</v>
      </c>
      <c r="E443" s="20" t="s">
        <v>1107</v>
      </c>
      <c r="F443" s="204"/>
      <c r="G443" s="204"/>
      <c r="H443" s="195" t="s">
        <v>47</v>
      </c>
      <c r="I443" s="204"/>
      <c r="J443" s="195">
        <v>16</v>
      </c>
      <c r="K443" s="195">
        <v>1</v>
      </c>
      <c r="L443" s="195">
        <v>17</v>
      </c>
      <c r="M443" s="195"/>
      <c r="N443" s="195"/>
      <c r="O443" s="195"/>
      <c r="P443" s="196" t="s">
        <v>109</v>
      </c>
      <c r="Q443" s="21" t="s">
        <v>92</v>
      </c>
      <c r="R443" s="195"/>
      <c r="S443" s="195"/>
      <c r="T443" s="195" t="s">
        <v>47</v>
      </c>
      <c r="U443" s="195"/>
      <c r="V443" s="195">
        <v>9</v>
      </c>
      <c r="W443" s="195">
        <v>1</v>
      </c>
      <c r="X443" s="195"/>
      <c r="Y443" s="195"/>
      <c r="Z443" s="195"/>
      <c r="AA443" s="195"/>
      <c r="AB443" s="196" t="s">
        <v>1243</v>
      </c>
      <c r="AC443" s="101" t="s">
        <v>1108</v>
      </c>
      <c r="AD443" s="277"/>
      <c r="AE443" s="277"/>
      <c r="AF443" s="277"/>
      <c r="AG443" s="277"/>
      <c r="AH443" s="277"/>
      <c r="AI443" s="277"/>
      <c r="AJ443" s="277"/>
      <c r="AK443" s="277"/>
      <c r="AL443" s="277"/>
      <c r="AM443" s="238" t="s">
        <v>1141</v>
      </c>
      <c r="AN443" s="196" t="s">
        <v>1110</v>
      </c>
      <c r="AO443" s="354" t="s">
        <v>72</v>
      </c>
      <c r="AP443" s="354" t="s">
        <v>53</v>
      </c>
      <c r="AQ443" s="354" t="s">
        <v>1126</v>
      </c>
      <c r="AR443" s="26" t="s">
        <v>1127</v>
      </c>
      <c r="AS443" s="25" t="s">
        <v>784</v>
      </c>
      <c r="AT443" s="396">
        <v>1067577.6100000001</v>
      </c>
      <c r="AU443" s="395">
        <v>1067577.6100000001</v>
      </c>
      <c r="AV443" s="396">
        <v>0</v>
      </c>
      <c r="AW443" s="396">
        <v>0</v>
      </c>
      <c r="AX443" s="396">
        <v>0</v>
      </c>
      <c r="AY443" s="396">
        <v>0</v>
      </c>
      <c r="AZ443" s="396">
        <v>0</v>
      </c>
      <c r="BA443" s="396">
        <v>0</v>
      </c>
      <c r="BB443" s="396">
        <v>1067577.6100000001</v>
      </c>
      <c r="BC443" s="396">
        <v>1067577.6100000001</v>
      </c>
      <c r="BD443" s="396">
        <v>2020223.18</v>
      </c>
      <c r="BE443" s="396">
        <v>0</v>
      </c>
      <c r="BF443" s="396">
        <v>0</v>
      </c>
      <c r="BG443" s="396">
        <v>0</v>
      </c>
      <c r="BH443" s="396">
        <v>2020223.18</v>
      </c>
      <c r="BI443" s="396">
        <v>0</v>
      </c>
      <c r="BJ443" s="396">
        <v>0</v>
      </c>
      <c r="BK443" s="396">
        <v>0</v>
      </c>
      <c r="BL443" s="396">
        <v>0</v>
      </c>
      <c r="BM443" s="396">
        <v>0</v>
      </c>
      <c r="BN443" s="396">
        <v>0</v>
      </c>
      <c r="BO443" s="396">
        <v>0</v>
      </c>
      <c r="BP443" s="396">
        <v>0</v>
      </c>
      <c r="BQ443" s="396">
        <v>0</v>
      </c>
      <c r="BR443" s="396">
        <v>0</v>
      </c>
      <c r="BS443" s="396">
        <v>0</v>
      </c>
      <c r="BT443" s="396">
        <v>0</v>
      </c>
      <c r="BU443" s="396">
        <v>0</v>
      </c>
      <c r="BV443" s="396">
        <v>0</v>
      </c>
      <c r="BW443" s="396">
        <v>0</v>
      </c>
    </row>
    <row r="444" spans="1:75" ht="267.75">
      <c r="A444" s="62">
        <v>607</v>
      </c>
      <c r="B444" s="22" t="s">
        <v>1106</v>
      </c>
      <c r="C444" s="23">
        <v>401000030</v>
      </c>
      <c r="D444" s="27" t="s">
        <v>71</v>
      </c>
      <c r="E444" s="20" t="s">
        <v>1107</v>
      </c>
      <c r="F444" s="204"/>
      <c r="G444" s="204"/>
      <c r="H444" s="195" t="s">
        <v>47</v>
      </c>
      <c r="I444" s="204"/>
      <c r="J444" s="195">
        <v>16</v>
      </c>
      <c r="K444" s="195">
        <v>1</v>
      </c>
      <c r="L444" s="195">
        <v>17</v>
      </c>
      <c r="M444" s="195"/>
      <c r="N444" s="195"/>
      <c r="O444" s="195"/>
      <c r="P444" s="196" t="s">
        <v>109</v>
      </c>
      <c r="Q444" s="21" t="s">
        <v>92</v>
      </c>
      <c r="R444" s="195"/>
      <c r="S444" s="195"/>
      <c r="T444" s="195" t="s">
        <v>47</v>
      </c>
      <c r="U444" s="195"/>
      <c r="V444" s="195">
        <v>9</v>
      </c>
      <c r="W444" s="195">
        <v>1</v>
      </c>
      <c r="X444" s="195"/>
      <c r="Y444" s="195"/>
      <c r="Z444" s="195"/>
      <c r="AA444" s="195"/>
      <c r="AB444" s="196" t="s">
        <v>1243</v>
      </c>
      <c r="AC444" s="101" t="s">
        <v>1108</v>
      </c>
      <c r="AD444" s="277"/>
      <c r="AE444" s="277"/>
      <c r="AF444" s="277"/>
      <c r="AG444" s="277"/>
      <c r="AH444" s="277"/>
      <c r="AI444" s="277"/>
      <c r="AJ444" s="277"/>
      <c r="AK444" s="277"/>
      <c r="AL444" s="277"/>
      <c r="AM444" s="238" t="s">
        <v>1141</v>
      </c>
      <c r="AN444" s="196" t="s">
        <v>1110</v>
      </c>
      <c r="AO444" s="354" t="s">
        <v>72</v>
      </c>
      <c r="AP444" s="354" t="s">
        <v>53</v>
      </c>
      <c r="AQ444" s="354" t="s">
        <v>1126</v>
      </c>
      <c r="AR444" s="26" t="s">
        <v>1127</v>
      </c>
      <c r="AS444" s="25" t="s">
        <v>785</v>
      </c>
      <c r="AT444" s="396">
        <v>0</v>
      </c>
      <c r="AU444" s="395">
        <v>0</v>
      </c>
      <c r="AV444" s="396">
        <v>0</v>
      </c>
      <c r="AW444" s="396">
        <v>0</v>
      </c>
      <c r="AX444" s="396">
        <v>0</v>
      </c>
      <c r="AY444" s="396">
        <v>0</v>
      </c>
      <c r="AZ444" s="396">
        <v>0</v>
      </c>
      <c r="BA444" s="396">
        <v>0</v>
      </c>
      <c r="BB444" s="396">
        <v>0</v>
      </c>
      <c r="BC444" s="396">
        <v>0</v>
      </c>
      <c r="BD444" s="396">
        <v>0</v>
      </c>
      <c r="BE444" s="396">
        <v>0</v>
      </c>
      <c r="BF444" s="396">
        <v>0</v>
      </c>
      <c r="BG444" s="396">
        <v>0</v>
      </c>
      <c r="BH444" s="396">
        <v>0</v>
      </c>
      <c r="BI444" s="396">
        <v>0</v>
      </c>
      <c r="BJ444" s="396">
        <v>0</v>
      </c>
      <c r="BK444" s="396">
        <v>0</v>
      </c>
      <c r="BL444" s="396">
        <v>0</v>
      </c>
      <c r="BM444" s="396">
        <v>0</v>
      </c>
      <c r="BN444" s="396">
        <v>0</v>
      </c>
      <c r="BO444" s="396">
        <v>0</v>
      </c>
      <c r="BP444" s="396">
        <v>0</v>
      </c>
      <c r="BQ444" s="396">
        <v>0</v>
      </c>
      <c r="BR444" s="396">
        <v>0</v>
      </c>
      <c r="BS444" s="396">
        <v>0</v>
      </c>
      <c r="BT444" s="396">
        <v>0</v>
      </c>
      <c r="BU444" s="396">
        <v>0</v>
      </c>
      <c r="BV444" s="396">
        <v>0</v>
      </c>
      <c r="BW444" s="396">
        <v>0</v>
      </c>
    </row>
    <row r="445" spans="1:75" ht="267.75">
      <c r="A445" s="62">
        <v>607</v>
      </c>
      <c r="B445" s="22" t="s">
        <v>1106</v>
      </c>
      <c r="C445" s="23">
        <v>401000029</v>
      </c>
      <c r="D445" s="27" t="s">
        <v>158</v>
      </c>
      <c r="E445" s="20" t="s">
        <v>1107</v>
      </c>
      <c r="F445" s="204"/>
      <c r="G445" s="204"/>
      <c r="H445" s="195" t="s">
        <v>47</v>
      </c>
      <c r="I445" s="204"/>
      <c r="J445" s="195">
        <v>16</v>
      </c>
      <c r="K445" s="195">
        <v>1</v>
      </c>
      <c r="L445" s="195">
        <v>16</v>
      </c>
      <c r="M445" s="195"/>
      <c r="N445" s="195"/>
      <c r="O445" s="195"/>
      <c r="P445" s="196" t="s">
        <v>109</v>
      </c>
      <c r="Q445" s="21" t="s">
        <v>92</v>
      </c>
      <c r="R445" s="195"/>
      <c r="S445" s="195"/>
      <c r="T445" s="195" t="s">
        <v>47</v>
      </c>
      <c r="U445" s="195"/>
      <c r="V445" s="195">
        <v>9</v>
      </c>
      <c r="W445" s="195">
        <v>1</v>
      </c>
      <c r="X445" s="195"/>
      <c r="Y445" s="195"/>
      <c r="Z445" s="224"/>
      <c r="AA445" s="195"/>
      <c r="AB445" s="196" t="s">
        <v>110</v>
      </c>
      <c r="AC445" s="101" t="s">
        <v>1251</v>
      </c>
      <c r="AD445" s="277"/>
      <c r="AE445" s="277"/>
      <c r="AF445" s="277"/>
      <c r="AG445" s="277"/>
      <c r="AH445" s="277"/>
      <c r="AI445" s="277"/>
      <c r="AJ445" s="277"/>
      <c r="AK445" s="277"/>
      <c r="AL445" s="277"/>
      <c r="AM445" s="238" t="s">
        <v>1185</v>
      </c>
      <c r="AN445" s="196" t="s">
        <v>1250</v>
      </c>
      <c r="AO445" s="354" t="s">
        <v>72</v>
      </c>
      <c r="AP445" s="354" t="s">
        <v>53</v>
      </c>
      <c r="AQ445" s="354" t="s">
        <v>1126</v>
      </c>
      <c r="AR445" s="26" t="s">
        <v>1127</v>
      </c>
      <c r="AS445" s="25" t="s">
        <v>784</v>
      </c>
      <c r="AT445" s="396">
        <v>3870507.62</v>
      </c>
      <c r="AU445" s="395">
        <v>3870507.62</v>
      </c>
      <c r="AV445" s="396">
        <v>0</v>
      </c>
      <c r="AW445" s="396">
        <v>0</v>
      </c>
      <c r="AX445" s="396">
        <v>0</v>
      </c>
      <c r="AY445" s="396">
        <v>0</v>
      </c>
      <c r="AZ445" s="396">
        <v>0</v>
      </c>
      <c r="BA445" s="396">
        <v>0</v>
      </c>
      <c r="BB445" s="396">
        <v>3870507.62</v>
      </c>
      <c r="BC445" s="396">
        <v>3870507.62</v>
      </c>
      <c r="BD445" s="396">
        <v>5407592.8799999999</v>
      </c>
      <c r="BE445" s="396">
        <v>0</v>
      </c>
      <c r="BF445" s="396">
        <v>0</v>
      </c>
      <c r="BG445" s="396">
        <v>0</v>
      </c>
      <c r="BH445" s="396">
        <v>5407592.8799999999</v>
      </c>
      <c r="BI445" s="396">
        <v>0</v>
      </c>
      <c r="BJ445" s="396">
        <v>0</v>
      </c>
      <c r="BK445" s="396">
        <v>0</v>
      </c>
      <c r="BL445" s="396">
        <v>0</v>
      </c>
      <c r="BM445" s="396">
        <v>0</v>
      </c>
      <c r="BN445" s="396">
        <v>0</v>
      </c>
      <c r="BO445" s="396">
        <v>0</v>
      </c>
      <c r="BP445" s="396">
        <v>0</v>
      </c>
      <c r="BQ445" s="396">
        <v>0</v>
      </c>
      <c r="BR445" s="396">
        <v>0</v>
      </c>
      <c r="BS445" s="396">
        <v>0</v>
      </c>
      <c r="BT445" s="396">
        <v>0</v>
      </c>
      <c r="BU445" s="396">
        <v>0</v>
      </c>
      <c r="BV445" s="396">
        <v>0</v>
      </c>
      <c r="BW445" s="396">
        <v>0</v>
      </c>
    </row>
    <row r="446" spans="1:75" ht="140.25">
      <c r="A446" s="62">
        <v>607</v>
      </c>
      <c r="B446" s="22" t="s">
        <v>1106</v>
      </c>
      <c r="C446" s="23">
        <v>401000030</v>
      </c>
      <c r="D446" s="27" t="s">
        <v>71</v>
      </c>
      <c r="E446" s="20" t="s">
        <v>1107</v>
      </c>
      <c r="F446" s="204"/>
      <c r="G446" s="204"/>
      <c r="H446" s="195" t="s">
        <v>47</v>
      </c>
      <c r="I446" s="204"/>
      <c r="J446" s="195">
        <v>16</v>
      </c>
      <c r="K446" s="195">
        <v>1</v>
      </c>
      <c r="L446" s="195">
        <v>17</v>
      </c>
      <c r="M446" s="195"/>
      <c r="N446" s="195"/>
      <c r="O446" s="195"/>
      <c r="P446" s="196" t="s">
        <v>109</v>
      </c>
      <c r="Q446" s="21" t="s">
        <v>92</v>
      </c>
      <c r="R446" s="195"/>
      <c r="S446" s="195"/>
      <c r="T446" s="195" t="s">
        <v>47</v>
      </c>
      <c r="U446" s="195"/>
      <c r="V446" s="195">
        <v>9</v>
      </c>
      <c r="W446" s="195">
        <v>1</v>
      </c>
      <c r="X446" s="195"/>
      <c r="Y446" s="195"/>
      <c r="Z446" s="195"/>
      <c r="AA446" s="195"/>
      <c r="AB446" s="196" t="s">
        <v>110</v>
      </c>
      <c r="AC446" s="101" t="s">
        <v>1108</v>
      </c>
      <c r="AD446" s="277"/>
      <c r="AE446" s="277"/>
      <c r="AF446" s="277"/>
      <c r="AG446" s="277"/>
      <c r="AH446" s="277"/>
      <c r="AI446" s="277"/>
      <c r="AJ446" s="277"/>
      <c r="AK446" s="277"/>
      <c r="AL446" s="277"/>
      <c r="AM446" s="238" t="s">
        <v>1155</v>
      </c>
      <c r="AN446" s="196" t="s">
        <v>1119</v>
      </c>
      <c r="AO446" s="354" t="s">
        <v>72</v>
      </c>
      <c r="AP446" s="354" t="s">
        <v>53</v>
      </c>
      <c r="AQ446" s="354" t="s">
        <v>1252</v>
      </c>
      <c r="AR446" s="26" t="s">
        <v>364</v>
      </c>
      <c r="AS446" s="25" t="s">
        <v>784</v>
      </c>
      <c r="AT446" s="396">
        <v>0</v>
      </c>
      <c r="AU446" s="395">
        <v>0</v>
      </c>
      <c r="AV446" s="396">
        <v>0</v>
      </c>
      <c r="AW446" s="396">
        <v>0</v>
      </c>
      <c r="AX446" s="396">
        <v>0</v>
      </c>
      <c r="AY446" s="396">
        <v>0</v>
      </c>
      <c r="AZ446" s="396">
        <v>0</v>
      </c>
      <c r="BA446" s="396">
        <v>0</v>
      </c>
      <c r="BB446" s="396">
        <v>0</v>
      </c>
      <c r="BC446" s="396">
        <v>0</v>
      </c>
      <c r="BD446" s="396">
        <v>76500</v>
      </c>
      <c r="BE446" s="396">
        <v>0</v>
      </c>
      <c r="BF446" s="396">
        <v>0</v>
      </c>
      <c r="BG446" s="396">
        <v>0</v>
      </c>
      <c r="BH446" s="396">
        <v>76500</v>
      </c>
      <c r="BI446" s="396">
        <v>76500</v>
      </c>
      <c r="BJ446" s="396">
        <v>0</v>
      </c>
      <c r="BK446" s="396">
        <v>0</v>
      </c>
      <c r="BL446" s="396">
        <v>0</v>
      </c>
      <c r="BM446" s="396">
        <v>76500</v>
      </c>
      <c r="BN446" s="396">
        <v>76500</v>
      </c>
      <c r="BO446" s="396">
        <v>0</v>
      </c>
      <c r="BP446" s="396">
        <v>0</v>
      </c>
      <c r="BQ446" s="396">
        <v>0</v>
      </c>
      <c r="BR446" s="396">
        <v>76500</v>
      </c>
      <c r="BS446" s="396">
        <v>76500</v>
      </c>
      <c r="BT446" s="396">
        <v>0</v>
      </c>
      <c r="BU446" s="396">
        <v>0</v>
      </c>
      <c r="BV446" s="396">
        <v>0</v>
      </c>
      <c r="BW446" s="396">
        <v>76500</v>
      </c>
    </row>
    <row r="447" spans="1:75" ht="165.75">
      <c r="A447" s="62" t="s">
        <v>1150</v>
      </c>
      <c r="B447" s="22" t="s">
        <v>1106</v>
      </c>
      <c r="C447" s="23">
        <v>401000029</v>
      </c>
      <c r="D447" s="27" t="s">
        <v>158</v>
      </c>
      <c r="E447" s="20" t="s">
        <v>1107</v>
      </c>
      <c r="F447" s="204"/>
      <c r="G447" s="204"/>
      <c r="H447" s="195" t="s">
        <v>47</v>
      </c>
      <c r="I447" s="204"/>
      <c r="J447" s="195">
        <v>16</v>
      </c>
      <c r="K447" s="195">
        <v>1</v>
      </c>
      <c r="L447" s="195">
        <v>16</v>
      </c>
      <c r="M447" s="195"/>
      <c r="N447" s="195"/>
      <c r="O447" s="195"/>
      <c r="P447" s="196" t="s">
        <v>109</v>
      </c>
      <c r="Q447" s="21" t="s">
        <v>92</v>
      </c>
      <c r="R447" s="195"/>
      <c r="S447" s="195"/>
      <c r="T447" s="195" t="s">
        <v>47</v>
      </c>
      <c r="U447" s="195"/>
      <c r="V447" s="195">
        <v>9</v>
      </c>
      <c r="W447" s="195">
        <v>1</v>
      </c>
      <c r="X447" s="195"/>
      <c r="Y447" s="195"/>
      <c r="Z447" s="224"/>
      <c r="AA447" s="195"/>
      <c r="AB447" s="196" t="s">
        <v>110</v>
      </c>
      <c r="AC447" s="101" t="s">
        <v>1108</v>
      </c>
      <c r="AD447" s="277"/>
      <c r="AE447" s="277"/>
      <c r="AF447" s="277"/>
      <c r="AG447" s="277"/>
      <c r="AH447" s="277"/>
      <c r="AI447" s="277"/>
      <c r="AJ447" s="277"/>
      <c r="AK447" s="277"/>
      <c r="AL447" s="277"/>
      <c r="AM447" s="238" t="s">
        <v>1155</v>
      </c>
      <c r="AN447" s="196" t="s">
        <v>1119</v>
      </c>
      <c r="AO447" s="354" t="s">
        <v>72</v>
      </c>
      <c r="AP447" s="354" t="s">
        <v>53</v>
      </c>
      <c r="AQ447" s="354" t="s">
        <v>789</v>
      </c>
      <c r="AR447" s="26" t="s">
        <v>790</v>
      </c>
      <c r="AS447" s="25" t="s">
        <v>784</v>
      </c>
      <c r="AT447" s="396">
        <v>0</v>
      </c>
      <c r="AU447" s="395">
        <v>0</v>
      </c>
      <c r="AV447" s="396">
        <v>0</v>
      </c>
      <c r="AW447" s="396">
        <v>0</v>
      </c>
      <c r="AX447" s="396">
        <v>0</v>
      </c>
      <c r="AY447" s="396">
        <v>0</v>
      </c>
      <c r="AZ447" s="396">
        <v>0</v>
      </c>
      <c r="BA447" s="396">
        <v>0</v>
      </c>
      <c r="BB447" s="396">
        <v>0</v>
      </c>
      <c r="BC447" s="396">
        <v>0</v>
      </c>
      <c r="BD447" s="396">
        <v>0</v>
      </c>
      <c r="BE447" s="396">
        <v>0</v>
      </c>
      <c r="BF447" s="396">
        <v>0</v>
      </c>
      <c r="BG447" s="396">
        <v>0</v>
      </c>
      <c r="BH447" s="396">
        <v>0</v>
      </c>
      <c r="BI447" s="396">
        <v>948020</v>
      </c>
      <c r="BJ447" s="396">
        <v>0</v>
      </c>
      <c r="BK447" s="396">
        <v>0</v>
      </c>
      <c r="BL447" s="396">
        <v>0</v>
      </c>
      <c r="BM447" s="396">
        <v>948020</v>
      </c>
      <c r="BN447" s="396">
        <v>948020</v>
      </c>
      <c r="BO447" s="396">
        <v>0</v>
      </c>
      <c r="BP447" s="396">
        <v>0</v>
      </c>
      <c r="BQ447" s="396">
        <v>0</v>
      </c>
      <c r="BR447" s="396">
        <v>948020</v>
      </c>
      <c r="BS447" s="396">
        <v>948020</v>
      </c>
      <c r="BT447" s="396">
        <v>0</v>
      </c>
      <c r="BU447" s="396">
        <v>0</v>
      </c>
      <c r="BV447" s="396">
        <v>0</v>
      </c>
      <c r="BW447" s="396">
        <v>948020</v>
      </c>
    </row>
    <row r="448" spans="1:75" ht="140.25">
      <c r="A448" s="62" t="s">
        <v>1150</v>
      </c>
      <c r="B448" s="22" t="s">
        <v>1106</v>
      </c>
      <c r="C448" s="23">
        <v>401000030</v>
      </c>
      <c r="D448" s="27" t="s">
        <v>71</v>
      </c>
      <c r="E448" s="20" t="s">
        <v>1107</v>
      </c>
      <c r="F448" s="204"/>
      <c r="G448" s="204"/>
      <c r="H448" s="195" t="s">
        <v>47</v>
      </c>
      <c r="I448" s="204"/>
      <c r="J448" s="195">
        <v>16</v>
      </c>
      <c r="K448" s="195">
        <v>1</v>
      </c>
      <c r="L448" s="195">
        <v>17</v>
      </c>
      <c r="M448" s="195"/>
      <c r="N448" s="195"/>
      <c r="O448" s="195"/>
      <c r="P448" s="196" t="s">
        <v>109</v>
      </c>
      <c r="Q448" s="21" t="s">
        <v>92</v>
      </c>
      <c r="R448" s="195"/>
      <c r="S448" s="195"/>
      <c r="T448" s="195" t="s">
        <v>47</v>
      </c>
      <c r="U448" s="195"/>
      <c r="V448" s="195">
        <v>9</v>
      </c>
      <c r="W448" s="195">
        <v>1</v>
      </c>
      <c r="X448" s="195"/>
      <c r="Y448" s="195"/>
      <c r="Z448" s="195"/>
      <c r="AA448" s="195"/>
      <c r="AB448" s="196" t="s">
        <v>110</v>
      </c>
      <c r="AC448" s="101" t="s">
        <v>1108</v>
      </c>
      <c r="AD448" s="277"/>
      <c r="AE448" s="277"/>
      <c r="AF448" s="277"/>
      <c r="AG448" s="277"/>
      <c r="AH448" s="277"/>
      <c r="AI448" s="277"/>
      <c r="AJ448" s="277"/>
      <c r="AK448" s="277"/>
      <c r="AL448" s="277"/>
      <c r="AM448" s="238" t="s">
        <v>1155</v>
      </c>
      <c r="AN448" s="196" t="s">
        <v>1119</v>
      </c>
      <c r="AO448" s="354" t="s">
        <v>72</v>
      </c>
      <c r="AP448" s="354" t="s">
        <v>53</v>
      </c>
      <c r="AQ448" s="354" t="s">
        <v>789</v>
      </c>
      <c r="AR448" s="26" t="s">
        <v>790</v>
      </c>
      <c r="AS448" s="25" t="s">
        <v>784</v>
      </c>
      <c r="AT448" s="396">
        <v>0</v>
      </c>
      <c r="AU448" s="395">
        <v>0</v>
      </c>
      <c r="AV448" s="396">
        <v>0</v>
      </c>
      <c r="AW448" s="396">
        <v>0</v>
      </c>
      <c r="AX448" s="396">
        <v>0</v>
      </c>
      <c r="AY448" s="396">
        <v>0</v>
      </c>
      <c r="AZ448" s="396">
        <v>0</v>
      </c>
      <c r="BA448" s="396">
        <v>0</v>
      </c>
      <c r="BB448" s="396">
        <v>0</v>
      </c>
      <c r="BC448" s="396">
        <v>0</v>
      </c>
      <c r="BD448" s="396">
        <v>0</v>
      </c>
      <c r="BE448" s="396">
        <v>0</v>
      </c>
      <c r="BF448" s="396">
        <v>0</v>
      </c>
      <c r="BG448" s="396">
        <v>0</v>
      </c>
      <c r="BH448" s="396">
        <v>0</v>
      </c>
      <c r="BI448" s="396">
        <v>2129520</v>
      </c>
      <c r="BJ448" s="396">
        <v>0</v>
      </c>
      <c r="BK448" s="396">
        <v>0</v>
      </c>
      <c r="BL448" s="396">
        <v>0</v>
      </c>
      <c r="BM448" s="396">
        <v>2129520</v>
      </c>
      <c r="BN448" s="396">
        <v>2129520</v>
      </c>
      <c r="BO448" s="396">
        <v>0</v>
      </c>
      <c r="BP448" s="396">
        <v>0</v>
      </c>
      <c r="BQ448" s="396">
        <v>0</v>
      </c>
      <c r="BR448" s="396">
        <v>2129520</v>
      </c>
      <c r="BS448" s="396">
        <v>2129520</v>
      </c>
      <c r="BT448" s="396">
        <v>0</v>
      </c>
      <c r="BU448" s="396">
        <v>0</v>
      </c>
      <c r="BV448" s="396">
        <v>0</v>
      </c>
      <c r="BW448" s="396">
        <v>2129520</v>
      </c>
    </row>
    <row r="449" spans="1:75" ht="140.25">
      <c r="A449" s="62" t="s">
        <v>1150</v>
      </c>
      <c r="B449" s="22" t="s">
        <v>1106</v>
      </c>
      <c r="C449" s="23">
        <v>401000030</v>
      </c>
      <c r="D449" s="27" t="s">
        <v>71</v>
      </c>
      <c r="E449" s="20" t="s">
        <v>1107</v>
      </c>
      <c r="F449" s="204"/>
      <c r="G449" s="204"/>
      <c r="H449" s="195" t="s">
        <v>47</v>
      </c>
      <c r="I449" s="204"/>
      <c r="J449" s="195">
        <v>16</v>
      </c>
      <c r="K449" s="195">
        <v>1</v>
      </c>
      <c r="L449" s="195">
        <v>17</v>
      </c>
      <c r="M449" s="195"/>
      <c r="N449" s="195"/>
      <c r="O449" s="195"/>
      <c r="P449" s="196" t="s">
        <v>109</v>
      </c>
      <c r="Q449" s="21" t="s">
        <v>92</v>
      </c>
      <c r="R449" s="195"/>
      <c r="S449" s="195"/>
      <c r="T449" s="195" t="s">
        <v>47</v>
      </c>
      <c r="U449" s="195"/>
      <c r="V449" s="195">
        <v>9</v>
      </c>
      <c r="W449" s="195">
        <v>1</v>
      </c>
      <c r="X449" s="195"/>
      <c r="Y449" s="195"/>
      <c r="Z449" s="195"/>
      <c r="AA449" s="195"/>
      <c r="AB449" s="196" t="s">
        <v>110</v>
      </c>
      <c r="AC449" s="101" t="s">
        <v>1108</v>
      </c>
      <c r="AD449" s="277"/>
      <c r="AE449" s="277"/>
      <c r="AF449" s="277"/>
      <c r="AG449" s="277"/>
      <c r="AH449" s="277"/>
      <c r="AI449" s="277"/>
      <c r="AJ449" s="277"/>
      <c r="AK449" s="277"/>
      <c r="AL449" s="277"/>
      <c r="AM449" s="238" t="s">
        <v>1155</v>
      </c>
      <c r="AN449" s="196" t="s">
        <v>1119</v>
      </c>
      <c r="AO449" s="354" t="s">
        <v>72</v>
      </c>
      <c r="AP449" s="354" t="s">
        <v>53</v>
      </c>
      <c r="AQ449" s="354" t="s">
        <v>789</v>
      </c>
      <c r="AR449" s="26" t="s">
        <v>790</v>
      </c>
      <c r="AS449" s="25" t="s">
        <v>785</v>
      </c>
      <c r="AT449" s="396">
        <v>0</v>
      </c>
      <c r="AU449" s="395">
        <v>0</v>
      </c>
      <c r="AV449" s="396">
        <v>0</v>
      </c>
      <c r="AW449" s="396">
        <v>0</v>
      </c>
      <c r="AX449" s="396">
        <v>0</v>
      </c>
      <c r="AY449" s="396">
        <v>0</v>
      </c>
      <c r="AZ449" s="396">
        <v>0</v>
      </c>
      <c r="BA449" s="396">
        <v>0</v>
      </c>
      <c r="BB449" s="396">
        <v>0</v>
      </c>
      <c r="BC449" s="396">
        <v>0</v>
      </c>
      <c r="BD449" s="396">
        <v>0</v>
      </c>
      <c r="BE449" s="396">
        <v>0</v>
      </c>
      <c r="BF449" s="396">
        <v>0</v>
      </c>
      <c r="BG449" s="396">
        <v>0</v>
      </c>
      <c r="BH449" s="396">
        <v>0</v>
      </c>
      <c r="BI449" s="396">
        <v>6307596</v>
      </c>
      <c r="BJ449" s="396">
        <v>0</v>
      </c>
      <c r="BK449" s="396">
        <v>0</v>
      </c>
      <c r="BL449" s="396">
        <v>0</v>
      </c>
      <c r="BM449" s="396">
        <v>6307596</v>
      </c>
      <c r="BN449" s="396">
        <v>6307596</v>
      </c>
      <c r="BO449" s="396">
        <v>0</v>
      </c>
      <c r="BP449" s="396">
        <v>0</v>
      </c>
      <c r="BQ449" s="396">
        <v>0</v>
      </c>
      <c r="BR449" s="396">
        <v>6307596</v>
      </c>
      <c r="BS449" s="396">
        <v>6307596</v>
      </c>
      <c r="BT449" s="396">
        <v>0</v>
      </c>
      <c r="BU449" s="396">
        <v>0</v>
      </c>
      <c r="BV449" s="396">
        <v>0</v>
      </c>
      <c r="BW449" s="396">
        <v>6307596</v>
      </c>
    </row>
    <row r="450" spans="1:75" ht="327.75" customHeight="1">
      <c r="A450" s="62">
        <v>607</v>
      </c>
      <c r="B450" s="22" t="s">
        <v>1106</v>
      </c>
      <c r="C450" s="23">
        <v>401000030</v>
      </c>
      <c r="D450" s="27" t="s">
        <v>71</v>
      </c>
      <c r="E450" s="20" t="s">
        <v>1156</v>
      </c>
      <c r="F450" s="204"/>
      <c r="G450" s="204"/>
      <c r="H450" s="195" t="s">
        <v>413</v>
      </c>
      <c r="I450" s="204"/>
      <c r="J450" s="195" t="s">
        <v>1168</v>
      </c>
      <c r="K450" s="195"/>
      <c r="L450" s="195"/>
      <c r="M450" s="195"/>
      <c r="N450" s="195" t="s">
        <v>1210</v>
      </c>
      <c r="O450" s="195"/>
      <c r="P450" s="196" t="s">
        <v>1160</v>
      </c>
      <c r="Q450" s="21" t="s">
        <v>1161</v>
      </c>
      <c r="R450" s="195"/>
      <c r="S450" s="195"/>
      <c r="T450" s="195"/>
      <c r="U450" s="195"/>
      <c r="V450" s="195" t="s">
        <v>1162</v>
      </c>
      <c r="W450" s="195" t="s">
        <v>1163</v>
      </c>
      <c r="X450" s="195"/>
      <c r="Y450" s="195"/>
      <c r="Z450" s="195"/>
      <c r="AA450" s="195"/>
      <c r="AB450" s="196" t="s">
        <v>1164</v>
      </c>
      <c r="AC450" s="101" t="s">
        <v>1253</v>
      </c>
      <c r="AD450" s="277"/>
      <c r="AE450" s="277"/>
      <c r="AF450" s="277"/>
      <c r="AG450" s="277"/>
      <c r="AH450" s="277"/>
      <c r="AI450" s="277"/>
      <c r="AJ450" s="254" t="s">
        <v>1254</v>
      </c>
      <c r="AK450" s="277"/>
      <c r="AL450" s="277"/>
      <c r="AM450" s="238"/>
      <c r="AN450" s="196" t="s">
        <v>1255</v>
      </c>
      <c r="AO450" s="354" t="s">
        <v>72</v>
      </c>
      <c r="AP450" s="354" t="s">
        <v>53</v>
      </c>
      <c r="AQ450" s="354" t="s">
        <v>813</v>
      </c>
      <c r="AR450" s="26" t="s">
        <v>814</v>
      </c>
      <c r="AS450" s="25" t="s">
        <v>784</v>
      </c>
      <c r="AT450" s="396">
        <v>0</v>
      </c>
      <c r="AU450" s="395">
        <v>0</v>
      </c>
      <c r="AV450" s="396">
        <v>0</v>
      </c>
      <c r="AW450" s="396">
        <v>0</v>
      </c>
      <c r="AX450" s="396">
        <v>0</v>
      </c>
      <c r="AY450" s="396">
        <v>0</v>
      </c>
      <c r="AZ450" s="396">
        <v>0</v>
      </c>
      <c r="BA450" s="396">
        <v>0</v>
      </c>
      <c r="BB450" s="396">
        <v>0</v>
      </c>
      <c r="BC450" s="396">
        <v>0</v>
      </c>
      <c r="BD450" s="396">
        <v>321050</v>
      </c>
      <c r="BE450" s="396">
        <v>0</v>
      </c>
      <c r="BF450" s="396">
        <v>0</v>
      </c>
      <c r="BG450" s="396">
        <v>0</v>
      </c>
      <c r="BH450" s="396">
        <v>321050</v>
      </c>
      <c r="BI450" s="396">
        <v>547850</v>
      </c>
      <c r="BJ450" s="396">
        <v>0</v>
      </c>
      <c r="BK450" s="396">
        <v>0</v>
      </c>
      <c r="BL450" s="396">
        <v>0</v>
      </c>
      <c r="BM450" s="396">
        <v>547850</v>
      </c>
      <c r="BN450" s="396">
        <v>547850</v>
      </c>
      <c r="BO450" s="396">
        <v>0</v>
      </c>
      <c r="BP450" s="396">
        <v>0</v>
      </c>
      <c r="BQ450" s="396">
        <v>0</v>
      </c>
      <c r="BR450" s="396">
        <v>547850</v>
      </c>
      <c r="BS450" s="396">
        <v>547850</v>
      </c>
      <c r="BT450" s="396">
        <v>0</v>
      </c>
      <c r="BU450" s="396">
        <v>0</v>
      </c>
      <c r="BV450" s="396">
        <v>0</v>
      </c>
      <c r="BW450" s="396">
        <v>547850</v>
      </c>
    </row>
    <row r="451" spans="1:75" s="15" customFormat="1" ht="329.25" customHeight="1">
      <c r="A451" s="62">
        <v>607</v>
      </c>
      <c r="B451" s="22" t="s">
        <v>1106</v>
      </c>
      <c r="C451" s="23">
        <v>401000030</v>
      </c>
      <c r="D451" s="27" t="s">
        <v>71</v>
      </c>
      <c r="E451" s="20" t="s">
        <v>1156</v>
      </c>
      <c r="F451" s="204"/>
      <c r="G451" s="204"/>
      <c r="H451" s="195" t="s">
        <v>413</v>
      </c>
      <c r="I451" s="204"/>
      <c r="J451" s="195" t="s">
        <v>1168</v>
      </c>
      <c r="K451" s="195"/>
      <c r="L451" s="195"/>
      <c r="M451" s="195"/>
      <c r="N451" s="195" t="s">
        <v>1210</v>
      </c>
      <c r="O451" s="195"/>
      <c r="P451" s="196" t="s">
        <v>1160</v>
      </c>
      <c r="Q451" s="21" t="s">
        <v>1161</v>
      </c>
      <c r="R451" s="195"/>
      <c r="S451" s="195"/>
      <c r="T451" s="195"/>
      <c r="U451" s="195"/>
      <c r="V451" s="195" t="s">
        <v>1162</v>
      </c>
      <c r="W451" s="195" t="s">
        <v>1163</v>
      </c>
      <c r="X451" s="195"/>
      <c r="Y451" s="195"/>
      <c r="Z451" s="195"/>
      <c r="AA451" s="195"/>
      <c r="AB451" s="196" t="s">
        <v>1164</v>
      </c>
      <c r="AC451" s="101" t="s">
        <v>1253</v>
      </c>
      <c r="AD451" s="277"/>
      <c r="AE451" s="277"/>
      <c r="AF451" s="277"/>
      <c r="AG451" s="277"/>
      <c r="AH451" s="277"/>
      <c r="AI451" s="277"/>
      <c r="AJ451" s="254" t="s">
        <v>1254</v>
      </c>
      <c r="AK451" s="277"/>
      <c r="AL451" s="277"/>
      <c r="AM451" s="238"/>
      <c r="AN451" s="196" t="s">
        <v>1255</v>
      </c>
      <c r="AO451" s="354" t="s">
        <v>72</v>
      </c>
      <c r="AP451" s="354" t="s">
        <v>53</v>
      </c>
      <c r="AQ451" s="354" t="s">
        <v>813</v>
      </c>
      <c r="AR451" s="26" t="s">
        <v>814</v>
      </c>
      <c r="AS451" s="25" t="s">
        <v>785</v>
      </c>
      <c r="AT451" s="396">
        <v>321050</v>
      </c>
      <c r="AU451" s="395">
        <v>321050</v>
      </c>
      <c r="AV451" s="396">
        <v>0</v>
      </c>
      <c r="AW451" s="396">
        <v>0</v>
      </c>
      <c r="AX451" s="396">
        <v>0</v>
      </c>
      <c r="AY451" s="396">
        <v>0</v>
      </c>
      <c r="AZ451" s="396">
        <v>0</v>
      </c>
      <c r="BA451" s="396">
        <v>0</v>
      </c>
      <c r="BB451" s="396">
        <v>321050</v>
      </c>
      <c r="BC451" s="396">
        <v>321050</v>
      </c>
      <c r="BD451" s="396">
        <v>251910</v>
      </c>
      <c r="BE451" s="396">
        <v>0</v>
      </c>
      <c r="BF451" s="396">
        <v>0</v>
      </c>
      <c r="BG451" s="396">
        <v>0</v>
      </c>
      <c r="BH451" s="396">
        <v>251910</v>
      </c>
      <c r="BI451" s="396">
        <v>0</v>
      </c>
      <c r="BJ451" s="396">
        <v>0</v>
      </c>
      <c r="BK451" s="396">
        <v>0</v>
      </c>
      <c r="BL451" s="396">
        <v>0</v>
      </c>
      <c r="BM451" s="396">
        <v>0</v>
      </c>
      <c r="BN451" s="396">
        <v>0</v>
      </c>
      <c r="BO451" s="396">
        <v>0</v>
      </c>
      <c r="BP451" s="396">
        <v>0</v>
      </c>
      <c r="BQ451" s="396">
        <v>0</v>
      </c>
      <c r="BR451" s="396">
        <v>0</v>
      </c>
      <c r="BS451" s="396">
        <v>0</v>
      </c>
      <c r="BT451" s="396">
        <v>0</v>
      </c>
      <c r="BU451" s="396">
        <v>0</v>
      </c>
      <c r="BV451" s="396">
        <v>0</v>
      </c>
      <c r="BW451" s="396">
        <v>0</v>
      </c>
    </row>
    <row r="452" spans="1:75" s="15" customFormat="1" ht="140.25">
      <c r="A452" s="62">
        <v>607</v>
      </c>
      <c r="B452" s="22" t="s">
        <v>1106</v>
      </c>
      <c r="C452" s="23">
        <v>401000030</v>
      </c>
      <c r="D452" s="27" t="s">
        <v>71</v>
      </c>
      <c r="E452" s="20" t="s">
        <v>1107</v>
      </c>
      <c r="F452" s="204"/>
      <c r="G452" s="204"/>
      <c r="H452" s="195" t="s">
        <v>47</v>
      </c>
      <c r="I452" s="204"/>
      <c r="J452" s="195">
        <v>16</v>
      </c>
      <c r="K452" s="195">
        <v>1</v>
      </c>
      <c r="L452" s="195">
        <v>17</v>
      </c>
      <c r="M452" s="195"/>
      <c r="N452" s="195"/>
      <c r="O452" s="195"/>
      <c r="P452" s="196" t="s">
        <v>109</v>
      </c>
      <c r="Q452" s="21" t="s">
        <v>92</v>
      </c>
      <c r="R452" s="195"/>
      <c r="S452" s="195"/>
      <c r="T452" s="195" t="s">
        <v>47</v>
      </c>
      <c r="U452" s="195"/>
      <c r="V452" s="195">
        <v>9</v>
      </c>
      <c r="W452" s="195">
        <v>1</v>
      </c>
      <c r="X452" s="195"/>
      <c r="Y452" s="195"/>
      <c r="Z452" s="195"/>
      <c r="AA452" s="195"/>
      <c r="AB452" s="196" t="s">
        <v>110</v>
      </c>
      <c r="AC452" s="101" t="s">
        <v>1108</v>
      </c>
      <c r="AD452" s="277"/>
      <c r="AE452" s="277"/>
      <c r="AF452" s="277"/>
      <c r="AG452" s="277"/>
      <c r="AH452" s="277"/>
      <c r="AI452" s="277"/>
      <c r="AJ452" s="277"/>
      <c r="AK452" s="277"/>
      <c r="AL452" s="277"/>
      <c r="AM452" s="238" t="s">
        <v>1256</v>
      </c>
      <c r="AN452" s="196" t="s">
        <v>1110</v>
      </c>
      <c r="AO452" s="354" t="s">
        <v>72</v>
      </c>
      <c r="AP452" s="354" t="s">
        <v>53</v>
      </c>
      <c r="AQ452" s="354" t="s">
        <v>1257</v>
      </c>
      <c r="AR452" s="26" t="s">
        <v>357</v>
      </c>
      <c r="AS452" s="25" t="s">
        <v>785</v>
      </c>
      <c r="AT452" s="396">
        <v>479921</v>
      </c>
      <c r="AU452" s="395">
        <v>479921</v>
      </c>
      <c r="AV452" s="396">
        <v>0</v>
      </c>
      <c r="AW452" s="396">
        <v>0</v>
      </c>
      <c r="AX452" s="396">
        <v>0</v>
      </c>
      <c r="AY452" s="396">
        <v>0</v>
      </c>
      <c r="AZ452" s="396">
        <v>0</v>
      </c>
      <c r="BA452" s="396">
        <v>0</v>
      </c>
      <c r="BB452" s="396">
        <v>479921</v>
      </c>
      <c r="BC452" s="396">
        <v>479921</v>
      </c>
      <c r="BD452" s="396">
        <v>0</v>
      </c>
      <c r="BE452" s="396">
        <v>0</v>
      </c>
      <c r="BF452" s="396">
        <v>0</v>
      </c>
      <c r="BG452" s="396">
        <v>0</v>
      </c>
      <c r="BH452" s="396">
        <v>0</v>
      </c>
      <c r="BI452" s="396">
        <v>0</v>
      </c>
      <c r="BJ452" s="396">
        <v>0</v>
      </c>
      <c r="BK452" s="396">
        <v>0</v>
      </c>
      <c r="BL452" s="396">
        <v>0</v>
      </c>
      <c r="BM452" s="396">
        <v>0</v>
      </c>
      <c r="BN452" s="396">
        <v>0</v>
      </c>
      <c r="BO452" s="396">
        <v>0</v>
      </c>
      <c r="BP452" s="396">
        <v>0</v>
      </c>
      <c r="BQ452" s="396">
        <v>0</v>
      </c>
      <c r="BR452" s="396">
        <v>0</v>
      </c>
      <c r="BS452" s="396">
        <v>0</v>
      </c>
      <c r="BT452" s="396">
        <v>0</v>
      </c>
      <c r="BU452" s="396">
        <v>0</v>
      </c>
      <c r="BV452" s="396">
        <v>0</v>
      </c>
      <c r="BW452" s="396">
        <v>0</v>
      </c>
    </row>
    <row r="453" spans="1:75" s="15" customFormat="1" ht="389.25" customHeight="1">
      <c r="A453" s="62">
        <v>607</v>
      </c>
      <c r="B453" s="22" t="s">
        <v>1106</v>
      </c>
      <c r="C453" s="23">
        <v>401000030</v>
      </c>
      <c r="D453" s="27" t="s">
        <v>71</v>
      </c>
      <c r="E453" s="20" t="s">
        <v>1176</v>
      </c>
      <c r="F453" s="204"/>
      <c r="G453" s="204"/>
      <c r="H453" s="195" t="s">
        <v>1258</v>
      </c>
      <c r="I453" s="204" t="s">
        <v>1171</v>
      </c>
      <c r="J453" s="195" t="s">
        <v>1178</v>
      </c>
      <c r="K453" s="195" t="s">
        <v>1179</v>
      </c>
      <c r="L453" s="195" t="s">
        <v>1259</v>
      </c>
      <c r="M453" s="195"/>
      <c r="N453" s="195"/>
      <c r="O453" s="195"/>
      <c r="P453" s="196" t="s">
        <v>1260</v>
      </c>
      <c r="Q453" s="21" t="s">
        <v>92</v>
      </c>
      <c r="R453" s="195"/>
      <c r="S453" s="195"/>
      <c r="T453" s="195" t="s">
        <v>47</v>
      </c>
      <c r="U453" s="195"/>
      <c r="V453" s="195">
        <v>9</v>
      </c>
      <c r="W453" s="195">
        <v>1</v>
      </c>
      <c r="X453" s="195"/>
      <c r="Y453" s="195"/>
      <c r="Z453" s="195"/>
      <c r="AA453" s="195"/>
      <c r="AB453" s="196" t="s">
        <v>110</v>
      </c>
      <c r="AC453" s="101" t="s">
        <v>1108</v>
      </c>
      <c r="AD453" s="277"/>
      <c r="AE453" s="277"/>
      <c r="AF453" s="277"/>
      <c r="AG453" s="277"/>
      <c r="AH453" s="277"/>
      <c r="AI453" s="277"/>
      <c r="AJ453" s="277"/>
      <c r="AK453" s="277"/>
      <c r="AL453" s="277"/>
      <c r="AM453" s="238" t="s">
        <v>1256</v>
      </c>
      <c r="AN453" s="196" t="s">
        <v>1110</v>
      </c>
      <c r="AO453" s="354" t="s">
        <v>72</v>
      </c>
      <c r="AP453" s="354" t="s">
        <v>53</v>
      </c>
      <c r="AQ453" s="354" t="s">
        <v>830</v>
      </c>
      <c r="AR453" s="26" t="s">
        <v>831</v>
      </c>
      <c r="AS453" s="25" t="s">
        <v>784</v>
      </c>
      <c r="AT453" s="396">
        <v>83865</v>
      </c>
      <c r="AU453" s="395">
        <v>83865</v>
      </c>
      <c r="AV453" s="396">
        <v>0</v>
      </c>
      <c r="AW453" s="396">
        <v>0</v>
      </c>
      <c r="AX453" s="396">
        <v>0</v>
      </c>
      <c r="AY453" s="396">
        <v>0</v>
      </c>
      <c r="AZ453" s="396">
        <v>0</v>
      </c>
      <c r="BA453" s="396">
        <v>0</v>
      </c>
      <c r="BB453" s="396">
        <v>83865</v>
      </c>
      <c r="BC453" s="396">
        <v>83865</v>
      </c>
      <c r="BD453" s="396">
        <v>0</v>
      </c>
      <c r="BE453" s="396">
        <v>0</v>
      </c>
      <c r="BF453" s="396">
        <v>0</v>
      </c>
      <c r="BG453" s="396">
        <v>0</v>
      </c>
      <c r="BH453" s="396">
        <v>0</v>
      </c>
      <c r="BI453" s="396">
        <v>896080</v>
      </c>
      <c r="BJ453" s="396">
        <v>0</v>
      </c>
      <c r="BK453" s="396">
        <v>0</v>
      </c>
      <c r="BL453" s="396">
        <v>0</v>
      </c>
      <c r="BM453" s="396">
        <v>896080</v>
      </c>
      <c r="BN453" s="396">
        <v>896080</v>
      </c>
      <c r="BO453" s="396">
        <v>0</v>
      </c>
      <c r="BP453" s="396">
        <v>0</v>
      </c>
      <c r="BQ453" s="396">
        <v>0</v>
      </c>
      <c r="BR453" s="396">
        <v>896080</v>
      </c>
      <c r="BS453" s="396">
        <v>896080</v>
      </c>
      <c r="BT453" s="396">
        <v>0</v>
      </c>
      <c r="BU453" s="396">
        <v>0</v>
      </c>
      <c r="BV453" s="396">
        <v>0</v>
      </c>
      <c r="BW453" s="396">
        <v>896080</v>
      </c>
    </row>
    <row r="454" spans="1:75" s="15" customFormat="1" ht="154.5" customHeight="1">
      <c r="A454" s="62">
        <v>607</v>
      </c>
      <c r="B454" s="22" t="s">
        <v>1106</v>
      </c>
      <c r="C454" s="23">
        <v>401000029</v>
      </c>
      <c r="D454" s="27" t="s">
        <v>158</v>
      </c>
      <c r="E454" s="20" t="s">
        <v>1176</v>
      </c>
      <c r="F454" s="204"/>
      <c r="G454" s="204"/>
      <c r="H454" s="195" t="s">
        <v>1261</v>
      </c>
      <c r="I454" s="204" t="s">
        <v>1171</v>
      </c>
      <c r="J454" s="195" t="s">
        <v>1262</v>
      </c>
      <c r="K454" s="195" t="s">
        <v>1263</v>
      </c>
      <c r="L454" s="195" t="s">
        <v>1264</v>
      </c>
      <c r="M454" s="195"/>
      <c r="N454" s="195"/>
      <c r="O454" s="195"/>
      <c r="P454" s="196" t="s">
        <v>1265</v>
      </c>
      <c r="Q454" s="21" t="s">
        <v>92</v>
      </c>
      <c r="R454" s="195"/>
      <c r="S454" s="195"/>
      <c r="T454" s="195" t="s">
        <v>47</v>
      </c>
      <c r="U454" s="195"/>
      <c r="V454" s="195">
        <v>9</v>
      </c>
      <c r="W454" s="195">
        <v>1</v>
      </c>
      <c r="X454" s="195"/>
      <c r="Y454" s="195"/>
      <c r="Z454" s="195"/>
      <c r="AA454" s="195"/>
      <c r="AB454" s="196" t="s">
        <v>110</v>
      </c>
      <c r="AC454" s="101" t="s">
        <v>1108</v>
      </c>
      <c r="AD454" s="277"/>
      <c r="AE454" s="277"/>
      <c r="AF454" s="277"/>
      <c r="AG454" s="277"/>
      <c r="AH454" s="277"/>
      <c r="AI454" s="277"/>
      <c r="AJ454" s="277"/>
      <c r="AK454" s="277"/>
      <c r="AL454" s="277"/>
      <c r="AM454" s="238" t="s">
        <v>1256</v>
      </c>
      <c r="AN454" s="196" t="s">
        <v>1110</v>
      </c>
      <c r="AO454" s="354" t="s">
        <v>72</v>
      </c>
      <c r="AP454" s="354" t="s">
        <v>53</v>
      </c>
      <c r="AQ454" s="354" t="s">
        <v>830</v>
      </c>
      <c r="AR454" s="26" t="s">
        <v>831</v>
      </c>
      <c r="AS454" s="25" t="s">
        <v>784</v>
      </c>
      <c r="AT454" s="396">
        <v>311096</v>
      </c>
      <c r="AU454" s="395">
        <v>311096</v>
      </c>
      <c r="AV454" s="396">
        <v>0</v>
      </c>
      <c r="AW454" s="396">
        <v>0</v>
      </c>
      <c r="AX454" s="396">
        <v>0</v>
      </c>
      <c r="AY454" s="396">
        <v>0</v>
      </c>
      <c r="AZ454" s="396">
        <v>0</v>
      </c>
      <c r="BA454" s="396">
        <v>0</v>
      </c>
      <c r="BB454" s="396">
        <v>311096</v>
      </c>
      <c r="BC454" s="396">
        <v>311096</v>
      </c>
      <c r="BD454" s="396">
        <v>896080</v>
      </c>
      <c r="BE454" s="396">
        <v>0</v>
      </c>
      <c r="BF454" s="396">
        <v>0</v>
      </c>
      <c r="BG454" s="396">
        <v>0</v>
      </c>
      <c r="BH454" s="396">
        <v>896080</v>
      </c>
      <c r="BI454" s="396">
        <v>0</v>
      </c>
      <c r="BJ454" s="396">
        <v>0</v>
      </c>
      <c r="BK454" s="396">
        <v>0</v>
      </c>
      <c r="BL454" s="396">
        <v>0</v>
      </c>
      <c r="BM454" s="396">
        <v>0</v>
      </c>
      <c r="BN454" s="396">
        <v>0</v>
      </c>
      <c r="BO454" s="396">
        <v>0</v>
      </c>
      <c r="BP454" s="396">
        <v>0</v>
      </c>
      <c r="BQ454" s="396">
        <v>0</v>
      </c>
      <c r="BR454" s="396">
        <v>0</v>
      </c>
      <c r="BS454" s="396">
        <v>0</v>
      </c>
      <c r="BT454" s="396">
        <v>0</v>
      </c>
      <c r="BU454" s="396">
        <v>0</v>
      </c>
      <c r="BV454" s="396">
        <v>0</v>
      </c>
      <c r="BW454" s="396">
        <v>0</v>
      </c>
    </row>
    <row r="455" spans="1:75" s="15" customFormat="1" ht="306" customHeight="1">
      <c r="A455" s="62">
        <v>607</v>
      </c>
      <c r="B455" s="22" t="s">
        <v>1106</v>
      </c>
      <c r="C455" s="23">
        <v>401000030</v>
      </c>
      <c r="D455" s="27" t="s">
        <v>71</v>
      </c>
      <c r="E455" s="20" t="s">
        <v>1107</v>
      </c>
      <c r="F455" s="196"/>
      <c r="G455" s="196"/>
      <c r="H455" s="222">
        <v>3</v>
      </c>
      <c r="I455" s="196"/>
      <c r="J455" s="222">
        <v>16</v>
      </c>
      <c r="K455" s="222">
        <v>1</v>
      </c>
      <c r="L455" s="222">
        <v>17</v>
      </c>
      <c r="M455" s="222"/>
      <c r="N455" s="222"/>
      <c r="O455" s="222"/>
      <c r="P455" s="196" t="s">
        <v>109</v>
      </c>
      <c r="Q455" s="21" t="s">
        <v>1266</v>
      </c>
      <c r="R455" s="195"/>
      <c r="S455" s="195"/>
      <c r="T455" s="195">
        <v>3</v>
      </c>
      <c r="U455" s="195"/>
      <c r="V455" s="195">
        <v>9</v>
      </c>
      <c r="W455" s="195">
        <v>1</v>
      </c>
      <c r="X455" s="195"/>
      <c r="Y455" s="195"/>
      <c r="Z455" s="195"/>
      <c r="AA455" s="195"/>
      <c r="AB455" s="196" t="s">
        <v>1267</v>
      </c>
      <c r="AC455" s="101" t="s">
        <v>1268</v>
      </c>
      <c r="AD455" s="254" t="s">
        <v>1269</v>
      </c>
      <c r="AE455" s="277"/>
      <c r="AF455" s="277"/>
      <c r="AG455" s="277"/>
      <c r="AH455" s="277"/>
      <c r="AI455" s="277"/>
      <c r="AJ455" s="254" t="s">
        <v>1270</v>
      </c>
      <c r="AK455" s="197"/>
      <c r="AL455" s="277"/>
      <c r="AM455" s="238" t="s">
        <v>1271</v>
      </c>
      <c r="AN455" s="196" t="s">
        <v>1272</v>
      </c>
      <c r="AO455" s="354" t="s">
        <v>72</v>
      </c>
      <c r="AP455" s="354" t="s">
        <v>53</v>
      </c>
      <c r="AQ455" s="354" t="s">
        <v>1273</v>
      </c>
      <c r="AR455" s="26" t="s">
        <v>1274</v>
      </c>
      <c r="AS455" s="25" t="s">
        <v>1275</v>
      </c>
      <c r="AT455" s="396">
        <v>0</v>
      </c>
      <c r="AU455" s="395">
        <v>0</v>
      </c>
      <c r="AV455" s="396">
        <v>0</v>
      </c>
      <c r="AW455" s="396">
        <v>0</v>
      </c>
      <c r="AX455" s="396">
        <v>0</v>
      </c>
      <c r="AY455" s="396">
        <v>0</v>
      </c>
      <c r="AZ455" s="396">
        <v>0</v>
      </c>
      <c r="BA455" s="396">
        <v>0</v>
      </c>
      <c r="BB455" s="396">
        <v>0</v>
      </c>
      <c r="BC455" s="396">
        <v>0</v>
      </c>
      <c r="BD455" s="396">
        <v>2950000</v>
      </c>
      <c r="BE455" s="396">
        <v>0</v>
      </c>
      <c r="BF455" s="396">
        <v>0</v>
      </c>
      <c r="BG455" s="396">
        <v>0</v>
      </c>
      <c r="BH455" s="396">
        <v>2950000</v>
      </c>
      <c r="BI455" s="396">
        <v>0</v>
      </c>
      <c r="BJ455" s="396">
        <v>0</v>
      </c>
      <c r="BK455" s="396">
        <v>0</v>
      </c>
      <c r="BL455" s="396">
        <v>0</v>
      </c>
      <c r="BM455" s="396">
        <v>0</v>
      </c>
      <c r="BN455" s="396">
        <v>0</v>
      </c>
      <c r="BO455" s="396">
        <v>0</v>
      </c>
      <c r="BP455" s="396">
        <v>0</v>
      </c>
      <c r="BQ455" s="396">
        <v>0</v>
      </c>
      <c r="BR455" s="396">
        <v>0</v>
      </c>
      <c r="BS455" s="396">
        <v>0</v>
      </c>
      <c r="BT455" s="396">
        <v>0</v>
      </c>
      <c r="BU455" s="396">
        <v>0</v>
      </c>
      <c r="BV455" s="396">
        <v>0</v>
      </c>
      <c r="BW455" s="396">
        <v>0</v>
      </c>
    </row>
    <row r="456" spans="1:75" s="15" customFormat="1" ht="210.75" customHeight="1">
      <c r="A456" s="62">
        <v>607</v>
      </c>
      <c r="B456" s="22" t="s">
        <v>1106</v>
      </c>
      <c r="C456" s="23">
        <v>401000030</v>
      </c>
      <c r="D456" s="27" t="s">
        <v>71</v>
      </c>
      <c r="E456" s="20" t="s">
        <v>1107</v>
      </c>
      <c r="F456" s="196"/>
      <c r="G456" s="196"/>
      <c r="H456" s="222">
        <v>3</v>
      </c>
      <c r="I456" s="196"/>
      <c r="J456" s="222">
        <v>16</v>
      </c>
      <c r="K456" s="222">
        <v>1</v>
      </c>
      <c r="L456" s="222">
        <v>17</v>
      </c>
      <c r="M456" s="222"/>
      <c r="N456" s="222"/>
      <c r="O456" s="222"/>
      <c r="P456" s="196" t="s">
        <v>109</v>
      </c>
      <c r="Q456" s="21" t="s">
        <v>1276</v>
      </c>
      <c r="R456" s="195"/>
      <c r="S456" s="195"/>
      <c r="T456" s="195">
        <v>3</v>
      </c>
      <c r="U456" s="195"/>
      <c r="V456" s="195">
        <v>9</v>
      </c>
      <c r="W456" s="195">
        <v>1</v>
      </c>
      <c r="X456" s="195"/>
      <c r="Y456" s="195"/>
      <c r="Z456" s="195"/>
      <c r="AA456" s="195"/>
      <c r="AB456" s="196" t="s">
        <v>1267</v>
      </c>
      <c r="AC456" s="101" t="s">
        <v>1277</v>
      </c>
      <c r="AD456" s="277"/>
      <c r="AE456" s="277"/>
      <c r="AF456" s="277"/>
      <c r="AG456" s="277"/>
      <c r="AH456" s="277"/>
      <c r="AI456" s="277"/>
      <c r="AJ456" s="277"/>
      <c r="AK456" s="197"/>
      <c r="AL456" s="277"/>
      <c r="AM456" s="238" t="s">
        <v>1271</v>
      </c>
      <c r="AN456" s="196" t="s">
        <v>1278</v>
      </c>
      <c r="AO456" s="354" t="s">
        <v>72</v>
      </c>
      <c r="AP456" s="354" t="s">
        <v>53</v>
      </c>
      <c r="AQ456" s="354" t="s">
        <v>1273</v>
      </c>
      <c r="AR456" s="26" t="s">
        <v>1274</v>
      </c>
      <c r="AS456" s="25" t="s">
        <v>331</v>
      </c>
      <c r="AT456" s="396">
        <v>0</v>
      </c>
      <c r="AU456" s="395">
        <v>0</v>
      </c>
      <c r="AV456" s="396">
        <v>0</v>
      </c>
      <c r="AW456" s="396">
        <v>0</v>
      </c>
      <c r="AX456" s="396">
        <v>0</v>
      </c>
      <c r="AY456" s="396">
        <v>0</v>
      </c>
      <c r="AZ456" s="396">
        <v>0</v>
      </c>
      <c r="BA456" s="396">
        <v>0</v>
      </c>
      <c r="BB456" s="396">
        <v>0</v>
      </c>
      <c r="BC456" s="396">
        <v>0</v>
      </c>
      <c r="BD456" s="396">
        <v>0</v>
      </c>
      <c r="BE456" s="396">
        <v>0</v>
      </c>
      <c r="BF456" s="396">
        <v>0</v>
      </c>
      <c r="BG456" s="396">
        <v>0</v>
      </c>
      <c r="BH456" s="396">
        <v>0</v>
      </c>
      <c r="BI456" s="396">
        <v>0</v>
      </c>
      <c r="BJ456" s="396">
        <v>0</v>
      </c>
      <c r="BK456" s="396">
        <v>0</v>
      </c>
      <c r="BL456" s="396">
        <v>0</v>
      </c>
      <c r="BM456" s="396">
        <v>0</v>
      </c>
      <c r="BN456" s="396">
        <v>0</v>
      </c>
      <c r="BO456" s="396">
        <v>0</v>
      </c>
      <c r="BP456" s="396">
        <v>0</v>
      </c>
      <c r="BQ456" s="396">
        <v>0</v>
      </c>
      <c r="BR456" s="396">
        <v>0</v>
      </c>
      <c r="BS456" s="396">
        <v>0</v>
      </c>
      <c r="BT456" s="396">
        <v>0</v>
      </c>
      <c r="BU456" s="396">
        <v>0</v>
      </c>
      <c r="BV456" s="396">
        <v>0</v>
      </c>
      <c r="BW456" s="396">
        <v>0</v>
      </c>
    </row>
    <row r="457" spans="1:75" s="15" customFormat="1" ht="159.75" customHeight="1">
      <c r="A457" s="62">
        <v>607</v>
      </c>
      <c r="B457" s="22" t="s">
        <v>1106</v>
      </c>
      <c r="C457" s="23">
        <v>401000054</v>
      </c>
      <c r="D457" s="27" t="s">
        <v>75</v>
      </c>
      <c r="E457" s="20" t="s">
        <v>1107</v>
      </c>
      <c r="F457" s="204"/>
      <c r="G457" s="204"/>
      <c r="H457" s="195">
        <v>3</v>
      </c>
      <c r="I457" s="204"/>
      <c r="J457" s="195">
        <v>16</v>
      </c>
      <c r="K457" s="195">
        <v>1</v>
      </c>
      <c r="L457" s="195">
        <v>34</v>
      </c>
      <c r="M457" s="195"/>
      <c r="N457" s="195"/>
      <c r="O457" s="195"/>
      <c r="P457" s="196" t="s">
        <v>109</v>
      </c>
      <c r="Q457" s="21" t="s">
        <v>92</v>
      </c>
      <c r="R457" s="195"/>
      <c r="S457" s="195"/>
      <c r="T457" s="195">
        <v>3</v>
      </c>
      <c r="U457" s="195"/>
      <c r="V457" s="195">
        <v>9</v>
      </c>
      <c r="W457" s="195">
        <v>1</v>
      </c>
      <c r="X457" s="195"/>
      <c r="Y457" s="195"/>
      <c r="Z457" s="195"/>
      <c r="AA457" s="195"/>
      <c r="AB457" s="196" t="s">
        <v>110</v>
      </c>
      <c r="AC457" s="101" t="s">
        <v>1108</v>
      </c>
      <c r="AD457" s="277"/>
      <c r="AE457" s="277"/>
      <c r="AF457" s="277"/>
      <c r="AG457" s="277"/>
      <c r="AH457" s="277"/>
      <c r="AI457" s="277"/>
      <c r="AJ457" s="277"/>
      <c r="AK457" s="277"/>
      <c r="AL457" s="277"/>
      <c r="AM457" s="238" t="s">
        <v>1155</v>
      </c>
      <c r="AN457" s="196" t="s">
        <v>1279</v>
      </c>
      <c r="AO457" s="354" t="s">
        <v>86</v>
      </c>
      <c r="AP457" s="354" t="s">
        <v>86</v>
      </c>
      <c r="AQ457" s="354" t="s">
        <v>1187</v>
      </c>
      <c r="AR457" s="26" t="s">
        <v>1188</v>
      </c>
      <c r="AS457" s="25" t="s">
        <v>784</v>
      </c>
      <c r="AT457" s="396">
        <v>0</v>
      </c>
      <c r="AU457" s="395">
        <v>0</v>
      </c>
      <c r="AV457" s="396">
        <v>0</v>
      </c>
      <c r="AW457" s="396">
        <v>0</v>
      </c>
      <c r="AX457" s="396">
        <v>0</v>
      </c>
      <c r="AY457" s="396">
        <v>0</v>
      </c>
      <c r="AZ457" s="396">
        <v>0</v>
      </c>
      <c r="BA457" s="396">
        <v>0</v>
      </c>
      <c r="BB457" s="396">
        <v>0</v>
      </c>
      <c r="BC457" s="396">
        <v>0</v>
      </c>
      <c r="BD457" s="396">
        <v>187500</v>
      </c>
      <c r="BE457" s="396">
        <v>0</v>
      </c>
      <c r="BF457" s="396">
        <v>0</v>
      </c>
      <c r="BG457" s="396">
        <v>0</v>
      </c>
      <c r="BH457" s="396">
        <v>187500</v>
      </c>
      <c r="BI457" s="396">
        <v>187500</v>
      </c>
      <c r="BJ457" s="396">
        <v>0</v>
      </c>
      <c r="BK457" s="396">
        <v>0</v>
      </c>
      <c r="BL457" s="396">
        <v>0</v>
      </c>
      <c r="BM457" s="396">
        <v>187500</v>
      </c>
      <c r="BN457" s="396">
        <v>187500</v>
      </c>
      <c r="BO457" s="396">
        <v>0</v>
      </c>
      <c r="BP457" s="396">
        <v>0</v>
      </c>
      <c r="BQ457" s="396">
        <v>0</v>
      </c>
      <c r="BR457" s="396">
        <v>187500</v>
      </c>
      <c r="BS457" s="396">
        <v>187500</v>
      </c>
      <c r="BT457" s="396">
        <v>0</v>
      </c>
      <c r="BU457" s="396">
        <v>0</v>
      </c>
      <c r="BV457" s="396">
        <v>0</v>
      </c>
      <c r="BW457" s="396">
        <v>187500</v>
      </c>
    </row>
    <row r="458" spans="1:75" s="15" customFormat="1" ht="143.25" customHeight="1">
      <c r="A458" s="62">
        <v>607</v>
      </c>
      <c r="B458" s="22" t="s">
        <v>1106</v>
      </c>
      <c r="C458" s="23">
        <v>401000054</v>
      </c>
      <c r="D458" s="27" t="s">
        <v>75</v>
      </c>
      <c r="E458" s="20" t="s">
        <v>1107</v>
      </c>
      <c r="F458" s="204"/>
      <c r="G458" s="204"/>
      <c r="H458" s="195">
        <v>3</v>
      </c>
      <c r="I458" s="204"/>
      <c r="J458" s="195">
        <v>16</v>
      </c>
      <c r="K458" s="195">
        <v>1</v>
      </c>
      <c r="L458" s="195">
        <v>34</v>
      </c>
      <c r="M458" s="195"/>
      <c r="N458" s="195"/>
      <c r="O458" s="195"/>
      <c r="P458" s="196" t="s">
        <v>109</v>
      </c>
      <c r="Q458" s="21" t="s">
        <v>1280</v>
      </c>
      <c r="R458" s="195"/>
      <c r="S458" s="195"/>
      <c r="T458" s="195" t="s">
        <v>1281</v>
      </c>
      <c r="U458" s="195"/>
      <c r="V458" s="195" t="s">
        <v>1282</v>
      </c>
      <c r="W458" s="195" t="s">
        <v>1283</v>
      </c>
      <c r="X458" s="195"/>
      <c r="Y458" s="195"/>
      <c r="Z458" s="195"/>
      <c r="AA458" s="195"/>
      <c r="AB458" s="196" t="s">
        <v>1284</v>
      </c>
      <c r="AC458" s="101" t="s">
        <v>1108</v>
      </c>
      <c r="AD458" s="277"/>
      <c r="AE458" s="277"/>
      <c r="AF458" s="277"/>
      <c r="AG458" s="277"/>
      <c r="AH458" s="277"/>
      <c r="AI458" s="277"/>
      <c r="AJ458" s="277"/>
      <c r="AK458" s="277"/>
      <c r="AL458" s="277"/>
      <c r="AM458" s="238" t="s">
        <v>1155</v>
      </c>
      <c r="AN458" s="196" t="s">
        <v>1119</v>
      </c>
      <c r="AO458" s="354" t="s">
        <v>86</v>
      </c>
      <c r="AP458" s="354" t="s">
        <v>86</v>
      </c>
      <c r="AQ458" s="354">
        <v>1510220350</v>
      </c>
      <c r="AR458" s="26" t="s">
        <v>364</v>
      </c>
      <c r="AS458" s="25" t="s">
        <v>784</v>
      </c>
      <c r="AT458" s="396">
        <v>190000</v>
      </c>
      <c r="AU458" s="395">
        <v>190000</v>
      </c>
      <c r="AV458" s="396">
        <v>0</v>
      </c>
      <c r="AW458" s="396">
        <v>0</v>
      </c>
      <c r="AX458" s="396">
        <v>0</v>
      </c>
      <c r="AY458" s="396">
        <v>0</v>
      </c>
      <c r="AZ458" s="396">
        <v>0</v>
      </c>
      <c r="BA458" s="396">
        <v>0</v>
      </c>
      <c r="BB458" s="396">
        <v>190000</v>
      </c>
      <c r="BC458" s="396">
        <v>190000</v>
      </c>
      <c r="BD458" s="396">
        <v>390000</v>
      </c>
      <c r="BE458" s="396">
        <v>0</v>
      </c>
      <c r="BF458" s="396">
        <v>0</v>
      </c>
      <c r="BG458" s="396">
        <v>0</v>
      </c>
      <c r="BH458" s="396">
        <v>390000</v>
      </c>
      <c r="BI458" s="396">
        <v>390000</v>
      </c>
      <c r="BJ458" s="396">
        <v>0</v>
      </c>
      <c r="BK458" s="396">
        <v>0</v>
      </c>
      <c r="BL458" s="396">
        <v>0</v>
      </c>
      <c r="BM458" s="396">
        <v>390000</v>
      </c>
      <c r="BN458" s="396">
        <v>390000</v>
      </c>
      <c r="BO458" s="396">
        <v>0</v>
      </c>
      <c r="BP458" s="396">
        <v>0</v>
      </c>
      <c r="BQ458" s="396">
        <v>0</v>
      </c>
      <c r="BR458" s="396">
        <v>390000</v>
      </c>
      <c r="BS458" s="396">
        <v>390000</v>
      </c>
      <c r="BT458" s="396">
        <v>0</v>
      </c>
      <c r="BU458" s="396">
        <v>0</v>
      </c>
      <c r="BV458" s="396">
        <v>0</v>
      </c>
      <c r="BW458" s="396">
        <v>390000</v>
      </c>
    </row>
    <row r="459" spans="1:75" s="15" customFormat="1" ht="204">
      <c r="A459" s="62">
        <v>607</v>
      </c>
      <c r="B459" s="22" t="s">
        <v>1106</v>
      </c>
      <c r="C459" s="23">
        <v>401000054</v>
      </c>
      <c r="D459" s="27" t="s">
        <v>75</v>
      </c>
      <c r="E459" s="20" t="s">
        <v>1107</v>
      </c>
      <c r="F459" s="204"/>
      <c r="G459" s="204"/>
      <c r="H459" s="195">
        <v>3</v>
      </c>
      <c r="I459" s="204"/>
      <c r="J459" s="195">
        <v>16</v>
      </c>
      <c r="K459" s="195">
        <v>1</v>
      </c>
      <c r="L459" s="195">
        <v>34</v>
      </c>
      <c r="M459" s="195"/>
      <c r="N459" s="195"/>
      <c r="O459" s="195"/>
      <c r="P459" s="196" t="s">
        <v>109</v>
      </c>
      <c r="Q459" s="21" t="s">
        <v>1280</v>
      </c>
      <c r="R459" s="195"/>
      <c r="S459" s="195"/>
      <c r="T459" s="195" t="s">
        <v>1281</v>
      </c>
      <c r="U459" s="195"/>
      <c r="V459" s="195" t="s">
        <v>1282</v>
      </c>
      <c r="W459" s="195" t="s">
        <v>1283</v>
      </c>
      <c r="X459" s="195"/>
      <c r="Y459" s="195"/>
      <c r="Z459" s="195"/>
      <c r="AA459" s="195"/>
      <c r="AB459" s="196" t="s">
        <v>1284</v>
      </c>
      <c r="AC459" s="101" t="s">
        <v>1108</v>
      </c>
      <c r="AD459" s="277"/>
      <c r="AE459" s="277"/>
      <c r="AF459" s="277"/>
      <c r="AG459" s="277"/>
      <c r="AH459" s="277"/>
      <c r="AI459" s="277"/>
      <c r="AJ459" s="277"/>
      <c r="AK459" s="254"/>
      <c r="AL459" s="277"/>
      <c r="AM459" s="238" t="s">
        <v>1285</v>
      </c>
      <c r="AN459" s="196" t="s">
        <v>1119</v>
      </c>
      <c r="AO459" s="354" t="s">
        <v>86</v>
      </c>
      <c r="AP459" s="354" t="s">
        <v>86</v>
      </c>
      <c r="AQ459" s="354" t="s">
        <v>1286</v>
      </c>
      <c r="AR459" s="26" t="s">
        <v>1287</v>
      </c>
      <c r="AS459" s="25" t="s">
        <v>784</v>
      </c>
      <c r="AT459" s="396">
        <v>1182250</v>
      </c>
      <c r="AU459" s="395">
        <v>1182250</v>
      </c>
      <c r="AV459" s="396">
        <v>0</v>
      </c>
      <c r="AW459" s="396">
        <v>0</v>
      </c>
      <c r="AX459" s="396">
        <v>0</v>
      </c>
      <c r="AY459" s="396">
        <v>0</v>
      </c>
      <c r="AZ459" s="396">
        <v>0</v>
      </c>
      <c r="BA459" s="396">
        <v>0</v>
      </c>
      <c r="BB459" s="396">
        <v>1182250</v>
      </c>
      <c r="BC459" s="396">
        <v>1182250</v>
      </c>
      <c r="BD459" s="396">
        <v>852000</v>
      </c>
      <c r="BE459" s="396">
        <v>0</v>
      </c>
      <c r="BF459" s="396">
        <v>0</v>
      </c>
      <c r="BG459" s="396">
        <v>0</v>
      </c>
      <c r="BH459" s="396">
        <v>852000</v>
      </c>
      <c r="BI459" s="396">
        <v>852000</v>
      </c>
      <c r="BJ459" s="396">
        <v>0</v>
      </c>
      <c r="BK459" s="396">
        <v>0</v>
      </c>
      <c r="BL459" s="396">
        <v>0</v>
      </c>
      <c r="BM459" s="396">
        <v>852000</v>
      </c>
      <c r="BN459" s="396">
        <v>852000</v>
      </c>
      <c r="BO459" s="396">
        <v>0</v>
      </c>
      <c r="BP459" s="396">
        <v>0</v>
      </c>
      <c r="BQ459" s="396">
        <v>0</v>
      </c>
      <c r="BR459" s="396">
        <v>852000</v>
      </c>
      <c r="BS459" s="396">
        <v>852000</v>
      </c>
      <c r="BT459" s="396">
        <v>0</v>
      </c>
      <c r="BU459" s="396">
        <v>0</v>
      </c>
      <c r="BV459" s="396">
        <v>0</v>
      </c>
      <c r="BW459" s="396">
        <v>852000</v>
      </c>
    </row>
    <row r="460" spans="1:75" s="15" customFormat="1" ht="247.5" customHeight="1">
      <c r="A460" s="62">
        <v>607</v>
      </c>
      <c r="B460" s="22" t="s">
        <v>1106</v>
      </c>
      <c r="C460" s="23">
        <v>401000054</v>
      </c>
      <c r="D460" s="27" t="s">
        <v>75</v>
      </c>
      <c r="E460" s="20" t="s">
        <v>1107</v>
      </c>
      <c r="F460" s="204"/>
      <c r="G460" s="204"/>
      <c r="H460" s="195">
        <v>3</v>
      </c>
      <c r="I460" s="204"/>
      <c r="J460" s="195">
        <v>16</v>
      </c>
      <c r="K460" s="195">
        <v>1</v>
      </c>
      <c r="L460" s="195">
        <v>34</v>
      </c>
      <c r="M460" s="195"/>
      <c r="N460" s="195"/>
      <c r="O460" s="195"/>
      <c r="P460" s="196" t="s">
        <v>109</v>
      </c>
      <c r="Q460" s="21" t="s">
        <v>1280</v>
      </c>
      <c r="R460" s="195"/>
      <c r="S460" s="195"/>
      <c r="T460" s="195" t="s">
        <v>1281</v>
      </c>
      <c r="U460" s="195"/>
      <c r="V460" s="195" t="s">
        <v>1282</v>
      </c>
      <c r="W460" s="195" t="s">
        <v>1283</v>
      </c>
      <c r="X460" s="195"/>
      <c r="Y460" s="195"/>
      <c r="Z460" s="195"/>
      <c r="AA460" s="195"/>
      <c r="AB460" s="196" t="s">
        <v>1284</v>
      </c>
      <c r="AC460" s="101" t="s">
        <v>1108</v>
      </c>
      <c r="AD460" s="277"/>
      <c r="AE460" s="277"/>
      <c r="AF460" s="277"/>
      <c r="AG460" s="277"/>
      <c r="AH460" s="277"/>
      <c r="AI460" s="277"/>
      <c r="AJ460" s="277"/>
      <c r="AK460" s="254"/>
      <c r="AL460" s="277"/>
      <c r="AM460" s="238" t="s">
        <v>1285</v>
      </c>
      <c r="AN460" s="196" t="s">
        <v>1119</v>
      </c>
      <c r="AO460" s="354" t="s">
        <v>86</v>
      </c>
      <c r="AP460" s="354" t="s">
        <v>86</v>
      </c>
      <c r="AQ460" s="354" t="s">
        <v>1288</v>
      </c>
      <c r="AR460" s="26" t="s">
        <v>1287</v>
      </c>
      <c r="AS460" s="25" t="s">
        <v>55</v>
      </c>
      <c r="AT460" s="396">
        <v>49040</v>
      </c>
      <c r="AU460" s="395">
        <v>49040</v>
      </c>
      <c r="AV460" s="396">
        <v>0</v>
      </c>
      <c r="AW460" s="396">
        <v>0</v>
      </c>
      <c r="AX460" s="396">
        <v>0</v>
      </c>
      <c r="AY460" s="396">
        <v>0</v>
      </c>
      <c r="AZ460" s="396">
        <v>0</v>
      </c>
      <c r="BA460" s="396">
        <v>0</v>
      </c>
      <c r="BB460" s="396">
        <v>49040</v>
      </c>
      <c r="BC460" s="396">
        <v>49040</v>
      </c>
      <c r="BD460" s="396">
        <v>549040</v>
      </c>
      <c r="BE460" s="396">
        <v>0</v>
      </c>
      <c r="BF460" s="396">
        <v>0</v>
      </c>
      <c r="BG460" s="396">
        <v>0</v>
      </c>
      <c r="BH460" s="396">
        <v>549040</v>
      </c>
      <c r="BI460" s="396">
        <v>549040</v>
      </c>
      <c r="BJ460" s="396">
        <v>0</v>
      </c>
      <c r="BK460" s="396">
        <v>0</v>
      </c>
      <c r="BL460" s="396">
        <v>0</v>
      </c>
      <c r="BM460" s="396">
        <v>549040</v>
      </c>
      <c r="BN460" s="396">
        <v>549040</v>
      </c>
      <c r="BO460" s="396">
        <v>0</v>
      </c>
      <c r="BP460" s="396">
        <v>0</v>
      </c>
      <c r="BQ460" s="396">
        <v>0</v>
      </c>
      <c r="BR460" s="396">
        <v>549040</v>
      </c>
      <c r="BS460" s="396">
        <v>549040</v>
      </c>
      <c r="BT460" s="396">
        <v>0</v>
      </c>
      <c r="BU460" s="396">
        <v>0</v>
      </c>
      <c r="BV460" s="396">
        <v>0</v>
      </c>
      <c r="BW460" s="396">
        <v>549040</v>
      </c>
    </row>
    <row r="461" spans="1:75" s="15" customFormat="1" ht="255" customHeight="1">
      <c r="A461" s="62">
        <v>607</v>
      </c>
      <c r="B461" s="22" t="s">
        <v>1106</v>
      </c>
      <c r="C461" s="23">
        <v>401000054</v>
      </c>
      <c r="D461" s="27" t="s">
        <v>75</v>
      </c>
      <c r="E461" s="20" t="s">
        <v>1107</v>
      </c>
      <c r="F461" s="204"/>
      <c r="G461" s="204"/>
      <c r="H461" s="195">
        <v>3</v>
      </c>
      <c r="I461" s="204"/>
      <c r="J461" s="195">
        <v>16</v>
      </c>
      <c r="K461" s="195">
        <v>1</v>
      </c>
      <c r="L461" s="195">
        <v>34</v>
      </c>
      <c r="M461" s="195"/>
      <c r="N461" s="195"/>
      <c r="O461" s="195"/>
      <c r="P461" s="196" t="s">
        <v>109</v>
      </c>
      <c r="Q461" s="21" t="s">
        <v>1280</v>
      </c>
      <c r="R461" s="195"/>
      <c r="S461" s="195"/>
      <c r="T461" s="195" t="s">
        <v>1281</v>
      </c>
      <c r="U461" s="195"/>
      <c r="V461" s="195" t="s">
        <v>1282</v>
      </c>
      <c r="W461" s="195" t="s">
        <v>1283</v>
      </c>
      <c r="X461" s="195"/>
      <c r="Y461" s="195"/>
      <c r="Z461" s="195"/>
      <c r="AA461" s="195"/>
      <c r="AB461" s="196" t="s">
        <v>1284</v>
      </c>
      <c r="AC461" s="101" t="s">
        <v>1108</v>
      </c>
      <c r="AD461" s="277"/>
      <c r="AE461" s="277"/>
      <c r="AF461" s="277"/>
      <c r="AG461" s="277"/>
      <c r="AH461" s="277"/>
      <c r="AI461" s="277"/>
      <c r="AJ461" s="277"/>
      <c r="AK461" s="254"/>
      <c r="AL461" s="277"/>
      <c r="AM461" s="238" t="s">
        <v>1285</v>
      </c>
      <c r="AN461" s="196" t="s">
        <v>1119</v>
      </c>
      <c r="AO461" s="354" t="s">
        <v>86</v>
      </c>
      <c r="AP461" s="354" t="s">
        <v>86</v>
      </c>
      <c r="AQ461" s="354" t="s">
        <v>1288</v>
      </c>
      <c r="AR461" s="26" t="s">
        <v>1287</v>
      </c>
      <c r="AS461" s="25" t="s">
        <v>1289</v>
      </c>
      <c r="AT461" s="396">
        <v>2835000</v>
      </c>
      <c r="AU461" s="395">
        <v>2835000</v>
      </c>
      <c r="AV461" s="396">
        <v>0</v>
      </c>
      <c r="AW461" s="396">
        <v>0</v>
      </c>
      <c r="AX461" s="396">
        <v>0</v>
      </c>
      <c r="AY461" s="396">
        <v>0</v>
      </c>
      <c r="AZ461" s="396">
        <v>0</v>
      </c>
      <c r="BA461" s="396">
        <v>0</v>
      </c>
      <c r="BB461" s="396">
        <v>2835000</v>
      </c>
      <c r="BC461" s="396">
        <v>2835000</v>
      </c>
      <c r="BD461" s="396">
        <v>2835000</v>
      </c>
      <c r="BE461" s="396">
        <v>0</v>
      </c>
      <c r="BF461" s="396">
        <v>0</v>
      </c>
      <c r="BG461" s="396">
        <v>0</v>
      </c>
      <c r="BH461" s="396">
        <v>2835000</v>
      </c>
      <c r="BI461" s="396">
        <v>2835000</v>
      </c>
      <c r="BJ461" s="396">
        <v>0</v>
      </c>
      <c r="BK461" s="396">
        <v>0</v>
      </c>
      <c r="BL461" s="396">
        <v>0</v>
      </c>
      <c r="BM461" s="396">
        <v>2835000</v>
      </c>
      <c r="BN461" s="396">
        <v>2835000</v>
      </c>
      <c r="BO461" s="396">
        <v>0</v>
      </c>
      <c r="BP461" s="396">
        <v>0</v>
      </c>
      <c r="BQ461" s="396">
        <v>0</v>
      </c>
      <c r="BR461" s="396">
        <v>2835000</v>
      </c>
      <c r="BS461" s="396">
        <v>2835000</v>
      </c>
      <c r="BT461" s="396">
        <v>0</v>
      </c>
      <c r="BU461" s="396">
        <v>0</v>
      </c>
      <c r="BV461" s="396">
        <v>0</v>
      </c>
      <c r="BW461" s="396">
        <v>2835000</v>
      </c>
    </row>
    <row r="462" spans="1:75" s="15" customFormat="1" ht="252.75" customHeight="1">
      <c r="A462" s="62">
        <v>607</v>
      </c>
      <c r="B462" s="22" t="s">
        <v>1106</v>
      </c>
      <c r="C462" s="23">
        <v>401000054</v>
      </c>
      <c r="D462" s="27" t="s">
        <v>75</v>
      </c>
      <c r="E462" s="20" t="s">
        <v>1107</v>
      </c>
      <c r="F462" s="204"/>
      <c r="G462" s="204"/>
      <c r="H462" s="195">
        <v>3</v>
      </c>
      <c r="I462" s="204"/>
      <c r="J462" s="195">
        <v>16</v>
      </c>
      <c r="K462" s="195">
        <v>1</v>
      </c>
      <c r="L462" s="195">
        <v>34</v>
      </c>
      <c r="M462" s="195"/>
      <c r="N462" s="195"/>
      <c r="O462" s="195"/>
      <c r="P462" s="196" t="s">
        <v>109</v>
      </c>
      <c r="Q462" s="21" t="s">
        <v>1280</v>
      </c>
      <c r="R462" s="195"/>
      <c r="S462" s="195"/>
      <c r="T462" s="195" t="s">
        <v>1281</v>
      </c>
      <c r="U462" s="195"/>
      <c r="V462" s="195" t="s">
        <v>1282</v>
      </c>
      <c r="W462" s="195" t="s">
        <v>1283</v>
      </c>
      <c r="X462" s="195"/>
      <c r="Y462" s="195"/>
      <c r="Z462" s="195"/>
      <c r="AA462" s="195"/>
      <c r="AB462" s="196" t="s">
        <v>1284</v>
      </c>
      <c r="AC462" s="101" t="s">
        <v>1108</v>
      </c>
      <c r="AD462" s="277"/>
      <c r="AE462" s="277"/>
      <c r="AF462" s="277"/>
      <c r="AG462" s="277"/>
      <c r="AH462" s="277"/>
      <c r="AI462" s="277"/>
      <c r="AJ462" s="277"/>
      <c r="AK462" s="254"/>
      <c r="AL462" s="277"/>
      <c r="AM462" s="238" t="s">
        <v>1285</v>
      </c>
      <c r="AN462" s="196" t="s">
        <v>1119</v>
      </c>
      <c r="AO462" s="354" t="s">
        <v>86</v>
      </c>
      <c r="AP462" s="354" t="s">
        <v>86</v>
      </c>
      <c r="AQ462" s="354" t="s">
        <v>1288</v>
      </c>
      <c r="AR462" s="26" t="s">
        <v>1287</v>
      </c>
      <c r="AS462" s="25" t="s">
        <v>454</v>
      </c>
      <c r="AT462" s="396">
        <v>250000</v>
      </c>
      <c r="AU462" s="395">
        <v>250000</v>
      </c>
      <c r="AV462" s="396">
        <v>0</v>
      </c>
      <c r="AW462" s="396">
        <v>0</v>
      </c>
      <c r="AX462" s="396">
        <v>0</v>
      </c>
      <c r="AY462" s="396">
        <v>0</v>
      </c>
      <c r="AZ462" s="396">
        <v>0</v>
      </c>
      <c r="BA462" s="396">
        <v>0</v>
      </c>
      <c r="BB462" s="396">
        <v>250000</v>
      </c>
      <c r="BC462" s="396">
        <v>250000</v>
      </c>
      <c r="BD462" s="396">
        <v>250000</v>
      </c>
      <c r="BE462" s="396">
        <v>0</v>
      </c>
      <c r="BF462" s="396">
        <v>0</v>
      </c>
      <c r="BG462" s="396">
        <v>0</v>
      </c>
      <c r="BH462" s="396">
        <v>250000</v>
      </c>
      <c r="BI462" s="396">
        <v>250000</v>
      </c>
      <c r="BJ462" s="396">
        <v>0</v>
      </c>
      <c r="BK462" s="396">
        <v>0</v>
      </c>
      <c r="BL462" s="396">
        <v>0</v>
      </c>
      <c r="BM462" s="396">
        <v>250000</v>
      </c>
      <c r="BN462" s="396">
        <v>250000</v>
      </c>
      <c r="BO462" s="396">
        <v>0</v>
      </c>
      <c r="BP462" s="396">
        <v>0</v>
      </c>
      <c r="BQ462" s="396">
        <v>0</v>
      </c>
      <c r="BR462" s="396">
        <v>250000</v>
      </c>
      <c r="BS462" s="396">
        <v>250000</v>
      </c>
      <c r="BT462" s="396">
        <v>0</v>
      </c>
      <c r="BU462" s="396">
        <v>0</v>
      </c>
      <c r="BV462" s="396">
        <v>0</v>
      </c>
      <c r="BW462" s="396">
        <v>250000</v>
      </c>
    </row>
    <row r="463" spans="1:75" s="15" customFormat="1" ht="243" customHeight="1">
      <c r="A463" s="62">
        <v>607</v>
      </c>
      <c r="B463" s="22" t="s">
        <v>1106</v>
      </c>
      <c r="C463" s="23">
        <v>401000054</v>
      </c>
      <c r="D463" s="27" t="s">
        <v>75</v>
      </c>
      <c r="E463" s="20" t="s">
        <v>1107</v>
      </c>
      <c r="F463" s="204"/>
      <c r="G463" s="204"/>
      <c r="H463" s="195">
        <v>3</v>
      </c>
      <c r="I463" s="204"/>
      <c r="J463" s="195">
        <v>16</v>
      </c>
      <c r="K463" s="195">
        <v>1</v>
      </c>
      <c r="L463" s="195">
        <v>34</v>
      </c>
      <c r="M463" s="195"/>
      <c r="N463" s="195"/>
      <c r="O463" s="195"/>
      <c r="P463" s="196" t="s">
        <v>109</v>
      </c>
      <c r="Q463" s="21" t="s">
        <v>1280</v>
      </c>
      <c r="R463" s="195"/>
      <c r="S463" s="195"/>
      <c r="T463" s="195" t="s">
        <v>1281</v>
      </c>
      <c r="U463" s="195"/>
      <c r="V463" s="195" t="s">
        <v>1282</v>
      </c>
      <c r="W463" s="195" t="s">
        <v>1283</v>
      </c>
      <c r="X463" s="195"/>
      <c r="Y463" s="195"/>
      <c r="Z463" s="195"/>
      <c r="AA463" s="195"/>
      <c r="AB463" s="196" t="s">
        <v>1284</v>
      </c>
      <c r="AC463" s="101" t="s">
        <v>1108</v>
      </c>
      <c r="AD463" s="277"/>
      <c r="AE463" s="277"/>
      <c r="AF463" s="277"/>
      <c r="AG463" s="277"/>
      <c r="AH463" s="277"/>
      <c r="AI463" s="277"/>
      <c r="AJ463" s="277"/>
      <c r="AK463" s="254"/>
      <c r="AL463" s="277"/>
      <c r="AM463" s="238" t="s">
        <v>1285</v>
      </c>
      <c r="AN463" s="196" t="s">
        <v>1119</v>
      </c>
      <c r="AO463" s="354" t="s">
        <v>86</v>
      </c>
      <c r="AP463" s="354" t="s">
        <v>86</v>
      </c>
      <c r="AQ463" s="354" t="s">
        <v>1288</v>
      </c>
      <c r="AR463" s="26" t="s">
        <v>1287</v>
      </c>
      <c r="AS463" s="25" t="s">
        <v>784</v>
      </c>
      <c r="AT463" s="396">
        <v>1293000</v>
      </c>
      <c r="AU463" s="395">
        <v>1293000</v>
      </c>
      <c r="AV463" s="396">
        <v>0</v>
      </c>
      <c r="AW463" s="396">
        <v>0</v>
      </c>
      <c r="AX463" s="396">
        <v>0</v>
      </c>
      <c r="AY463" s="396">
        <v>0</v>
      </c>
      <c r="AZ463" s="396">
        <v>0</v>
      </c>
      <c r="BA463" s="396">
        <v>0</v>
      </c>
      <c r="BB463" s="396">
        <v>1293000</v>
      </c>
      <c r="BC463" s="396">
        <v>1293000</v>
      </c>
      <c r="BD463" s="396">
        <v>1293000</v>
      </c>
      <c r="BE463" s="396">
        <v>0</v>
      </c>
      <c r="BF463" s="396">
        <v>0</v>
      </c>
      <c r="BG463" s="396">
        <v>0</v>
      </c>
      <c r="BH463" s="396">
        <v>1293000</v>
      </c>
      <c r="BI463" s="396">
        <v>1293000</v>
      </c>
      <c r="BJ463" s="396">
        <v>0</v>
      </c>
      <c r="BK463" s="396">
        <v>0</v>
      </c>
      <c r="BL463" s="396">
        <v>0</v>
      </c>
      <c r="BM463" s="396">
        <v>1293000</v>
      </c>
      <c r="BN463" s="396">
        <v>1293000</v>
      </c>
      <c r="BO463" s="396">
        <v>0</v>
      </c>
      <c r="BP463" s="396">
        <v>0</v>
      </c>
      <c r="BQ463" s="396">
        <v>0</v>
      </c>
      <c r="BR463" s="396">
        <v>1293000</v>
      </c>
      <c r="BS463" s="396">
        <v>1293000</v>
      </c>
      <c r="BT463" s="396">
        <v>0</v>
      </c>
      <c r="BU463" s="396">
        <v>0</v>
      </c>
      <c r="BV463" s="396">
        <v>0</v>
      </c>
      <c r="BW463" s="396">
        <v>1293000</v>
      </c>
    </row>
    <row r="464" spans="1:75" s="15" customFormat="1" ht="239.25" customHeight="1">
      <c r="A464" s="62">
        <v>607</v>
      </c>
      <c r="B464" s="22" t="s">
        <v>1106</v>
      </c>
      <c r="C464" s="23">
        <v>401000054</v>
      </c>
      <c r="D464" s="27" t="s">
        <v>75</v>
      </c>
      <c r="E464" s="20" t="s">
        <v>1107</v>
      </c>
      <c r="F464" s="204"/>
      <c r="G464" s="204"/>
      <c r="H464" s="195">
        <v>3</v>
      </c>
      <c r="I464" s="204"/>
      <c r="J464" s="195">
        <v>16</v>
      </c>
      <c r="K464" s="195">
        <v>1</v>
      </c>
      <c r="L464" s="195">
        <v>34</v>
      </c>
      <c r="M464" s="195"/>
      <c r="N464" s="195"/>
      <c r="O464" s="195"/>
      <c r="P464" s="196" t="s">
        <v>109</v>
      </c>
      <c r="Q464" s="21" t="s">
        <v>1280</v>
      </c>
      <c r="R464" s="195"/>
      <c r="S464" s="195"/>
      <c r="T464" s="195" t="s">
        <v>1281</v>
      </c>
      <c r="U464" s="195"/>
      <c r="V464" s="195" t="s">
        <v>1282</v>
      </c>
      <c r="W464" s="195" t="s">
        <v>1283</v>
      </c>
      <c r="X464" s="195"/>
      <c r="Y464" s="195"/>
      <c r="Z464" s="195"/>
      <c r="AA464" s="195"/>
      <c r="AB464" s="196" t="s">
        <v>1284</v>
      </c>
      <c r="AC464" s="101" t="s">
        <v>1108</v>
      </c>
      <c r="AD464" s="277"/>
      <c r="AE464" s="277"/>
      <c r="AF464" s="277"/>
      <c r="AG464" s="277"/>
      <c r="AH464" s="277"/>
      <c r="AI464" s="277"/>
      <c r="AJ464" s="277"/>
      <c r="AK464" s="254"/>
      <c r="AL464" s="277"/>
      <c r="AM464" s="238" t="s">
        <v>1285</v>
      </c>
      <c r="AN464" s="196" t="s">
        <v>1290</v>
      </c>
      <c r="AO464" s="354" t="s">
        <v>86</v>
      </c>
      <c r="AP464" s="354" t="s">
        <v>86</v>
      </c>
      <c r="AQ464" s="354" t="s">
        <v>1291</v>
      </c>
      <c r="AR464" s="26" t="s">
        <v>1287</v>
      </c>
      <c r="AS464" s="25" t="s">
        <v>784</v>
      </c>
      <c r="AT464" s="396">
        <v>730000</v>
      </c>
      <c r="AU464" s="395">
        <v>730000</v>
      </c>
      <c r="AV464" s="396">
        <v>0</v>
      </c>
      <c r="AW464" s="396">
        <v>0</v>
      </c>
      <c r="AX464" s="396">
        <v>0</v>
      </c>
      <c r="AY464" s="396">
        <v>0</v>
      </c>
      <c r="AZ464" s="396">
        <v>0</v>
      </c>
      <c r="BA464" s="396">
        <v>0</v>
      </c>
      <c r="BB464" s="396">
        <v>730000</v>
      </c>
      <c r="BC464" s="396">
        <v>730000</v>
      </c>
      <c r="BD464" s="396">
        <v>730000</v>
      </c>
      <c r="BE464" s="396">
        <v>0</v>
      </c>
      <c r="BF464" s="396">
        <v>0</v>
      </c>
      <c r="BG464" s="396">
        <v>0</v>
      </c>
      <c r="BH464" s="396">
        <v>730000</v>
      </c>
      <c r="BI464" s="396">
        <v>730000</v>
      </c>
      <c r="BJ464" s="396">
        <v>0</v>
      </c>
      <c r="BK464" s="396">
        <v>0</v>
      </c>
      <c r="BL464" s="396">
        <v>0</v>
      </c>
      <c r="BM464" s="396">
        <v>730000</v>
      </c>
      <c r="BN464" s="396">
        <v>730000</v>
      </c>
      <c r="BO464" s="396">
        <v>0</v>
      </c>
      <c r="BP464" s="396">
        <v>0</v>
      </c>
      <c r="BQ464" s="396">
        <v>0</v>
      </c>
      <c r="BR464" s="396">
        <v>730000</v>
      </c>
      <c r="BS464" s="396">
        <v>730000</v>
      </c>
      <c r="BT464" s="396">
        <v>0</v>
      </c>
      <c r="BU464" s="396">
        <v>0</v>
      </c>
      <c r="BV464" s="396">
        <v>0</v>
      </c>
      <c r="BW464" s="396">
        <v>730000</v>
      </c>
    </row>
    <row r="465" spans="1:75" ht="155.25" customHeight="1">
      <c r="A465" s="62">
        <v>607</v>
      </c>
      <c r="B465" s="22" t="s">
        <v>1106</v>
      </c>
      <c r="C465" s="23">
        <v>401000054</v>
      </c>
      <c r="D465" s="27" t="s">
        <v>75</v>
      </c>
      <c r="E465" s="20" t="s">
        <v>1107</v>
      </c>
      <c r="F465" s="204"/>
      <c r="G465" s="204"/>
      <c r="H465" s="195">
        <v>3</v>
      </c>
      <c r="I465" s="204"/>
      <c r="J465" s="195">
        <v>16</v>
      </c>
      <c r="K465" s="195">
        <v>1</v>
      </c>
      <c r="L465" s="195">
        <v>34</v>
      </c>
      <c r="M465" s="195"/>
      <c r="N465" s="195"/>
      <c r="O465" s="195"/>
      <c r="P465" s="196" t="s">
        <v>109</v>
      </c>
      <c r="Q465" s="21" t="s">
        <v>1280</v>
      </c>
      <c r="R465" s="195"/>
      <c r="S465" s="195"/>
      <c r="T465" s="195" t="s">
        <v>1281</v>
      </c>
      <c r="U465" s="195"/>
      <c r="V465" s="195" t="s">
        <v>1282</v>
      </c>
      <c r="W465" s="195" t="s">
        <v>1283</v>
      </c>
      <c r="X465" s="195"/>
      <c r="Y465" s="195"/>
      <c r="Z465" s="195"/>
      <c r="AA465" s="195"/>
      <c r="AB465" s="196" t="s">
        <v>1284</v>
      </c>
      <c r="AC465" s="101" t="s">
        <v>1108</v>
      </c>
      <c r="AD465" s="277"/>
      <c r="AE465" s="277"/>
      <c r="AF465" s="277"/>
      <c r="AG465" s="277"/>
      <c r="AH465" s="277"/>
      <c r="AI465" s="277"/>
      <c r="AJ465" s="277"/>
      <c r="AK465" s="254"/>
      <c r="AL465" s="277"/>
      <c r="AM465" s="238" t="s">
        <v>1285</v>
      </c>
      <c r="AN465" s="196" t="s">
        <v>1119</v>
      </c>
      <c r="AO465" s="354" t="s">
        <v>86</v>
      </c>
      <c r="AP465" s="354" t="s">
        <v>86</v>
      </c>
      <c r="AQ465" s="354" t="s">
        <v>1292</v>
      </c>
      <c r="AR465" s="26" t="s">
        <v>357</v>
      </c>
      <c r="AS465" s="25" t="s">
        <v>834</v>
      </c>
      <c r="AT465" s="396">
        <v>4121940</v>
      </c>
      <c r="AU465" s="395">
        <v>4121940</v>
      </c>
      <c r="AV465" s="396">
        <v>0</v>
      </c>
      <c r="AW465" s="396">
        <v>0</v>
      </c>
      <c r="AX465" s="396">
        <v>0</v>
      </c>
      <c r="AY465" s="396">
        <v>0</v>
      </c>
      <c r="AZ465" s="396">
        <v>0</v>
      </c>
      <c r="BA465" s="396">
        <v>0</v>
      </c>
      <c r="BB465" s="396">
        <v>4121940</v>
      </c>
      <c r="BC465" s="396">
        <v>4121940</v>
      </c>
      <c r="BD465" s="396">
        <v>5051080</v>
      </c>
      <c r="BE465" s="396">
        <v>0</v>
      </c>
      <c r="BF465" s="396">
        <v>0</v>
      </c>
      <c r="BG465" s="396">
        <v>0</v>
      </c>
      <c r="BH465" s="396">
        <v>5051080</v>
      </c>
      <c r="BI465" s="396">
        <v>5051080</v>
      </c>
      <c r="BJ465" s="396">
        <v>0</v>
      </c>
      <c r="BK465" s="396">
        <v>0</v>
      </c>
      <c r="BL465" s="396">
        <v>0</v>
      </c>
      <c r="BM465" s="396">
        <v>5051080</v>
      </c>
      <c r="BN465" s="396">
        <v>5051080</v>
      </c>
      <c r="BO465" s="396">
        <v>0</v>
      </c>
      <c r="BP465" s="396">
        <v>0</v>
      </c>
      <c r="BQ465" s="396">
        <v>0</v>
      </c>
      <c r="BR465" s="396">
        <v>5051080</v>
      </c>
      <c r="BS465" s="396">
        <v>5051080</v>
      </c>
      <c r="BT465" s="396">
        <v>0</v>
      </c>
      <c r="BU465" s="396">
        <v>0</v>
      </c>
      <c r="BV465" s="396">
        <v>0</v>
      </c>
      <c r="BW465" s="396">
        <v>5051080</v>
      </c>
    </row>
    <row r="466" spans="1:75" ht="174" customHeight="1">
      <c r="A466" s="62">
        <v>607</v>
      </c>
      <c r="B466" s="22" t="s">
        <v>1106</v>
      </c>
      <c r="C466" s="23">
        <v>402000025</v>
      </c>
      <c r="D466" s="27" t="s">
        <v>201</v>
      </c>
      <c r="E466" s="20" t="s">
        <v>1116</v>
      </c>
      <c r="F466" s="224"/>
      <c r="G466" s="224"/>
      <c r="H466" s="195">
        <v>1</v>
      </c>
      <c r="I466" s="224"/>
      <c r="J466" s="195">
        <v>2</v>
      </c>
      <c r="K466" s="195"/>
      <c r="L466" s="195">
        <v>2</v>
      </c>
      <c r="M466" s="224"/>
      <c r="N466" s="195">
        <v>3</v>
      </c>
      <c r="O466" s="224"/>
      <c r="P466" s="196" t="s">
        <v>202</v>
      </c>
      <c r="Q466" s="21" t="s">
        <v>92</v>
      </c>
      <c r="R466" s="195"/>
      <c r="S466" s="195"/>
      <c r="T466" s="195" t="s">
        <v>47</v>
      </c>
      <c r="U466" s="195"/>
      <c r="V466" s="195">
        <v>12</v>
      </c>
      <c r="W466" s="195">
        <v>1</v>
      </c>
      <c r="X466" s="195">
        <v>15</v>
      </c>
      <c r="Y466" s="195"/>
      <c r="Z466" s="195"/>
      <c r="AA466" s="195"/>
      <c r="AB466" s="196" t="s">
        <v>110</v>
      </c>
      <c r="AC466" s="101" t="s">
        <v>1108</v>
      </c>
      <c r="AD466" s="277"/>
      <c r="AE466" s="277"/>
      <c r="AF466" s="277"/>
      <c r="AG466" s="277"/>
      <c r="AH466" s="277"/>
      <c r="AI466" s="277"/>
      <c r="AJ466" s="277"/>
      <c r="AK466" s="254"/>
      <c r="AL466" s="277"/>
      <c r="AM466" s="238" t="s">
        <v>1285</v>
      </c>
      <c r="AN466" s="196" t="s">
        <v>1119</v>
      </c>
      <c r="AO466" s="354" t="s">
        <v>86</v>
      </c>
      <c r="AP466" s="354" t="s">
        <v>86</v>
      </c>
      <c r="AQ466" s="354" t="s">
        <v>1292</v>
      </c>
      <c r="AR466" s="26" t="s">
        <v>357</v>
      </c>
      <c r="AS466" s="25" t="s">
        <v>784</v>
      </c>
      <c r="AT466" s="396">
        <v>0</v>
      </c>
      <c r="AU466" s="395">
        <v>0</v>
      </c>
      <c r="AV466" s="396">
        <v>0</v>
      </c>
      <c r="AW466" s="396">
        <v>0</v>
      </c>
      <c r="AX466" s="396">
        <v>0</v>
      </c>
      <c r="AY466" s="396">
        <v>0</v>
      </c>
      <c r="AZ466" s="396">
        <v>0</v>
      </c>
      <c r="BA466" s="396">
        <v>0</v>
      </c>
      <c r="BB466" s="396">
        <v>0</v>
      </c>
      <c r="BC466" s="396">
        <v>0</v>
      </c>
      <c r="BD466" s="396">
        <v>140652.20000000001</v>
      </c>
      <c r="BE466" s="396">
        <v>0</v>
      </c>
      <c r="BF466" s="396">
        <v>0</v>
      </c>
      <c r="BG466" s="396">
        <v>0</v>
      </c>
      <c r="BH466" s="396">
        <v>140652.20000000001</v>
      </c>
      <c r="BI466" s="396">
        <v>0</v>
      </c>
      <c r="BJ466" s="396">
        <v>0</v>
      </c>
      <c r="BK466" s="396">
        <v>0</v>
      </c>
      <c r="BL466" s="396">
        <v>0</v>
      </c>
      <c r="BM466" s="396">
        <v>0</v>
      </c>
      <c r="BN466" s="396">
        <v>0</v>
      </c>
      <c r="BO466" s="396">
        <v>0</v>
      </c>
      <c r="BP466" s="396">
        <v>0</v>
      </c>
      <c r="BQ466" s="396">
        <v>0</v>
      </c>
      <c r="BR466" s="396">
        <v>0</v>
      </c>
      <c r="BS466" s="396">
        <v>0</v>
      </c>
      <c r="BT466" s="396">
        <v>0</v>
      </c>
      <c r="BU466" s="396">
        <v>0</v>
      </c>
      <c r="BV466" s="396">
        <v>0</v>
      </c>
      <c r="BW466" s="396">
        <v>0</v>
      </c>
    </row>
    <row r="467" spans="1:75" ht="153.75" customHeight="1">
      <c r="A467" s="62">
        <v>607</v>
      </c>
      <c r="B467" s="22" t="s">
        <v>1106</v>
      </c>
      <c r="C467" s="23">
        <v>402000001</v>
      </c>
      <c r="D467" s="54" t="s">
        <v>48</v>
      </c>
      <c r="E467" s="20" t="s">
        <v>1293</v>
      </c>
      <c r="F467" s="204"/>
      <c r="G467" s="204"/>
      <c r="H467" s="195">
        <v>6</v>
      </c>
      <c r="I467" s="204"/>
      <c r="J467" s="195">
        <v>23</v>
      </c>
      <c r="K467" s="195">
        <v>3</v>
      </c>
      <c r="L467" s="195"/>
      <c r="M467" s="195"/>
      <c r="N467" s="195"/>
      <c r="O467" s="195"/>
      <c r="P467" s="196" t="s">
        <v>1294</v>
      </c>
      <c r="Q467" s="21" t="s">
        <v>742</v>
      </c>
      <c r="R467" s="195"/>
      <c r="S467" s="195"/>
      <c r="T467" s="195"/>
      <c r="U467" s="195"/>
      <c r="V467" s="195">
        <v>11</v>
      </c>
      <c r="W467" s="195">
        <v>1</v>
      </c>
      <c r="X467" s="195" t="s">
        <v>67</v>
      </c>
      <c r="Y467" s="195"/>
      <c r="Z467" s="195"/>
      <c r="AA467" s="195"/>
      <c r="AB467" s="196" t="s">
        <v>105</v>
      </c>
      <c r="AC467" s="146" t="s">
        <v>1295</v>
      </c>
      <c r="AD467" s="277"/>
      <c r="AE467" s="277"/>
      <c r="AF467" s="277"/>
      <c r="AG467" s="277"/>
      <c r="AH467" s="277"/>
      <c r="AI467" s="277"/>
      <c r="AJ467" s="277"/>
      <c r="AK467" s="277"/>
      <c r="AL467" s="277"/>
      <c r="AM467" s="277" t="s">
        <v>744</v>
      </c>
      <c r="AN467" s="198" t="s">
        <v>1296</v>
      </c>
      <c r="AO467" s="354" t="s">
        <v>72</v>
      </c>
      <c r="AP467" s="354" t="s">
        <v>69</v>
      </c>
      <c r="AQ467" s="354" t="s">
        <v>1297</v>
      </c>
      <c r="AR467" s="26" t="s">
        <v>57</v>
      </c>
      <c r="AS467" s="25" t="s">
        <v>58</v>
      </c>
      <c r="AT467" s="396">
        <v>276059.93</v>
      </c>
      <c r="AU467" s="395">
        <v>276059.93</v>
      </c>
      <c r="AV467" s="396">
        <v>0</v>
      </c>
      <c r="AW467" s="396">
        <v>0</v>
      </c>
      <c r="AX467" s="396">
        <v>0</v>
      </c>
      <c r="AY467" s="396">
        <v>0</v>
      </c>
      <c r="AZ467" s="396">
        <v>0</v>
      </c>
      <c r="BA467" s="396">
        <v>0</v>
      </c>
      <c r="BB467" s="396">
        <v>276059.93</v>
      </c>
      <c r="BC467" s="396">
        <v>276059.93</v>
      </c>
      <c r="BD467" s="396">
        <v>281989.5</v>
      </c>
      <c r="BE467" s="396">
        <v>0</v>
      </c>
      <c r="BF467" s="396">
        <v>0</v>
      </c>
      <c r="BG467" s="396">
        <v>0</v>
      </c>
      <c r="BH467" s="396">
        <v>281989.5</v>
      </c>
      <c r="BI467" s="396">
        <v>274447.5</v>
      </c>
      <c r="BJ467" s="396">
        <v>0</v>
      </c>
      <c r="BK467" s="396">
        <v>0</v>
      </c>
      <c r="BL467" s="396">
        <v>0</v>
      </c>
      <c r="BM467" s="396">
        <v>274447.5</v>
      </c>
      <c r="BN467" s="396">
        <v>274447.5</v>
      </c>
      <c r="BO467" s="396">
        <v>0</v>
      </c>
      <c r="BP467" s="396">
        <v>0</v>
      </c>
      <c r="BQ467" s="396">
        <v>0</v>
      </c>
      <c r="BR467" s="396">
        <v>274447.5</v>
      </c>
      <c r="BS467" s="396">
        <v>274447.5</v>
      </c>
      <c r="BT467" s="396">
        <v>0</v>
      </c>
      <c r="BU467" s="396">
        <v>0</v>
      </c>
      <c r="BV467" s="396">
        <v>0</v>
      </c>
      <c r="BW467" s="396">
        <v>274447.5</v>
      </c>
    </row>
    <row r="468" spans="1:75" ht="144.75" customHeight="1">
      <c r="A468" s="62">
        <v>607</v>
      </c>
      <c r="B468" s="22" t="s">
        <v>1106</v>
      </c>
      <c r="C468" s="23">
        <v>402000001</v>
      </c>
      <c r="D468" s="27" t="s">
        <v>48</v>
      </c>
      <c r="E468" s="20" t="s">
        <v>1293</v>
      </c>
      <c r="F468" s="204"/>
      <c r="G468" s="204"/>
      <c r="H468" s="195">
        <v>6</v>
      </c>
      <c r="I468" s="204"/>
      <c r="J468" s="195">
        <v>23</v>
      </c>
      <c r="K468" s="195">
        <v>3</v>
      </c>
      <c r="L468" s="195"/>
      <c r="M468" s="195"/>
      <c r="N468" s="195"/>
      <c r="O468" s="195"/>
      <c r="P468" s="196" t="s">
        <v>1294</v>
      </c>
      <c r="Q468" s="21" t="s">
        <v>742</v>
      </c>
      <c r="R468" s="195"/>
      <c r="S468" s="195"/>
      <c r="T468" s="195"/>
      <c r="U468" s="195"/>
      <c r="V468" s="195">
        <v>11</v>
      </c>
      <c r="W468" s="195">
        <v>1</v>
      </c>
      <c r="X468" s="195" t="s">
        <v>1298</v>
      </c>
      <c r="Y468" s="195"/>
      <c r="Z468" s="195"/>
      <c r="AA468" s="195"/>
      <c r="AB468" s="196" t="s">
        <v>105</v>
      </c>
      <c r="AC468" s="146" t="s">
        <v>1295</v>
      </c>
      <c r="AD468" s="277"/>
      <c r="AE468" s="277"/>
      <c r="AF468" s="277"/>
      <c r="AG468" s="277"/>
      <c r="AH468" s="277"/>
      <c r="AI468" s="277"/>
      <c r="AJ468" s="277"/>
      <c r="AK468" s="277"/>
      <c r="AL468" s="277"/>
      <c r="AM468" s="277" t="s">
        <v>744</v>
      </c>
      <c r="AN468" s="198" t="s">
        <v>1296</v>
      </c>
      <c r="AO468" s="354" t="s">
        <v>72</v>
      </c>
      <c r="AP468" s="354" t="s">
        <v>69</v>
      </c>
      <c r="AQ468" s="354" t="s">
        <v>1297</v>
      </c>
      <c r="AR468" s="26" t="s">
        <v>57</v>
      </c>
      <c r="AS468" s="25" t="s">
        <v>59</v>
      </c>
      <c r="AT468" s="396">
        <v>79687.62</v>
      </c>
      <c r="AU468" s="395">
        <v>79687.62</v>
      </c>
      <c r="AV468" s="396">
        <v>0</v>
      </c>
      <c r="AW468" s="396">
        <v>0</v>
      </c>
      <c r="AX468" s="396">
        <v>0</v>
      </c>
      <c r="AY468" s="396">
        <v>0</v>
      </c>
      <c r="AZ468" s="396">
        <v>0</v>
      </c>
      <c r="BA468" s="396">
        <v>0</v>
      </c>
      <c r="BB468" s="396">
        <v>79687.62</v>
      </c>
      <c r="BC468" s="396">
        <v>79687.62</v>
      </c>
      <c r="BD468" s="396">
        <v>82882.5</v>
      </c>
      <c r="BE468" s="396">
        <v>0</v>
      </c>
      <c r="BF468" s="396">
        <v>0</v>
      </c>
      <c r="BG468" s="396">
        <v>0</v>
      </c>
      <c r="BH468" s="396">
        <v>82882.5</v>
      </c>
      <c r="BI468" s="396">
        <v>82882.5</v>
      </c>
      <c r="BJ468" s="396">
        <v>0</v>
      </c>
      <c r="BK468" s="396">
        <v>0</v>
      </c>
      <c r="BL468" s="396">
        <v>0</v>
      </c>
      <c r="BM468" s="396">
        <v>82882.5</v>
      </c>
      <c r="BN468" s="396">
        <v>82882.5</v>
      </c>
      <c r="BO468" s="396">
        <v>0</v>
      </c>
      <c r="BP468" s="396">
        <v>0</v>
      </c>
      <c r="BQ468" s="396">
        <v>0</v>
      </c>
      <c r="BR468" s="396">
        <v>82882.5</v>
      </c>
      <c r="BS468" s="396">
        <v>82882.5</v>
      </c>
      <c r="BT468" s="396">
        <v>0</v>
      </c>
      <c r="BU468" s="396">
        <v>0</v>
      </c>
      <c r="BV468" s="396">
        <v>0</v>
      </c>
      <c r="BW468" s="396">
        <v>82882.5</v>
      </c>
    </row>
    <row r="469" spans="1:75" ht="153.75" customHeight="1">
      <c r="A469" s="62">
        <v>607</v>
      </c>
      <c r="B469" s="22" t="s">
        <v>1106</v>
      </c>
      <c r="C469" s="23">
        <v>402000001</v>
      </c>
      <c r="D469" s="27" t="s">
        <v>48</v>
      </c>
      <c r="E469" s="20" t="s">
        <v>1107</v>
      </c>
      <c r="F469" s="204"/>
      <c r="G469" s="204"/>
      <c r="H469" s="195">
        <v>3</v>
      </c>
      <c r="I469" s="204"/>
      <c r="J469" s="195">
        <v>17</v>
      </c>
      <c r="K469" s="195">
        <v>1</v>
      </c>
      <c r="L469" s="195">
        <v>3</v>
      </c>
      <c r="M469" s="195"/>
      <c r="N469" s="195"/>
      <c r="O469" s="195"/>
      <c r="P469" s="196" t="s">
        <v>1294</v>
      </c>
      <c r="Q469" s="21" t="s">
        <v>92</v>
      </c>
      <c r="R469" s="195"/>
      <c r="S469" s="195"/>
      <c r="T469" s="195">
        <v>3</v>
      </c>
      <c r="U469" s="195"/>
      <c r="V469" s="195">
        <v>9</v>
      </c>
      <c r="W469" s="195">
        <v>1</v>
      </c>
      <c r="X469" s="195"/>
      <c r="Y469" s="195"/>
      <c r="Z469" s="195"/>
      <c r="AA469" s="195"/>
      <c r="AB469" s="196" t="s">
        <v>110</v>
      </c>
      <c r="AC469" s="146" t="s">
        <v>1299</v>
      </c>
      <c r="AD469" s="277"/>
      <c r="AE469" s="277"/>
      <c r="AF469" s="277"/>
      <c r="AG469" s="277"/>
      <c r="AH469" s="277"/>
      <c r="AI469" s="277"/>
      <c r="AJ469" s="197"/>
      <c r="AK469" s="254"/>
      <c r="AL469" s="277"/>
      <c r="AM469" s="254" t="s">
        <v>1300</v>
      </c>
      <c r="AN469" s="198" t="s">
        <v>1301</v>
      </c>
      <c r="AO469" s="354" t="s">
        <v>72</v>
      </c>
      <c r="AP469" s="354" t="s">
        <v>69</v>
      </c>
      <c r="AQ469" s="354" t="s">
        <v>1297</v>
      </c>
      <c r="AR469" s="26" t="s">
        <v>57</v>
      </c>
      <c r="AS469" s="25" t="s">
        <v>55</v>
      </c>
      <c r="AT469" s="396">
        <v>1268998</v>
      </c>
      <c r="AU469" s="395">
        <v>1268998</v>
      </c>
      <c r="AV469" s="396">
        <v>0</v>
      </c>
      <c r="AW469" s="396">
        <v>0</v>
      </c>
      <c r="AX469" s="396">
        <v>0</v>
      </c>
      <c r="AY469" s="396">
        <v>0</v>
      </c>
      <c r="AZ469" s="396">
        <v>0</v>
      </c>
      <c r="BA469" s="396">
        <v>0</v>
      </c>
      <c r="BB469" s="396">
        <v>1268998</v>
      </c>
      <c r="BC469" s="396">
        <v>1268998</v>
      </c>
      <c r="BD469" s="396">
        <v>844178</v>
      </c>
      <c r="BE469" s="396">
        <v>0</v>
      </c>
      <c r="BF469" s="396">
        <v>0</v>
      </c>
      <c r="BG469" s="396">
        <v>0</v>
      </c>
      <c r="BH469" s="396">
        <v>844178</v>
      </c>
      <c r="BI469" s="396">
        <v>834840</v>
      </c>
      <c r="BJ469" s="396">
        <v>0</v>
      </c>
      <c r="BK469" s="396">
        <v>0</v>
      </c>
      <c r="BL469" s="396">
        <v>0</v>
      </c>
      <c r="BM469" s="396">
        <v>834840</v>
      </c>
      <c r="BN469" s="396">
        <v>835800</v>
      </c>
      <c r="BO469" s="396">
        <v>0</v>
      </c>
      <c r="BP469" s="396">
        <v>0</v>
      </c>
      <c r="BQ469" s="396">
        <v>0</v>
      </c>
      <c r="BR469" s="396">
        <v>835800</v>
      </c>
      <c r="BS469" s="396">
        <v>835800</v>
      </c>
      <c r="BT469" s="396">
        <v>0</v>
      </c>
      <c r="BU469" s="396">
        <v>0</v>
      </c>
      <c r="BV469" s="396">
        <v>0</v>
      </c>
      <c r="BW469" s="396">
        <v>835800</v>
      </c>
    </row>
    <row r="470" spans="1:75" ht="169.5" customHeight="1">
      <c r="A470" s="62">
        <v>607</v>
      </c>
      <c r="B470" s="22" t="s">
        <v>1106</v>
      </c>
      <c r="C470" s="23">
        <v>402000025</v>
      </c>
      <c r="D470" s="27" t="s">
        <v>201</v>
      </c>
      <c r="E470" s="20" t="s">
        <v>1116</v>
      </c>
      <c r="F470" s="224"/>
      <c r="G470" s="224"/>
      <c r="H470" s="195">
        <v>1</v>
      </c>
      <c r="I470" s="224"/>
      <c r="J470" s="195">
        <v>2</v>
      </c>
      <c r="K470" s="195"/>
      <c r="L470" s="195">
        <v>2</v>
      </c>
      <c r="M470" s="224"/>
      <c r="N470" s="195">
        <v>3</v>
      </c>
      <c r="O470" s="224"/>
      <c r="P470" s="196" t="s">
        <v>202</v>
      </c>
      <c r="Q470" s="21" t="s">
        <v>92</v>
      </c>
      <c r="R470" s="195"/>
      <c r="S470" s="195"/>
      <c r="T470" s="195" t="s">
        <v>47</v>
      </c>
      <c r="U470" s="195"/>
      <c r="V470" s="195">
        <v>12</v>
      </c>
      <c r="W470" s="195">
        <v>1</v>
      </c>
      <c r="X470" s="195">
        <v>15</v>
      </c>
      <c r="Y470" s="195"/>
      <c r="Z470" s="195"/>
      <c r="AA470" s="195"/>
      <c r="AB470" s="196" t="s">
        <v>110</v>
      </c>
      <c r="AC470" s="146" t="s">
        <v>1299</v>
      </c>
      <c r="AD470" s="277"/>
      <c r="AE470" s="277"/>
      <c r="AF470" s="277"/>
      <c r="AG470" s="277"/>
      <c r="AH470" s="277"/>
      <c r="AI470" s="277"/>
      <c r="AJ470" s="197"/>
      <c r="AK470" s="254"/>
      <c r="AL470" s="277"/>
      <c r="AM470" s="254" t="s">
        <v>1300</v>
      </c>
      <c r="AN470" s="198" t="s">
        <v>1301</v>
      </c>
      <c r="AO470" s="354" t="s">
        <v>72</v>
      </c>
      <c r="AP470" s="354" t="s">
        <v>69</v>
      </c>
      <c r="AQ470" s="354" t="s">
        <v>1297</v>
      </c>
      <c r="AR470" s="26" t="s">
        <v>57</v>
      </c>
      <c r="AS470" s="25" t="s">
        <v>55</v>
      </c>
      <c r="AT470" s="396">
        <v>994</v>
      </c>
      <c r="AU470" s="395">
        <v>994</v>
      </c>
      <c r="AV470" s="396">
        <v>0</v>
      </c>
      <c r="AW470" s="396">
        <v>0</v>
      </c>
      <c r="AX470" s="396">
        <v>0</v>
      </c>
      <c r="AY470" s="396">
        <v>0</v>
      </c>
      <c r="AZ470" s="396">
        <v>0</v>
      </c>
      <c r="BA470" s="396">
        <v>0</v>
      </c>
      <c r="BB470" s="396">
        <v>994</v>
      </c>
      <c r="BC470" s="396">
        <v>994</v>
      </c>
      <c r="BD470" s="396">
        <v>0</v>
      </c>
      <c r="BE470" s="396">
        <v>0</v>
      </c>
      <c r="BF470" s="396">
        <v>0</v>
      </c>
      <c r="BG470" s="396">
        <v>0</v>
      </c>
      <c r="BH470" s="396">
        <v>0</v>
      </c>
      <c r="BI470" s="396">
        <v>0</v>
      </c>
      <c r="BJ470" s="396">
        <v>0</v>
      </c>
      <c r="BK470" s="396">
        <v>0</v>
      </c>
      <c r="BL470" s="396">
        <v>0</v>
      </c>
      <c r="BM470" s="396">
        <v>0</v>
      </c>
      <c r="BN470" s="396">
        <v>0</v>
      </c>
      <c r="BO470" s="396">
        <v>0</v>
      </c>
      <c r="BP470" s="396">
        <v>0</v>
      </c>
      <c r="BQ470" s="396">
        <v>0</v>
      </c>
      <c r="BR470" s="396">
        <v>0</v>
      </c>
      <c r="BS470" s="396">
        <v>0</v>
      </c>
      <c r="BT470" s="396">
        <v>0</v>
      </c>
      <c r="BU470" s="396">
        <v>0</v>
      </c>
      <c r="BV470" s="396">
        <v>0</v>
      </c>
      <c r="BW470" s="396">
        <v>0</v>
      </c>
    </row>
    <row r="471" spans="1:75" ht="153.75" customHeight="1">
      <c r="A471" s="62">
        <v>607</v>
      </c>
      <c r="B471" s="22" t="s">
        <v>1106</v>
      </c>
      <c r="C471" s="23">
        <v>402000001</v>
      </c>
      <c r="D471" s="27" t="s">
        <v>48</v>
      </c>
      <c r="E471" s="20" t="s">
        <v>1107</v>
      </c>
      <c r="F471" s="204"/>
      <c r="G471" s="204"/>
      <c r="H471" s="195">
        <v>3</v>
      </c>
      <c r="I471" s="204"/>
      <c r="J471" s="195">
        <v>17</v>
      </c>
      <c r="K471" s="195">
        <v>1</v>
      </c>
      <c r="L471" s="195">
        <v>3</v>
      </c>
      <c r="M471" s="195"/>
      <c r="N471" s="195"/>
      <c r="O471" s="195"/>
      <c r="P471" s="196" t="s">
        <v>1294</v>
      </c>
      <c r="Q471" s="21" t="s">
        <v>92</v>
      </c>
      <c r="R471" s="195"/>
      <c r="S471" s="195"/>
      <c r="T471" s="195">
        <v>3</v>
      </c>
      <c r="U471" s="195"/>
      <c r="V471" s="195">
        <v>9</v>
      </c>
      <c r="W471" s="195">
        <v>1</v>
      </c>
      <c r="X471" s="195"/>
      <c r="Y471" s="195"/>
      <c r="Z471" s="195"/>
      <c r="AA471" s="195"/>
      <c r="AB471" s="196" t="s">
        <v>110</v>
      </c>
      <c r="AC471" s="146" t="s">
        <v>1299</v>
      </c>
      <c r="AD471" s="277"/>
      <c r="AE471" s="277"/>
      <c r="AF471" s="277"/>
      <c r="AG471" s="277"/>
      <c r="AH471" s="277"/>
      <c r="AI471" s="277"/>
      <c r="AJ471" s="197"/>
      <c r="AK471" s="254"/>
      <c r="AL471" s="277"/>
      <c r="AM471" s="254" t="s">
        <v>1300</v>
      </c>
      <c r="AN471" s="198" t="s">
        <v>1301</v>
      </c>
      <c r="AO471" s="354" t="s">
        <v>72</v>
      </c>
      <c r="AP471" s="354" t="s">
        <v>69</v>
      </c>
      <c r="AQ471" s="354" t="s">
        <v>1297</v>
      </c>
      <c r="AR471" s="26" t="s">
        <v>57</v>
      </c>
      <c r="AS471" s="25" t="s">
        <v>285</v>
      </c>
      <c r="AT471" s="396">
        <v>0</v>
      </c>
      <c r="AU471" s="395">
        <v>0</v>
      </c>
      <c r="AV471" s="396">
        <v>0</v>
      </c>
      <c r="AW471" s="396">
        <v>0</v>
      </c>
      <c r="AX471" s="396">
        <v>0</v>
      </c>
      <c r="AY471" s="396">
        <v>0</v>
      </c>
      <c r="AZ471" s="396">
        <v>0</v>
      </c>
      <c r="BA471" s="396">
        <v>0</v>
      </c>
      <c r="BB471" s="396">
        <v>0</v>
      </c>
      <c r="BC471" s="396">
        <v>0</v>
      </c>
      <c r="BD471" s="396">
        <v>217210</v>
      </c>
      <c r="BE471" s="396">
        <v>0</v>
      </c>
      <c r="BF471" s="396">
        <v>0</v>
      </c>
      <c r="BG471" s="396">
        <v>0</v>
      </c>
      <c r="BH471" s="396">
        <v>217210</v>
      </c>
      <c r="BI471" s="396">
        <v>238230</v>
      </c>
      <c r="BJ471" s="396">
        <v>0</v>
      </c>
      <c r="BK471" s="396">
        <v>0</v>
      </c>
      <c r="BL471" s="396">
        <v>0</v>
      </c>
      <c r="BM471" s="396">
        <v>238230</v>
      </c>
      <c r="BN471" s="396">
        <v>243710</v>
      </c>
      <c r="BO471" s="396">
        <v>0</v>
      </c>
      <c r="BP471" s="396">
        <v>0</v>
      </c>
      <c r="BQ471" s="396">
        <v>0</v>
      </c>
      <c r="BR471" s="396">
        <v>243710</v>
      </c>
      <c r="BS471" s="396">
        <v>243710</v>
      </c>
      <c r="BT471" s="396">
        <v>0</v>
      </c>
      <c r="BU471" s="396">
        <v>0</v>
      </c>
      <c r="BV471" s="396">
        <v>0</v>
      </c>
      <c r="BW471" s="396">
        <v>243710</v>
      </c>
    </row>
    <row r="472" spans="1:75" ht="150.75" customHeight="1">
      <c r="A472" s="62">
        <v>607</v>
      </c>
      <c r="B472" s="22" t="s">
        <v>1106</v>
      </c>
      <c r="C472" s="23">
        <v>402000001</v>
      </c>
      <c r="D472" s="27" t="s">
        <v>48</v>
      </c>
      <c r="E472" s="20" t="s">
        <v>1107</v>
      </c>
      <c r="F472" s="204"/>
      <c r="G472" s="204"/>
      <c r="H472" s="195">
        <v>3</v>
      </c>
      <c r="I472" s="204"/>
      <c r="J472" s="195">
        <v>17</v>
      </c>
      <c r="K472" s="195">
        <v>1</v>
      </c>
      <c r="L472" s="195">
        <v>3</v>
      </c>
      <c r="M472" s="195"/>
      <c r="N472" s="195"/>
      <c r="O472" s="195"/>
      <c r="P472" s="196" t="s">
        <v>109</v>
      </c>
      <c r="Q472" s="21" t="s">
        <v>92</v>
      </c>
      <c r="R472" s="195"/>
      <c r="S472" s="195"/>
      <c r="T472" s="195">
        <v>3</v>
      </c>
      <c r="U472" s="195"/>
      <c r="V472" s="195">
        <v>9</v>
      </c>
      <c r="W472" s="195">
        <v>1</v>
      </c>
      <c r="X472" s="195"/>
      <c r="Y472" s="195"/>
      <c r="Z472" s="195"/>
      <c r="AA472" s="195"/>
      <c r="AB472" s="196" t="s">
        <v>110</v>
      </c>
      <c r="AC472" s="146" t="s">
        <v>1299</v>
      </c>
      <c r="AD472" s="277"/>
      <c r="AE472" s="277"/>
      <c r="AF472" s="277"/>
      <c r="AG472" s="277"/>
      <c r="AH472" s="277"/>
      <c r="AI472" s="277"/>
      <c r="AJ472" s="197"/>
      <c r="AK472" s="254"/>
      <c r="AL472" s="277"/>
      <c r="AM472" s="254" t="s">
        <v>1300</v>
      </c>
      <c r="AN472" s="198" t="s">
        <v>1301</v>
      </c>
      <c r="AO472" s="354" t="s">
        <v>72</v>
      </c>
      <c r="AP472" s="354" t="s">
        <v>69</v>
      </c>
      <c r="AQ472" s="354" t="s">
        <v>1297</v>
      </c>
      <c r="AR472" s="26" t="s">
        <v>57</v>
      </c>
      <c r="AS472" s="25" t="s">
        <v>286</v>
      </c>
      <c r="AT472" s="396">
        <v>174200</v>
      </c>
      <c r="AU472" s="395">
        <v>174200</v>
      </c>
      <c r="AV472" s="396">
        <v>0</v>
      </c>
      <c r="AW472" s="396">
        <v>0</v>
      </c>
      <c r="AX472" s="396">
        <v>0</v>
      </c>
      <c r="AY472" s="396">
        <v>0</v>
      </c>
      <c r="AZ472" s="396">
        <v>0</v>
      </c>
      <c r="BA472" s="396">
        <v>0</v>
      </c>
      <c r="BB472" s="396">
        <v>174200</v>
      </c>
      <c r="BC472" s="396">
        <v>174200</v>
      </c>
      <c r="BD472" s="396">
        <v>166640</v>
      </c>
      <c r="BE472" s="396">
        <v>0</v>
      </c>
      <c r="BF472" s="396">
        <v>0</v>
      </c>
      <c r="BG472" s="396">
        <v>0</v>
      </c>
      <c r="BH472" s="396">
        <v>166640</v>
      </c>
      <c r="BI472" s="396">
        <v>166640</v>
      </c>
      <c r="BJ472" s="396">
        <v>0</v>
      </c>
      <c r="BK472" s="396">
        <v>0</v>
      </c>
      <c r="BL472" s="396">
        <v>0</v>
      </c>
      <c r="BM472" s="396">
        <v>166640</v>
      </c>
      <c r="BN472" s="396">
        <v>166640</v>
      </c>
      <c r="BO472" s="396">
        <v>0</v>
      </c>
      <c r="BP472" s="396">
        <v>0</v>
      </c>
      <c r="BQ472" s="396">
        <v>0</v>
      </c>
      <c r="BR472" s="396">
        <v>166640</v>
      </c>
      <c r="BS472" s="396">
        <v>166640</v>
      </c>
      <c r="BT472" s="396">
        <v>0</v>
      </c>
      <c r="BU472" s="396">
        <v>0</v>
      </c>
      <c r="BV472" s="396">
        <v>0</v>
      </c>
      <c r="BW472" s="396">
        <v>166640</v>
      </c>
    </row>
    <row r="473" spans="1:75" ht="152.25" customHeight="1">
      <c r="A473" s="62">
        <v>607</v>
      </c>
      <c r="B473" s="22" t="s">
        <v>1106</v>
      </c>
      <c r="C473" s="23">
        <v>402000001</v>
      </c>
      <c r="D473" s="27" t="s">
        <v>48</v>
      </c>
      <c r="E473" s="20" t="s">
        <v>1107</v>
      </c>
      <c r="F473" s="204"/>
      <c r="G473" s="204"/>
      <c r="H473" s="195">
        <v>3</v>
      </c>
      <c r="I473" s="204"/>
      <c r="J473" s="195">
        <v>17</v>
      </c>
      <c r="K473" s="195">
        <v>1</v>
      </c>
      <c r="L473" s="195">
        <v>3</v>
      </c>
      <c r="M473" s="195"/>
      <c r="N473" s="195"/>
      <c r="O473" s="195"/>
      <c r="P473" s="196" t="s">
        <v>109</v>
      </c>
      <c r="Q473" s="21" t="s">
        <v>92</v>
      </c>
      <c r="R473" s="195"/>
      <c r="S473" s="195"/>
      <c r="T473" s="195">
        <v>3</v>
      </c>
      <c r="U473" s="195"/>
      <c r="V473" s="195">
        <v>9</v>
      </c>
      <c r="W473" s="195">
        <v>1</v>
      </c>
      <c r="X473" s="195"/>
      <c r="Y473" s="195"/>
      <c r="Z473" s="195"/>
      <c r="AA473" s="195"/>
      <c r="AB473" s="196" t="s">
        <v>110</v>
      </c>
      <c r="AC473" s="146" t="s">
        <v>1299</v>
      </c>
      <c r="AD473" s="277"/>
      <c r="AE473" s="277"/>
      <c r="AF473" s="277"/>
      <c r="AG473" s="277"/>
      <c r="AH473" s="277"/>
      <c r="AI473" s="277"/>
      <c r="AJ473" s="197"/>
      <c r="AK473" s="254"/>
      <c r="AL473" s="277"/>
      <c r="AM473" s="254" t="s">
        <v>1300</v>
      </c>
      <c r="AN473" s="198" t="s">
        <v>1301</v>
      </c>
      <c r="AO473" s="354" t="s">
        <v>72</v>
      </c>
      <c r="AP473" s="354" t="s">
        <v>69</v>
      </c>
      <c r="AQ473" s="354" t="s">
        <v>1297</v>
      </c>
      <c r="AR473" s="26" t="s">
        <v>57</v>
      </c>
      <c r="AS473" s="25" t="s">
        <v>60</v>
      </c>
      <c r="AT473" s="396">
        <v>3191</v>
      </c>
      <c r="AU473" s="395">
        <v>3191</v>
      </c>
      <c r="AV473" s="396">
        <v>0</v>
      </c>
      <c r="AW473" s="396">
        <v>0</v>
      </c>
      <c r="AX473" s="396">
        <v>0</v>
      </c>
      <c r="AY473" s="396">
        <v>0</v>
      </c>
      <c r="AZ473" s="396">
        <v>0</v>
      </c>
      <c r="BA473" s="396">
        <v>0</v>
      </c>
      <c r="BB473" s="396">
        <v>3191</v>
      </c>
      <c r="BC473" s="396">
        <v>3191</v>
      </c>
      <c r="BD473" s="396">
        <v>5500</v>
      </c>
      <c r="BE473" s="396">
        <v>0</v>
      </c>
      <c r="BF473" s="396">
        <v>0</v>
      </c>
      <c r="BG473" s="396">
        <v>0</v>
      </c>
      <c r="BH473" s="396">
        <v>5500</v>
      </c>
      <c r="BI473" s="396">
        <v>5500</v>
      </c>
      <c r="BJ473" s="396">
        <v>0</v>
      </c>
      <c r="BK473" s="396">
        <v>0</v>
      </c>
      <c r="BL473" s="396">
        <v>0</v>
      </c>
      <c r="BM473" s="396">
        <v>5500</v>
      </c>
      <c r="BN473" s="396">
        <v>5500</v>
      </c>
      <c r="BO473" s="396">
        <v>0</v>
      </c>
      <c r="BP473" s="396">
        <v>0</v>
      </c>
      <c r="BQ473" s="396">
        <v>0</v>
      </c>
      <c r="BR473" s="396">
        <v>5500</v>
      </c>
      <c r="BS473" s="396">
        <v>5500</v>
      </c>
      <c r="BT473" s="396">
        <v>0</v>
      </c>
      <c r="BU473" s="396">
        <v>0</v>
      </c>
      <c r="BV473" s="396">
        <v>0</v>
      </c>
      <c r="BW473" s="396">
        <v>5500</v>
      </c>
    </row>
    <row r="474" spans="1:75" ht="144.75" customHeight="1">
      <c r="A474" s="62">
        <v>607</v>
      </c>
      <c r="B474" s="22" t="s">
        <v>1106</v>
      </c>
      <c r="C474" s="23">
        <v>402000001</v>
      </c>
      <c r="D474" s="27" t="s">
        <v>48</v>
      </c>
      <c r="E474" s="20" t="s">
        <v>1107</v>
      </c>
      <c r="F474" s="204"/>
      <c r="G474" s="204"/>
      <c r="H474" s="195">
        <v>3</v>
      </c>
      <c r="I474" s="204"/>
      <c r="J474" s="195">
        <v>17</v>
      </c>
      <c r="K474" s="195">
        <v>1</v>
      </c>
      <c r="L474" s="195">
        <v>3</v>
      </c>
      <c r="M474" s="195"/>
      <c r="N474" s="195"/>
      <c r="O474" s="195"/>
      <c r="P474" s="196" t="s">
        <v>109</v>
      </c>
      <c r="Q474" s="21" t="s">
        <v>92</v>
      </c>
      <c r="R474" s="195"/>
      <c r="S474" s="195"/>
      <c r="T474" s="195">
        <v>3</v>
      </c>
      <c r="U474" s="195"/>
      <c r="V474" s="195">
        <v>9</v>
      </c>
      <c r="W474" s="195">
        <v>1</v>
      </c>
      <c r="X474" s="195"/>
      <c r="Y474" s="195"/>
      <c r="Z474" s="195"/>
      <c r="AA474" s="195"/>
      <c r="AB474" s="196" t="s">
        <v>110</v>
      </c>
      <c r="AC474" s="146" t="s">
        <v>1299</v>
      </c>
      <c r="AD474" s="277"/>
      <c r="AE474" s="277"/>
      <c r="AF474" s="277"/>
      <c r="AG474" s="277"/>
      <c r="AH474" s="277"/>
      <c r="AI474" s="277"/>
      <c r="AJ474" s="197"/>
      <c r="AK474" s="254"/>
      <c r="AL474" s="277"/>
      <c r="AM474" s="254" t="s">
        <v>1300</v>
      </c>
      <c r="AN474" s="198" t="s">
        <v>1301</v>
      </c>
      <c r="AO474" s="354" t="s">
        <v>72</v>
      </c>
      <c r="AP474" s="354" t="s">
        <v>69</v>
      </c>
      <c r="AQ474" s="354" t="s">
        <v>1297</v>
      </c>
      <c r="AR474" s="26" t="s">
        <v>57</v>
      </c>
      <c r="AS474" s="25">
        <v>853</v>
      </c>
      <c r="AT474" s="396">
        <v>898.96</v>
      </c>
      <c r="AU474" s="395">
        <v>898.96</v>
      </c>
      <c r="AV474" s="396">
        <v>0</v>
      </c>
      <c r="AW474" s="396">
        <v>0</v>
      </c>
      <c r="AX474" s="396">
        <v>0</v>
      </c>
      <c r="AY474" s="396">
        <v>0</v>
      </c>
      <c r="AZ474" s="396">
        <v>0</v>
      </c>
      <c r="BA474" s="396">
        <v>0</v>
      </c>
      <c r="BB474" s="396">
        <v>898.96</v>
      </c>
      <c r="BC474" s="396">
        <v>898.96</v>
      </c>
      <c r="BD474" s="396">
        <v>1500</v>
      </c>
      <c r="BE474" s="396">
        <v>0</v>
      </c>
      <c r="BF474" s="396">
        <v>0</v>
      </c>
      <c r="BG474" s="396">
        <v>0</v>
      </c>
      <c r="BH474" s="396">
        <v>1500</v>
      </c>
      <c r="BI474" s="396">
        <v>1500</v>
      </c>
      <c r="BJ474" s="396">
        <v>0</v>
      </c>
      <c r="BK474" s="396">
        <v>0</v>
      </c>
      <c r="BL474" s="396">
        <v>0</v>
      </c>
      <c r="BM474" s="396">
        <v>1500</v>
      </c>
      <c r="BN474" s="396">
        <v>1500</v>
      </c>
      <c r="BO474" s="396">
        <v>0</v>
      </c>
      <c r="BP474" s="396">
        <v>0</v>
      </c>
      <c r="BQ474" s="396">
        <v>0</v>
      </c>
      <c r="BR474" s="396">
        <v>1500</v>
      </c>
      <c r="BS474" s="396">
        <v>1500</v>
      </c>
      <c r="BT474" s="396">
        <v>0</v>
      </c>
      <c r="BU474" s="396">
        <v>0</v>
      </c>
      <c r="BV474" s="396">
        <v>0</v>
      </c>
      <c r="BW474" s="396">
        <v>1500</v>
      </c>
    </row>
    <row r="475" spans="1:75" ht="353.25" customHeight="1">
      <c r="A475" s="62">
        <v>607</v>
      </c>
      <c r="B475" s="22" t="s">
        <v>1106</v>
      </c>
      <c r="C475" s="23">
        <v>402000001</v>
      </c>
      <c r="D475" s="27" t="s">
        <v>48</v>
      </c>
      <c r="E475" s="20" t="s">
        <v>1302</v>
      </c>
      <c r="F475" s="204"/>
      <c r="G475" s="204"/>
      <c r="H475" s="195" t="s">
        <v>1303</v>
      </c>
      <c r="I475" s="204"/>
      <c r="J475" s="195" t="s">
        <v>1304</v>
      </c>
      <c r="K475" s="195" t="s">
        <v>1305</v>
      </c>
      <c r="L475" s="195" t="s">
        <v>1306</v>
      </c>
      <c r="M475" s="195"/>
      <c r="N475" s="195"/>
      <c r="O475" s="195"/>
      <c r="P475" s="196" t="s">
        <v>1307</v>
      </c>
      <c r="Q475" s="21" t="s">
        <v>1308</v>
      </c>
      <c r="R475" s="195"/>
      <c r="S475" s="195"/>
      <c r="T475" s="195" t="s">
        <v>1306</v>
      </c>
      <c r="U475" s="195"/>
      <c r="V475" s="195" t="s">
        <v>1309</v>
      </c>
      <c r="W475" s="195" t="s">
        <v>1310</v>
      </c>
      <c r="X475" s="195"/>
      <c r="Y475" s="195"/>
      <c r="Z475" s="195"/>
      <c r="AA475" s="195"/>
      <c r="AB475" s="196" t="s">
        <v>1311</v>
      </c>
      <c r="AC475" s="101" t="s">
        <v>1312</v>
      </c>
      <c r="AD475" s="277"/>
      <c r="AE475" s="277"/>
      <c r="AF475" s="277"/>
      <c r="AG475" s="277"/>
      <c r="AH475" s="277"/>
      <c r="AI475" s="277"/>
      <c r="AJ475" s="254" t="s">
        <v>1313</v>
      </c>
      <c r="AK475" s="254"/>
      <c r="AL475" s="277"/>
      <c r="AM475" s="277"/>
      <c r="AN475" s="196" t="s">
        <v>1314</v>
      </c>
      <c r="AO475" s="354" t="s">
        <v>72</v>
      </c>
      <c r="AP475" s="354" t="s">
        <v>69</v>
      </c>
      <c r="AQ475" s="354" t="s">
        <v>1315</v>
      </c>
      <c r="AR475" s="26" t="s">
        <v>79</v>
      </c>
      <c r="AS475" s="25" t="s">
        <v>59</v>
      </c>
      <c r="AT475" s="396">
        <v>3439806.28</v>
      </c>
      <c r="AU475" s="395">
        <v>3439806.28</v>
      </c>
      <c r="AV475" s="396">
        <v>0</v>
      </c>
      <c r="AW475" s="396">
        <v>0</v>
      </c>
      <c r="AX475" s="396">
        <v>0</v>
      </c>
      <c r="AY475" s="396">
        <v>0</v>
      </c>
      <c r="AZ475" s="396">
        <v>0</v>
      </c>
      <c r="BA475" s="396">
        <v>0</v>
      </c>
      <c r="BB475" s="396">
        <v>3439806.28</v>
      </c>
      <c r="BC475" s="396">
        <v>3439806.28</v>
      </c>
      <c r="BD475" s="396">
        <v>3480776</v>
      </c>
      <c r="BE475" s="396">
        <v>0</v>
      </c>
      <c r="BF475" s="396">
        <v>0</v>
      </c>
      <c r="BG475" s="396">
        <v>0</v>
      </c>
      <c r="BH475" s="396">
        <v>3480776</v>
      </c>
      <c r="BI475" s="396">
        <v>3480776</v>
      </c>
      <c r="BJ475" s="396">
        <v>0</v>
      </c>
      <c r="BK475" s="396">
        <v>0</v>
      </c>
      <c r="BL475" s="396">
        <v>0</v>
      </c>
      <c r="BM475" s="396">
        <v>3480776</v>
      </c>
      <c r="BN475" s="396">
        <v>3480776</v>
      </c>
      <c r="BO475" s="396">
        <v>0</v>
      </c>
      <c r="BP475" s="396">
        <v>0</v>
      </c>
      <c r="BQ475" s="396">
        <v>0</v>
      </c>
      <c r="BR475" s="396">
        <v>3480776</v>
      </c>
      <c r="BS475" s="396">
        <v>3480776</v>
      </c>
      <c r="BT475" s="396">
        <v>0</v>
      </c>
      <c r="BU475" s="396">
        <v>0</v>
      </c>
      <c r="BV475" s="396">
        <v>0</v>
      </c>
      <c r="BW475" s="396">
        <v>3480776</v>
      </c>
    </row>
    <row r="476" spans="1:75" ht="374.25" customHeight="1">
      <c r="A476" s="62">
        <v>607</v>
      </c>
      <c r="B476" s="22" t="s">
        <v>1106</v>
      </c>
      <c r="C476" s="23">
        <v>402000002</v>
      </c>
      <c r="D476" s="27" t="s">
        <v>51</v>
      </c>
      <c r="E476" s="20" t="s">
        <v>1302</v>
      </c>
      <c r="F476" s="204"/>
      <c r="G476" s="204"/>
      <c r="H476" s="195" t="s">
        <v>1316</v>
      </c>
      <c r="I476" s="204"/>
      <c r="J476" s="195" t="s">
        <v>1317</v>
      </c>
      <c r="K476" s="195" t="s">
        <v>1318</v>
      </c>
      <c r="L476" s="195" t="s">
        <v>1319</v>
      </c>
      <c r="M476" s="195"/>
      <c r="N476" s="195"/>
      <c r="O476" s="195"/>
      <c r="P476" s="196" t="s">
        <v>1320</v>
      </c>
      <c r="Q476" s="21" t="s">
        <v>1321</v>
      </c>
      <c r="R476" s="195"/>
      <c r="S476" s="195"/>
      <c r="T476" s="195" t="s">
        <v>1306</v>
      </c>
      <c r="U476" s="195"/>
      <c r="V476" s="195" t="s">
        <v>1309</v>
      </c>
      <c r="W476" s="195" t="s">
        <v>1310</v>
      </c>
      <c r="X476" s="195"/>
      <c r="Y476" s="195"/>
      <c r="Z476" s="195"/>
      <c r="AA476" s="195"/>
      <c r="AB476" s="196" t="s">
        <v>1311</v>
      </c>
      <c r="AC476" s="101" t="s">
        <v>1312</v>
      </c>
      <c r="AD476" s="277"/>
      <c r="AE476" s="277"/>
      <c r="AF476" s="277"/>
      <c r="AG476" s="277"/>
      <c r="AH476" s="277"/>
      <c r="AI476" s="277"/>
      <c r="AJ476" s="254" t="s">
        <v>1313</v>
      </c>
      <c r="AK476" s="254"/>
      <c r="AL476" s="277"/>
      <c r="AM476" s="277"/>
      <c r="AN476" s="196" t="s">
        <v>1314</v>
      </c>
      <c r="AO476" s="354" t="s">
        <v>72</v>
      </c>
      <c r="AP476" s="354" t="s">
        <v>69</v>
      </c>
      <c r="AQ476" s="354" t="s">
        <v>1315</v>
      </c>
      <c r="AR476" s="26" t="s">
        <v>79</v>
      </c>
      <c r="AS476" s="25" t="s">
        <v>62</v>
      </c>
      <c r="AT476" s="396">
        <v>11554803.720000001</v>
      </c>
      <c r="AU476" s="395">
        <v>11554803.720000001</v>
      </c>
      <c r="AV476" s="396">
        <v>0</v>
      </c>
      <c r="AW476" s="396">
        <v>0</v>
      </c>
      <c r="AX476" s="396">
        <v>0</v>
      </c>
      <c r="AY476" s="396">
        <v>0</v>
      </c>
      <c r="AZ476" s="396">
        <v>0</v>
      </c>
      <c r="BA476" s="396">
        <v>0</v>
      </c>
      <c r="BB476" s="396">
        <v>11554803.720000001</v>
      </c>
      <c r="BC476" s="396">
        <v>11554803.720000001</v>
      </c>
      <c r="BD476" s="396">
        <v>11525735</v>
      </c>
      <c r="BE476" s="396">
        <v>0</v>
      </c>
      <c r="BF476" s="396">
        <v>0</v>
      </c>
      <c r="BG476" s="396">
        <v>0</v>
      </c>
      <c r="BH476" s="396">
        <v>11525735</v>
      </c>
      <c r="BI476" s="396">
        <v>11525735</v>
      </c>
      <c r="BJ476" s="396">
        <v>0</v>
      </c>
      <c r="BK476" s="396">
        <v>0</v>
      </c>
      <c r="BL476" s="396">
        <v>0</v>
      </c>
      <c r="BM476" s="396">
        <v>11525735</v>
      </c>
      <c r="BN476" s="396">
        <v>11525735</v>
      </c>
      <c r="BO476" s="396">
        <v>0</v>
      </c>
      <c r="BP476" s="396">
        <v>0</v>
      </c>
      <c r="BQ476" s="396">
        <v>0</v>
      </c>
      <c r="BR476" s="396">
        <v>11525735</v>
      </c>
      <c r="BS476" s="396">
        <v>11525735</v>
      </c>
      <c r="BT476" s="396">
        <v>0</v>
      </c>
      <c r="BU476" s="396">
        <v>0</v>
      </c>
      <c r="BV476" s="396">
        <v>0</v>
      </c>
      <c r="BW476" s="396">
        <v>11525735</v>
      </c>
    </row>
    <row r="477" spans="1:75" s="15" customFormat="1" ht="141.75" customHeight="1">
      <c r="A477" s="62">
        <v>607</v>
      </c>
      <c r="B477" s="22" t="s">
        <v>1106</v>
      </c>
      <c r="C477" s="23">
        <v>402000001</v>
      </c>
      <c r="D477" s="27" t="s">
        <v>48</v>
      </c>
      <c r="E477" s="20" t="s">
        <v>1107</v>
      </c>
      <c r="F477" s="204"/>
      <c r="G477" s="204"/>
      <c r="H477" s="195">
        <v>3</v>
      </c>
      <c r="I477" s="204"/>
      <c r="J477" s="195">
        <v>17</v>
      </c>
      <c r="K477" s="195">
        <v>1</v>
      </c>
      <c r="L477" s="195">
        <v>3</v>
      </c>
      <c r="M477" s="195"/>
      <c r="N477" s="195"/>
      <c r="O477" s="195"/>
      <c r="P477" s="196" t="s">
        <v>1294</v>
      </c>
      <c r="Q477" s="21" t="s">
        <v>92</v>
      </c>
      <c r="R477" s="195"/>
      <c r="S477" s="195"/>
      <c r="T477" s="195">
        <v>3</v>
      </c>
      <c r="U477" s="195"/>
      <c r="V477" s="195">
        <v>9</v>
      </c>
      <c r="W477" s="195">
        <v>1</v>
      </c>
      <c r="X477" s="195"/>
      <c r="Y477" s="195"/>
      <c r="Z477" s="195"/>
      <c r="AA477" s="195"/>
      <c r="AB477" s="196" t="s">
        <v>110</v>
      </c>
      <c r="AC477" s="146" t="s">
        <v>1299</v>
      </c>
      <c r="AD477" s="277"/>
      <c r="AE477" s="277"/>
      <c r="AF477" s="277"/>
      <c r="AG477" s="277"/>
      <c r="AH477" s="277"/>
      <c r="AI477" s="277"/>
      <c r="AJ477" s="197"/>
      <c r="AK477" s="254"/>
      <c r="AL477" s="277"/>
      <c r="AM477" s="254" t="s">
        <v>1300</v>
      </c>
      <c r="AN477" s="198" t="s">
        <v>1301</v>
      </c>
      <c r="AO477" s="354" t="s">
        <v>72</v>
      </c>
      <c r="AP477" s="354" t="s">
        <v>69</v>
      </c>
      <c r="AQ477" s="354" t="s">
        <v>705</v>
      </c>
      <c r="AR477" s="26" t="s">
        <v>346</v>
      </c>
      <c r="AS477" s="25" t="s">
        <v>55</v>
      </c>
      <c r="AT477" s="396">
        <v>0</v>
      </c>
      <c r="AU477" s="395">
        <v>0</v>
      </c>
      <c r="AV477" s="396">
        <v>0</v>
      </c>
      <c r="AW477" s="396">
        <v>0</v>
      </c>
      <c r="AX477" s="396">
        <v>0</v>
      </c>
      <c r="AY477" s="396">
        <v>0</v>
      </c>
      <c r="AZ477" s="396">
        <v>0</v>
      </c>
      <c r="BA477" s="396">
        <v>0</v>
      </c>
      <c r="BB477" s="396">
        <v>0</v>
      </c>
      <c r="BC477" s="396">
        <v>0</v>
      </c>
      <c r="BD477" s="396">
        <v>187092</v>
      </c>
      <c r="BE477" s="396">
        <v>0</v>
      </c>
      <c r="BF477" s="396">
        <v>0</v>
      </c>
      <c r="BG477" s="396">
        <v>0</v>
      </c>
      <c r="BH477" s="396">
        <v>187092</v>
      </c>
      <c r="BI477" s="396">
        <v>0</v>
      </c>
      <c r="BJ477" s="396">
        <v>0</v>
      </c>
      <c r="BK477" s="396">
        <v>0</v>
      </c>
      <c r="BL477" s="396">
        <v>0</v>
      </c>
      <c r="BM477" s="396">
        <v>0</v>
      </c>
      <c r="BN477" s="396">
        <v>0</v>
      </c>
      <c r="BO477" s="396">
        <v>0</v>
      </c>
      <c r="BP477" s="396">
        <v>0</v>
      </c>
      <c r="BQ477" s="396">
        <v>0</v>
      </c>
      <c r="BR477" s="396">
        <v>0</v>
      </c>
      <c r="BS477" s="396">
        <v>0</v>
      </c>
      <c r="BT477" s="396">
        <v>0</v>
      </c>
      <c r="BU477" s="396">
        <v>0</v>
      </c>
      <c r="BV477" s="396">
        <v>0</v>
      </c>
      <c r="BW477" s="396">
        <v>0</v>
      </c>
    </row>
    <row r="478" spans="1:75" s="15" customFormat="1" ht="171.75" customHeight="1">
      <c r="A478" s="62">
        <v>607</v>
      </c>
      <c r="B478" s="22" t="s">
        <v>1106</v>
      </c>
      <c r="C478" s="23">
        <v>402000025</v>
      </c>
      <c r="D478" s="27" t="s">
        <v>201</v>
      </c>
      <c r="E478" s="20" t="s">
        <v>1116</v>
      </c>
      <c r="F478" s="224"/>
      <c r="G478" s="224"/>
      <c r="H478" s="195">
        <v>1</v>
      </c>
      <c r="I478" s="224"/>
      <c r="J478" s="195">
        <v>2</v>
      </c>
      <c r="K478" s="195"/>
      <c r="L478" s="195">
        <v>2</v>
      </c>
      <c r="M478" s="224"/>
      <c r="N478" s="195">
        <v>3</v>
      </c>
      <c r="O478" s="224"/>
      <c r="P478" s="196" t="s">
        <v>202</v>
      </c>
      <c r="Q478" s="21" t="s">
        <v>92</v>
      </c>
      <c r="R478" s="195"/>
      <c r="S478" s="195"/>
      <c r="T478" s="195" t="s">
        <v>47</v>
      </c>
      <c r="U478" s="195"/>
      <c r="V478" s="195">
        <v>12</v>
      </c>
      <c r="W478" s="195">
        <v>1</v>
      </c>
      <c r="X478" s="195">
        <v>15</v>
      </c>
      <c r="Y478" s="195"/>
      <c r="Z478" s="195"/>
      <c r="AA478" s="195"/>
      <c r="AB478" s="196" t="s">
        <v>110</v>
      </c>
      <c r="AC478" s="146" t="s">
        <v>1299</v>
      </c>
      <c r="AD478" s="277"/>
      <c r="AE478" s="277"/>
      <c r="AF478" s="277"/>
      <c r="AG478" s="277"/>
      <c r="AH478" s="277"/>
      <c r="AI478" s="277"/>
      <c r="AJ478" s="197"/>
      <c r="AK478" s="254"/>
      <c r="AL478" s="277"/>
      <c r="AM478" s="254" t="s">
        <v>1300</v>
      </c>
      <c r="AN478" s="198" t="s">
        <v>1301</v>
      </c>
      <c r="AO478" s="354" t="s">
        <v>72</v>
      </c>
      <c r="AP478" s="354" t="s">
        <v>69</v>
      </c>
      <c r="AQ478" s="354" t="s">
        <v>195</v>
      </c>
      <c r="AR478" s="26" t="s">
        <v>251</v>
      </c>
      <c r="AS478" s="25" t="s">
        <v>55</v>
      </c>
      <c r="AT478" s="396">
        <v>0</v>
      </c>
      <c r="AU478" s="395">
        <v>0</v>
      </c>
      <c r="AV478" s="396">
        <v>0</v>
      </c>
      <c r="AW478" s="396">
        <v>0</v>
      </c>
      <c r="AX478" s="396">
        <v>0</v>
      </c>
      <c r="AY478" s="396">
        <v>0</v>
      </c>
      <c r="AZ478" s="396">
        <v>0</v>
      </c>
      <c r="BA478" s="396">
        <v>0</v>
      </c>
      <c r="BB478" s="396">
        <v>0</v>
      </c>
      <c r="BC478" s="396">
        <v>0</v>
      </c>
      <c r="BD478" s="396">
        <v>20326.099999999999</v>
      </c>
      <c r="BE478" s="396">
        <v>0</v>
      </c>
      <c r="BF478" s="396">
        <v>0</v>
      </c>
      <c r="BG478" s="396">
        <v>0</v>
      </c>
      <c r="BH478" s="396">
        <v>20326.099999999999</v>
      </c>
      <c r="BI478" s="396">
        <v>0</v>
      </c>
      <c r="BJ478" s="396">
        <v>0</v>
      </c>
      <c r="BK478" s="396">
        <v>0</v>
      </c>
      <c r="BL478" s="396">
        <v>0</v>
      </c>
      <c r="BM478" s="396">
        <v>0</v>
      </c>
      <c r="BN478" s="396">
        <v>0</v>
      </c>
      <c r="BO478" s="396">
        <v>0</v>
      </c>
      <c r="BP478" s="396">
        <v>0</v>
      </c>
      <c r="BQ478" s="396">
        <v>0</v>
      </c>
      <c r="BR478" s="396">
        <v>0</v>
      </c>
      <c r="BS478" s="396">
        <v>0</v>
      </c>
      <c r="BT478" s="396">
        <v>0</v>
      </c>
      <c r="BU478" s="396">
        <v>0</v>
      </c>
      <c r="BV478" s="396">
        <v>0</v>
      </c>
      <c r="BW478" s="396">
        <v>0</v>
      </c>
    </row>
    <row r="479" spans="1:75" s="15" customFormat="1" ht="147.75" customHeight="1">
      <c r="A479" s="62">
        <v>607</v>
      </c>
      <c r="B479" s="22" t="s">
        <v>1106</v>
      </c>
      <c r="C479" s="23">
        <v>401000030</v>
      </c>
      <c r="D479" s="27" t="s">
        <v>71</v>
      </c>
      <c r="E479" s="20" t="s">
        <v>1107</v>
      </c>
      <c r="F479" s="204"/>
      <c r="G479" s="204"/>
      <c r="H479" s="195">
        <v>3</v>
      </c>
      <c r="I479" s="204"/>
      <c r="J479" s="195">
        <v>16</v>
      </c>
      <c r="K479" s="195">
        <v>1</v>
      </c>
      <c r="L479" s="195">
        <v>17</v>
      </c>
      <c r="M479" s="195"/>
      <c r="N479" s="195"/>
      <c r="O479" s="195"/>
      <c r="P479" s="196" t="s">
        <v>109</v>
      </c>
      <c r="Q479" s="21" t="s">
        <v>92</v>
      </c>
      <c r="R479" s="195"/>
      <c r="S479" s="195"/>
      <c r="T479" s="195">
        <v>3</v>
      </c>
      <c r="U479" s="195"/>
      <c r="V479" s="195">
        <v>9</v>
      </c>
      <c r="W479" s="195">
        <v>1</v>
      </c>
      <c r="X479" s="195"/>
      <c r="Y479" s="195"/>
      <c r="Z479" s="195"/>
      <c r="AA479" s="195"/>
      <c r="AB479" s="196" t="s">
        <v>110</v>
      </c>
      <c r="AC479" s="101" t="s">
        <v>1108</v>
      </c>
      <c r="AD479" s="277"/>
      <c r="AE479" s="277"/>
      <c r="AF479" s="277"/>
      <c r="AG479" s="277"/>
      <c r="AH479" s="277"/>
      <c r="AI479" s="277"/>
      <c r="AJ479" s="277"/>
      <c r="AK479" s="197"/>
      <c r="AL479" s="277"/>
      <c r="AM479" s="238" t="s">
        <v>1322</v>
      </c>
      <c r="AN479" s="196" t="s">
        <v>1125</v>
      </c>
      <c r="AO479" s="354" t="s">
        <v>72</v>
      </c>
      <c r="AP479" s="354" t="s">
        <v>69</v>
      </c>
      <c r="AQ479" s="354" t="s">
        <v>1323</v>
      </c>
      <c r="AR479" s="26" t="s">
        <v>1324</v>
      </c>
      <c r="AS479" s="25" t="s">
        <v>55</v>
      </c>
      <c r="AT479" s="396">
        <v>97580.4</v>
      </c>
      <c r="AU479" s="395">
        <v>97580.4</v>
      </c>
      <c r="AV479" s="396">
        <v>0</v>
      </c>
      <c r="AW479" s="396">
        <v>0</v>
      </c>
      <c r="AX479" s="396">
        <v>0</v>
      </c>
      <c r="AY479" s="396">
        <v>0</v>
      </c>
      <c r="AZ479" s="396">
        <v>0</v>
      </c>
      <c r="BA479" s="396">
        <v>0</v>
      </c>
      <c r="BB479" s="396">
        <v>97580.4</v>
      </c>
      <c r="BC479" s="396">
        <v>97580.4</v>
      </c>
      <c r="BD479" s="396">
        <v>178300</v>
      </c>
      <c r="BE479" s="396">
        <v>0</v>
      </c>
      <c r="BF479" s="396">
        <v>0</v>
      </c>
      <c r="BG479" s="396">
        <v>0</v>
      </c>
      <c r="BH479" s="396">
        <v>178300</v>
      </c>
      <c r="BI479" s="396">
        <v>704370</v>
      </c>
      <c r="BJ479" s="396">
        <v>0</v>
      </c>
      <c r="BK479" s="396">
        <v>0</v>
      </c>
      <c r="BL479" s="396">
        <v>0</v>
      </c>
      <c r="BM479" s="396">
        <v>704370</v>
      </c>
      <c r="BN479" s="396">
        <v>704370</v>
      </c>
      <c r="BO479" s="396">
        <v>0</v>
      </c>
      <c r="BP479" s="396">
        <v>0</v>
      </c>
      <c r="BQ479" s="396">
        <v>0</v>
      </c>
      <c r="BR479" s="396">
        <v>704370</v>
      </c>
      <c r="BS479" s="396">
        <v>704370</v>
      </c>
      <c r="BT479" s="396">
        <v>0</v>
      </c>
      <c r="BU479" s="396">
        <v>0</v>
      </c>
      <c r="BV479" s="396">
        <v>0</v>
      </c>
      <c r="BW479" s="396">
        <v>704370</v>
      </c>
    </row>
    <row r="480" spans="1:75" s="106" customFormat="1" ht="15.75">
      <c r="A480" s="450" t="s">
        <v>3329</v>
      </c>
      <c r="B480" s="451"/>
      <c r="C480" s="452"/>
      <c r="D480" s="452"/>
      <c r="E480" s="452"/>
      <c r="F480" s="452"/>
      <c r="G480" s="452"/>
      <c r="H480" s="452"/>
      <c r="I480" s="452"/>
      <c r="J480" s="452"/>
      <c r="K480" s="452"/>
      <c r="L480" s="452"/>
      <c r="M480" s="452"/>
      <c r="N480" s="452"/>
      <c r="O480" s="452"/>
      <c r="P480" s="452"/>
      <c r="Q480" s="452"/>
      <c r="R480" s="452"/>
      <c r="S480" s="452"/>
      <c r="T480" s="452"/>
      <c r="U480" s="452"/>
      <c r="V480" s="452"/>
      <c r="W480" s="452"/>
      <c r="X480" s="452"/>
      <c r="Y480" s="452"/>
      <c r="Z480" s="452"/>
      <c r="AA480" s="452"/>
      <c r="AB480" s="452"/>
      <c r="AC480" s="452"/>
      <c r="AD480" s="452"/>
      <c r="AE480" s="452"/>
      <c r="AF480" s="452"/>
      <c r="AG480" s="452"/>
      <c r="AH480" s="452"/>
      <c r="AI480" s="452"/>
      <c r="AJ480" s="452"/>
      <c r="AK480" s="452"/>
      <c r="AL480" s="452"/>
      <c r="AM480" s="452"/>
      <c r="AN480" s="452"/>
      <c r="AO480" s="452"/>
      <c r="AP480" s="452"/>
      <c r="AQ480" s="452"/>
      <c r="AR480" s="452"/>
      <c r="AS480" s="453"/>
      <c r="AT480" s="174">
        <v>691672505.45999992</v>
      </c>
      <c r="AU480" s="174">
        <v>649855807.26999986</v>
      </c>
      <c r="AV480" s="174">
        <v>11711129.32</v>
      </c>
      <c r="AW480" s="174">
        <v>11711129.32</v>
      </c>
      <c r="AX480" s="174">
        <v>206455298.13</v>
      </c>
      <c r="AY480" s="174">
        <v>170130689.37</v>
      </c>
      <c r="AZ480" s="174">
        <v>1318000</v>
      </c>
      <c r="BA480" s="174">
        <v>1318000</v>
      </c>
      <c r="BB480" s="174">
        <v>472188078.00999993</v>
      </c>
      <c r="BC480" s="174">
        <v>466695988.57999998</v>
      </c>
      <c r="BD480" s="174">
        <v>635375017.4799999</v>
      </c>
      <c r="BE480" s="174">
        <v>5182306.53</v>
      </c>
      <c r="BF480" s="174">
        <v>76574720.829999998</v>
      </c>
      <c r="BG480" s="174">
        <v>0</v>
      </c>
      <c r="BH480" s="174">
        <v>553617990.12</v>
      </c>
      <c r="BI480" s="174">
        <v>500193747.14999998</v>
      </c>
      <c r="BJ480" s="174">
        <v>11664152.57</v>
      </c>
      <c r="BK480" s="174">
        <v>1311252.77</v>
      </c>
      <c r="BL480" s="174">
        <v>0</v>
      </c>
      <c r="BM480" s="174">
        <v>487218341.81000006</v>
      </c>
      <c r="BN480" s="174">
        <v>497351013.22000003</v>
      </c>
      <c r="BO480" s="174">
        <v>0</v>
      </c>
      <c r="BP480" s="174">
        <v>697350</v>
      </c>
      <c r="BQ480" s="174">
        <v>0</v>
      </c>
      <c r="BR480" s="174">
        <v>496653663.22000003</v>
      </c>
      <c r="BS480" s="174">
        <v>497351013.22000003</v>
      </c>
      <c r="BT480" s="174">
        <v>0</v>
      </c>
      <c r="BU480" s="174">
        <v>697350</v>
      </c>
      <c r="BV480" s="174">
        <v>0</v>
      </c>
      <c r="BW480" s="174">
        <v>496653663.22000003</v>
      </c>
    </row>
    <row r="481" spans="1:75" ht="409.5">
      <c r="A481" s="29" t="s">
        <v>1325</v>
      </c>
      <c r="B481" s="22" t="s">
        <v>1326</v>
      </c>
      <c r="C481" s="28">
        <v>401000007</v>
      </c>
      <c r="D481" s="54" t="s">
        <v>519</v>
      </c>
      <c r="E481" s="20" t="s">
        <v>1327</v>
      </c>
      <c r="F481" s="204"/>
      <c r="G481" s="204"/>
      <c r="H481" s="195">
        <v>3</v>
      </c>
      <c r="I481" s="204"/>
      <c r="J481" s="195">
        <v>16</v>
      </c>
      <c r="K481" s="195" t="s">
        <v>45</v>
      </c>
      <c r="L481" s="195" t="s">
        <v>520</v>
      </c>
      <c r="M481" s="205"/>
      <c r="N481" s="205"/>
      <c r="O481" s="205"/>
      <c r="P481" s="196" t="s">
        <v>109</v>
      </c>
      <c r="Q481" s="21" t="s">
        <v>1328</v>
      </c>
      <c r="R481" s="195"/>
      <c r="S481" s="195"/>
      <c r="T481" s="195"/>
      <c r="U481" s="195"/>
      <c r="V481" s="195" t="s">
        <v>47</v>
      </c>
      <c r="W481" s="195" t="s">
        <v>1329</v>
      </c>
      <c r="X481" s="195"/>
      <c r="Y481" s="195"/>
      <c r="Z481" s="195" t="s">
        <v>1330</v>
      </c>
      <c r="AA481" s="195"/>
      <c r="AB481" s="196" t="s">
        <v>1331</v>
      </c>
      <c r="AC481" s="61" t="s">
        <v>1332</v>
      </c>
      <c r="AD481" s="198"/>
      <c r="AE481" s="198"/>
      <c r="AF481" s="198"/>
      <c r="AG481" s="198"/>
      <c r="AH481" s="198"/>
      <c r="AI481" s="198"/>
      <c r="AJ481" s="198"/>
      <c r="AK481" s="198"/>
      <c r="AL481" s="198"/>
      <c r="AM481" s="196" t="s">
        <v>1333</v>
      </c>
      <c r="AN481" s="196" t="s">
        <v>1334</v>
      </c>
      <c r="AO481" s="199" t="s">
        <v>53</v>
      </c>
      <c r="AP481" s="199" t="s">
        <v>54</v>
      </c>
      <c r="AQ481" s="199" t="s">
        <v>521</v>
      </c>
      <c r="AR481" s="116" t="s">
        <v>1335</v>
      </c>
      <c r="AS481" s="31">
        <v>244</v>
      </c>
      <c r="AT481" s="181">
        <v>8950</v>
      </c>
      <c r="AU481" s="181">
        <v>8947.56</v>
      </c>
      <c r="AV481" s="180">
        <v>0</v>
      </c>
      <c r="AW481" s="180">
        <v>0</v>
      </c>
      <c r="AX481" s="180">
        <v>0</v>
      </c>
      <c r="AY481" s="180">
        <v>0</v>
      </c>
      <c r="AZ481" s="180">
        <v>0</v>
      </c>
      <c r="BA481" s="180">
        <v>0</v>
      </c>
      <c r="BB481" s="181">
        <v>8950</v>
      </c>
      <c r="BC481" s="181">
        <v>8947.56</v>
      </c>
      <c r="BD481" s="178">
        <v>8950</v>
      </c>
      <c r="BE481" s="178">
        <v>0</v>
      </c>
      <c r="BF481" s="178">
        <v>0</v>
      </c>
      <c r="BG481" s="187">
        <v>0</v>
      </c>
      <c r="BH481" s="178">
        <v>8950</v>
      </c>
      <c r="BI481" s="178">
        <v>8950</v>
      </c>
      <c r="BJ481" s="178">
        <v>0</v>
      </c>
      <c r="BK481" s="178">
        <v>0</v>
      </c>
      <c r="BL481" s="178">
        <v>0</v>
      </c>
      <c r="BM481" s="178">
        <v>8950</v>
      </c>
      <c r="BN481" s="178">
        <v>8950</v>
      </c>
      <c r="BO481" s="178">
        <v>0</v>
      </c>
      <c r="BP481" s="178">
        <v>0</v>
      </c>
      <c r="BQ481" s="178">
        <v>0</v>
      </c>
      <c r="BR481" s="178">
        <v>8950</v>
      </c>
      <c r="BS481" s="178">
        <v>8950</v>
      </c>
      <c r="BT481" s="178">
        <v>0</v>
      </c>
      <c r="BU481" s="178">
        <v>0</v>
      </c>
      <c r="BV481" s="178">
        <v>0</v>
      </c>
      <c r="BW481" s="178">
        <v>8950</v>
      </c>
    </row>
    <row r="482" spans="1:75" ht="216.75">
      <c r="A482" s="29" t="s">
        <v>1325</v>
      </c>
      <c r="B482" s="22" t="s">
        <v>1326</v>
      </c>
      <c r="C482" s="28">
        <v>401000025</v>
      </c>
      <c r="D482" s="108" t="s">
        <v>924</v>
      </c>
      <c r="E482" s="20" t="s">
        <v>1327</v>
      </c>
      <c r="F482" s="204"/>
      <c r="G482" s="204"/>
      <c r="H482" s="195" t="s">
        <v>47</v>
      </c>
      <c r="I482" s="204"/>
      <c r="J482" s="195" t="s">
        <v>111</v>
      </c>
      <c r="K482" s="195" t="s">
        <v>45</v>
      </c>
      <c r="L482" s="195">
        <v>17</v>
      </c>
      <c r="M482" s="205"/>
      <c r="N482" s="205"/>
      <c r="O482" s="205"/>
      <c r="P482" s="196" t="s">
        <v>109</v>
      </c>
      <c r="Q482" s="21" t="s">
        <v>92</v>
      </c>
      <c r="R482" s="195"/>
      <c r="S482" s="195"/>
      <c r="T482" s="195" t="s">
        <v>47</v>
      </c>
      <c r="U482" s="195"/>
      <c r="V482" s="195" t="s">
        <v>76</v>
      </c>
      <c r="W482" s="195" t="s">
        <v>45</v>
      </c>
      <c r="X482" s="195"/>
      <c r="Y482" s="195"/>
      <c r="Z482" s="195"/>
      <c r="AA482" s="195"/>
      <c r="AB482" s="196" t="s">
        <v>110</v>
      </c>
      <c r="AC482" s="21" t="s">
        <v>1336</v>
      </c>
      <c r="AD482" s="198"/>
      <c r="AE482" s="198"/>
      <c r="AF482" s="198"/>
      <c r="AG482" s="198"/>
      <c r="AH482" s="198"/>
      <c r="AI482" s="198"/>
      <c r="AJ482" s="198"/>
      <c r="AK482" s="198"/>
      <c r="AL482" s="198"/>
      <c r="AM482" s="196" t="s">
        <v>1337</v>
      </c>
      <c r="AN482" s="196" t="s">
        <v>1338</v>
      </c>
      <c r="AO482" s="199" t="s">
        <v>95</v>
      </c>
      <c r="AP482" s="199" t="s">
        <v>56</v>
      </c>
      <c r="AQ482" s="199" t="s">
        <v>1339</v>
      </c>
      <c r="AR482" s="116" t="s">
        <v>1340</v>
      </c>
      <c r="AS482" s="31">
        <v>244</v>
      </c>
      <c r="AT482" s="181">
        <v>1737984</v>
      </c>
      <c r="AU482" s="181">
        <v>1737984</v>
      </c>
      <c r="AV482" s="180">
        <v>0</v>
      </c>
      <c r="AW482" s="180">
        <v>0</v>
      </c>
      <c r="AX482" s="180">
        <v>0</v>
      </c>
      <c r="AY482" s="180">
        <v>0</v>
      </c>
      <c r="AZ482" s="180">
        <v>0</v>
      </c>
      <c r="BA482" s="180">
        <v>0</v>
      </c>
      <c r="BB482" s="181">
        <v>1737984</v>
      </c>
      <c r="BC482" s="181">
        <v>1737984</v>
      </c>
      <c r="BD482" s="178">
        <v>2877980</v>
      </c>
      <c r="BE482" s="178">
        <v>0</v>
      </c>
      <c r="BF482" s="178">
        <v>0</v>
      </c>
      <c r="BG482" s="187">
        <v>0</v>
      </c>
      <c r="BH482" s="178">
        <v>2877980</v>
      </c>
      <c r="BI482" s="178">
        <v>1747980</v>
      </c>
      <c r="BJ482" s="178">
        <v>0</v>
      </c>
      <c r="BK482" s="178">
        <v>0</v>
      </c>
      <c r="BL482" s="178">
        <v>0</v>
      </c>
      <c r="BM482" s="178">
        <v>1747980</v>
      </c>
      <c r="BN482" s="178">
        <v>1747980</v>
      </c>
      <c r="BO482" s="178">
        <v>0</v>
      </c>
      <c r="BP482" s="178">
        <v>0</v>
      </c>
      <c r="BQ482" s="178">
        <v>0</v>
      </c>
      <c r="BR482" s="178">
        <v>1747980</v>
      </c>
      <c r="BS482" s="178">
        <v>1747980</v>
      </c>
      <c r="BT482" s="178">
        <v>0</v>
      </c>
      <c r="BU482" s="178">
        <v>0</v>
      </c>
      <c r="BV482" s="178">
        <v>0</v>
      </c>
      <c r="BW482" s="178">
        <v>1747980</v>
      </c>
    </row>
    <row r="483" spans="1:75" ht="153">
      <c r="A483" s="29" t="s">
        <v>1325</v>
      </c>
      <c r="B483" s="22" t="s">
        <v>1326</v>
      </c>
      <c r="C483" s="28">
        <v>401000030</v>
      </c>
      <c r="D483" s="108" t="s">
        <v>71</v>
      </c>
      <c r="E483" s="20" t="s">
        <v>1327</v>
      </c>
      <c r="F483" s="204"/>
      <c r="G483" s="204"/>
      <c r="H483" s="195" t="s">
        <v>47</v>
      </c>
      <c r="I483" s="204"/>
      <c r="J483" s="195" t="s">
        <v>111</v>
      </c>
      <c r="K483" s="195" t="s">
        <v>45</v>
      </c>
      <c r="L483" s="195" t="s">
        <v>596</v>
      </c>
      <c r="M483" s="205"/>
      <c r="N483" s="205"/>
      <c r="O483" s="205"/>
      <c r="P483" s="196" t="s">
        <v>109</v>
      </c>
      <c r="Q483" s="21" t="s">
        <v>92</v>
      </c>
      <c r="R483" s="195"/>
      <c r="S483" s="195"/>
      <c r="T483" s="195" t="s">
        <v>47</v>
      </c>
      <c r="U483" s="195"/>
      <c r="V483" s="195" t="s">
        <v>76</v>
      </c>
      <c r="W483" s="195" t="s">
        <v>45</v>
      </c>
      <c r="X483" s="195"/>
      <c r="Y483" s="195"/>
      <c r="Z483" s="195"/>
      <c r="AA483" s="195"/>
      <c r="AB483" s="196" t="s">
        <v>110</v>
      </c>
      <c r="AC483" s="21" t="s">
        <v>1336</v>
      </c>
      <c r="AD483" s="198"/>
      <c r="AE483" s="198"/>
      <c r="AF483" s="198"/>
      <c r="AG483" s="198"/>
      <c r="AH483" s="198"/>
      <c r="AI483" s="198"/>
      <c r="AJ483" s="198"/>
      <c r="AK483" s="198"/>
      <c r="AL483" s="198"/>
      <c r="AM483" s="196" t="s">
        <v>1337</v>
      </c>
      <c r="AN483" s="196" t="s">
        <v>1338</v>
      </c>
      <c r="AO483" s="199" t="s">
        <v>95</v>
      </c>
      <c r="AP483" s="199" t="s">
        <v>56</v>
      </c>
      <c r="AQ483" s="199" t="s">
        <v>1341</v>
      </c>
      <c r="AR483" s="116" t="s">
        <v>1342</v>
      </c>
      <c r="AS483" s="31">
        <v>244</v>
      </c>
      <c r="AT483" s="181">
        <v>24000</v>
      </c>
      <c r="AU483" s="181">
        <v>24000</v>
      </c>
      <c r="AV483" s="180">
        <v>0</v>
      </c>
      <c r="AW483" s="180">
        <v>0</v>
      </c>
      <c r="AX483" s="180">
        <v>0</v>
      </c>
      <c r="AY483" s="180">
        <v>0</v>
      </c>
      <c r="AZ483" s="180">
        <v>0</v>
      </c>
      <c r="BA483" s="180">
        <v>0</v>
      </c>
      <c r="BB483" s="181">
        <v>24000</v>
      </c>
      <c r="BC483" s="181">
        <v>24000</v>
      </c>
      <c r="BD483" s="178">
        <v>24599.9</v>
      </c>
      <c r="BE483" s="178">
        <v>0</v>
      </c>
      <c r="BF483" s="178">
        <v>0</v>
      </c>
      <c r="BG483" s="187">
        <v>0</v>
      </c>
      <c r="BH483" s="178">
        <v>24599.9</v>
      </c>
      <c r="BI483" s="178">
        <v>25000</v>
      </c>
      <c r="BJ483" s="178">
        <v>0</v>
      </c>
      <c r="BK483" s="178">
        <v>0</v>
      </c>
      <c r="BL483" s="178">
        <v>0</v>
      </c>
      <c r="BM483" s="178">
        <v>25000</v>
      </c>
      <c r="BN483" s="178">
        <v>25000</v>
      </c>
      <c r="BO483" s="178">
        <v>0</v>
      </c>
      <c r="BP483" s="178">
        <v>0</v>
      </c>
      <c r="BQ483" s="178">
        <v>0</v>
      </c>
      <c r="BR483" s="178">
        <v>25000</v>
      </c>
      <c r="BS483" s="178">
        <v>25000</v>
      </c>
      <c r="BT483" s="178">
        <v>0</v>
      </c>
      <c r="BU483" s="178">
        <v>0</v>
      </c>
      <c r="BV483" s="178">
        <v>0</v>
      </c>
      <c r="BW483" s="178">
        <v>25000</v>
      </c>
    </row>
    <row r="484" spans="1:75" ht="140.25">
      <c r="A484" s="29" t="s">
        <v>1325</v>
      </c>
      <c r="B484" s="22" t="s">
        <v>1326</v>
      </c>
      <c r="C484" s="28">
        <v>401000030</v>
      </c>
      <c r="D484" s="108" t="s">
        <v>71</v>
      </c>
      <c r="E484" s="20" t="s">
        <v>1327</v>
      </c>
      <c r="F484" s="204"/>
      <c r="G484" s="204"/>
      <c r="H484" s="195" t="s">
        <v>47</v>
      </c>
      <c r="I484" s="204"/>
      <c r="J484" s="195" t="s">
        <v>111</v>
      </c>
      <c r="K484" s="195" t="s">
        <v>45</v>
      </c>
      <c r="L484" s="195" t="s">
        <v>596</v>
      </c>
      <c r="M484" s="205"/>
      <c r="N484" s="205"/>
      <c r="O484" s="205"/>
      <c r="P484" s="196" t="s">
        <v>109</v>
      </c>
      <c r="Q484" s="21" t="s">
        <v>92</v>
      </c>
      <c r="R484" s="195"/>
      <c r="S484" s="195"/>
      <c r="T484" s="195" t="s">
        <v>47</v>
      </c>
      <c r="U484" s="195"/>
      <c r="V484" s="195" t="s">
        <v>76</v>
      </c>
      <c r="W484" s="195" t="s">
        <v>45</v>
      </c>
      <c r="X484" s="195"/>
      <c r="Y484" s="195"/>
      <c r="Z484" s="195"/>
      <c r="AA484" s="195"/>
      <c r="AB484" s="196" t="s">
        <v>110</v>
      </c>
      <c r="AC484" s="21" t="s">
        <v>1336</v>
      </c>
      <c r="AD484" s="198"/>
      <c r="AE484" s="198"/>
      <c r="AF484" s="198"/>
      <c r="AG484" s="198"/>
      <c r="AH484" s="198"/>
      <c r="AI484" s="198"/>
      <c r="AJ484" s="198"/>
      <c r="AK484" s="198"/>
      <c r="AL484" s="198"/>
      <c r="AM484" s="196" t="s">
        <v>1337</v>
      </c>
      <c r="AN484" s="196" t="s">
        <v>1338</v>
      </c>
      <c r="AO484" s="199" t="s">
        <v>72</v>
      </c>
      <c r="AP484" s="199" t="s">
        <v>53</v>
      </c>
      <c r="AQ484" s="199" t="s">
        <v>432</v>
      </c>
      <c r="AR484" s="116" t="s">
        <v>433</v>
      </c>
      <c r="AS484" s="31">
        <v>244</v>
      </c>
      <c r="AT484" s="181">
        <v>213144</v>
      </c>
      <c r="AU484" s="181">
        <v>213144</v>
      </c>
      <c r="AV484" s="180">
        <v>0</v>
      </c>
      <c r="AW484" s="180">
        <v>0</v>
      </c>
      <c r="AX484" s="180">
        <v>0</v>
      </c>
      <c r="AY484" s="180">
        <v>0</v>
      </c>
      <c r="AZ484" s="180">
        <v>0</v>
      </c>
      <c r="BA484" s="180">
        <v>0</v>
      </c>
      <c r="BB484" s="181">
        <v>213144</v>
      </c>
      <c r="BC484" s="181">
        <v>213144</v>
      </c>
      <c r="BD484" s="178">
        <v>342455.4</v>
      </c>
      <c r="BE484" s="178">
        <v>0</v>
      </c>
      <c r="BF484" s="178">
        <v>0</v>
      </c>
      <c r="BG484" s="187">
        <v>0</v>
      </c>
      <c r="BH484" s="178">
        <v>342455.4</v>
      </c>
      <c r="BI484" s="178">
        <v>509000</v>
      </c>
      <c r="BJ484" s="178">
        <v>0</v>
      </c>
      <c r="BK484" s="178">
        <v>0</v>
      </c>
      <c r="BL484" s="178">
        <v>0</v>
      </c>
      <c r="BM484" s="178">
        <v>509000</v>
      </c>
      <c r="BN484" s="178">
        <v>509000</v>
      </c>
      <c r="BO484" s="178">
        <v>0</v>
      </c>
      <c r="BP484" s="178">
        <v>0</v>
      </c>
      <c r="BQ484" s="178">
        <v>0</v>
      </c>
      <c r="BR484" s="178">
        <v>509000</v>
      </c>
      <c r="BS484" s="178">
        <v>509000</v>
      </c>
      <c r="BT484" s="178">
        <v>0</v>
      </c>
      <c r="BU484" s="178">
        <v>0</v>
      </c>
      <c r="BV484" s="178">
        <v>0</v>
      </c>
      <c r="BW484" s="178">
        <v>509000</v>
      </c>
    </row>
    <row r="485" spans="1:75" ht="127.5">
      <c r="A485" s="29">
        <v>609</v>
      </c>
      <c r="B485" s="22" t="s">
        <v>1326</v>
      </c>
      <c r="C485" s="28">
        <v>401000037</v>
      </c>
      <c r="D485" s="108" t="s">
        <v>1343</v>
      </c>
      <c r="E485" s="20" t="s">
        <v>1344</v>
      </c>
      <c r="F485" s="204"/>
      <c r="G485" s="204"/>
      <c r="H485" s="195" t="s">
        <v>413</v>
      </c>
      <c r="I485" s="204"/>
      <c r="J485" s="195" t="s">
        <v>95</v>
      </c>
      <c r="K485" s="195"/>
      <c r="L485" s="195" t="s">
        <v>413</v>
      </c>
      <c r="M485" s="205"/>
      <c r="N485" s="205" t="s">
        <v>1345</v>
      </c>
      <c r="O485" s="205"/>
      <c r="P485" s="196" t="s">
        <v>1346</v>
      </c>
      <c r="Q485" s="21" t="s">
        <v>1347</v>
      </c>
      <c r="R485" s="195"/>
      <c r="S485" s="195"/>
      <c r="T485" s="195"/>
      <c r="U485" s="195"/>
      <c r="V485" s="195" t="s">
        <v>1348</v>
      </c>
      <c r="W485" s="195"/>
      <c r="X485" s="195"/>
      <c r="Y485" s="195"/>
      <c r="Z485" s="195"/>
      <c r="AA485" s="195"/>
      <c r="AB485" s="196" t="s">
        <v>1349</v>
      </c>
      <c r="AC485" s="21" t="s">
        <v>1336</v>
      </c>
      <c r="AD485" s="278"/>
      <c r="AE485" s="279"/>
      <c r="AF485" s="256"/>
      <c r="AG485" s="207"/>
      <c r="AH485" s="206"/>
      <c r="AI485" s="256"/>
      <c r="AJ485" s="256"/>
      <c r="AK485" s="204"/>
      <c r="AL485" s="207"/>
      <c r="AM485" s="280" t="s">
        <v>1350</v>
      </c>
      <c r="AN485" s="196" t="s">
        <v>1338</v>
      </c>
      <c r="AO485" s="199" t="s">
        <v>95</v>
      </c>
      <c r="AP485" s="199" t="s">
        <v>56</v>
      </c>
      <c r="AQ485" s="199" t="s">
        <v>1351</v>
      </c>
      <c r="AR485" s="116" t="s">
        <v>1352</v>
      </c>
      <c r="AS485" s="31">
        <v>313</v>
      </c>
      <c r="AT485" s="181">
        <v>2027328.66</v>
      </c>
      <c r="AU485" s="181">
        <v>2027328.66</v>
      </c>
      <c r="AV485" s="180">
        <v>0</v>
      </c>
      <c r="AW485" s="180">
        <v>0</v>
      </c>
      <c r="AX485" s="180">
        <v>2027328.66</v>
      </c>
      <c r="AY485" s="180">
        <v>2027328.66</v>
      </c>
      <c r="AZ485" s="180">
        <v>0</v>
      </c>
      <c r="BA485" s="180">
        <v>0</v>
      </c>
      <c r="BB485" s="181">
        <v>0</v>
      </c>
      <c r="BC485" s="181">
        <v>0</v>
      </c>
      <c r="BD485" s="178">
        <v>2185440</v>
      </c>
      <c r="BE485" s="178">
        <v>0</v>
      </c>
      <c r="BF485" s="178">
        <v>2185440</v>
      </c>
      <c r="BG485" s="187">
        <v>0</v>
      </c>
      <c r="BH485" s="178">
        <v>0</v>
      </c>
      <c r="BI485" s="178">
        <v>0</v>
      </c>
      <c r="BJ485" s="178">
        <v>0</v>
      </c>
      <c r="BK485" s="178">
        <v>0</v>
      </c>
      <c r="BL485" s="178">
        <v>0</v>
      </c>
      <c r="BM485" s="178">
        <v>0</v>
      </c>
      <c r="BN485" s="178">
        <v>0</v>
      </c>
      <c r="BO485" s="178">
        <v>0</v>
      </c>
      <c r="BP485" s="178">
        <v>0</v>
      </c>
      <c r="BQ485" s="178">
        <v>0</v>
      </c>
      <c r="BR485" s="178">
        <v>0</v>
      </c>
      <c r="BS485" s="178">
        <v>0</v>
      </c>
      <c r="BT485" s="178">
        <v>0</v>
      </c>
      <c r="BU485" s="178">
        <v>0</v>
      </c>
      <c r="BV485" s="178">
        <v>0</v>
      </c>
      <c r="BW485" s="178">
        <v>0</v>
      </c>
    </row>
    <row r="486" spans="1:75" ht="409.5">
      <c r="A486" s="29" t="s">
        <v>1325</v>
      </c>
      <c r="B486" s="22" t="s">
        <v>1326</v>
      </c>
      <c r="C486" s="28">
        <v>401000053</v>
      </c>
      <c r="D486" s="108" t="s">
        <v>1353</v>
      </c>
      <c r="E486" s="20" t="s">
        <v>1327</v>
      </c>
      <c r="F486" s="204"/>
      <c r="G486" s="204"/>
      <c r="H486" s="195" t="s">
        <v>47</v>
      </c>
      <c r="I486" s="204"/>
      <c r="J486" s="195" t="s">
        <v>111</v>
      </c>
      <c r="K486" s="195" t="s">
        <v>45</v>
      </c>
      <c r="L486" s="195" t="s">
        <v>428</v>
      </c>
      <c r="M486" s="205"/>
      <c r="N486" s="205"/>
      <c r="O486" s="205"/>
      <c r="P486" s="196" t="s">
        <v>109</v>
      </c>
      <c r="Q486" s="21" t="s">
        <v>92</v>
      </c>
      <c r="R486" s="195"/>
      <c r="S486" s="195"/>
      <c r="T486" s="195" t="s">
        <v>47</v>
      </c>
      <c r="U486" s="195"/>
      <c r="V486" s="195" t="s">
        <v>76</v>
      </c>
      <c r="W486" s="195" t="s">
        <v>45</v>
      </c>
      <c r="X486" s="195"/>
      <c r="Y486" s="195"/>
      <c r="Z486" s="195"/>
      <c r="AA486" s="195"/>
      <c r="AB486" s="196" t="s">
        <v>110</v>
      </c>
      <c r="AC486" s="21" t="s">
        <v>1354</v>
      </c>
      <c r="AD486" s="281"/>
      <c r="AE486" s="281"/>
      <c r="AF486" s="282"/>
      <c r="AG486" s="281"/>
      <c r="AH486" s="283"/>
      <c r="AI486" s="282"/>
      <c r="AJ486" s="227"/>
      <c r="AK486" s="283"/>
      <c r="AL486" s="227"/>
      <c r="AM486" s="196" t="s">
        <v>1355</v>
      </c>
      <c r="AN486" s="196" t="s">
        <v>1356</v>
      </c>
      <c r="AO486" s="199" t="s">
        <v>95</v>
      </c>
      <c r="AP486" s="199" t="s">
        <v>115</v>
      </c>
      <c r="AQ486" s="199" t="s">
        <v>1357</v>
      </c>
      <c r="AR486" s="116" t="s">
        <v>1358</v>
      </c>
      <c r="AS486" s="31">
        <v>633</v>
      </c>
      <c r="AT486" s="181">
        <v>1232510</v>
      </c>
      <c r="AU486" s="181">
        <v>1232510</v>
      </c>
      <c r="AV486" s="180">
        <v>0</v>
      </c>
      <c r="AW486" s="180">
        <v>0</v>
      </c>
      <c r="AX486" s="180">
        <v>0</v>
      </c>
      <c r="AY486" s="180">
        <v>0</v>
      </c>
      <c r="AZ486" s="180">
        <v>0</v>
      </c>
      <c r="BA486" s="180">
        <v>0</v>
      </c>
      <c r="BB486" s="181">
        <v>1232510</v>
      </c>
      <c r="BC486" s="181">
        <v>1232510</v>
      </c>
      <c r="BD486" s="178">
        <v>1232510</v>
      </c>
      <c r="BE486" s="178">
        <v>0</v>
      </c>
      <c r="BF486" s="178">
        <v>0</v>
      </c>
      <c r="BG486" s="187">
        <v>0</v>
      </c>
      <c r="BH486" s="178">
        <v>1232510</v>
      </c>
      <c r="BI486" s="178">
        <v>1232510</v>
      </c>
      <c r="BJ486" s="178">
        <v>0</v>
      </c>
      <c r="BK486" s="178">
        <v>0</v>
      </c>
      <c r="BL486" s="178">
        <v>0</v>
      </c>
      <c r="BM486" s="178">
        <v>1232510</v>
      </c>
      <c r="BN486" s="178">
        <v>1232510</v>
      </c>
      <c r="BO486" s="178">
        <v>0</v>
      </c>
      <c r="BP486" s="178">
        <v>0</v>
      </c>
      <c r="BQ486" s="178">
        <v>0</v>
      </c>
      <c r="BR486" s="178">
        <v>1232510</v>
      </c>
      <c r="BS486" s="178">
        <v>1232510</v>
      </c>
      <c r="BT486" s="178">
        <v>0</v>
      </c>
      <c r="BU486" s="178">
        <v>0</v>
      </c>
      <c r="BV486" s="178">
        <v>0</v>
      </c>
      <c r="BW486" s="178">
        <v>1232510</v>
      </c>
    </row>
    <row r="487" spans="1:75" ht="204">
      <c r="A487" s="29" t="s">
        <v>1325</v>
      </c>
      <c r="B487" s="22" t="s">
        <v>1326</v>
      </c>
      <c r="C487" s="28">
        <v>402000001</v>
      </c>
      <c r="D487" s="108" t="s">
        <v>48</v>
      </c>
      <c r="E487" s="20" t="s">
        <v>1359</v>
      </c>
      <c r="F487" s="204"/>
      <c r="G487" s="204"/>
      <c r="H487" s="195" t="s">
        <v>520</v>
      </c>
      <c r="I487" s="204"/>
      <c r="J487" s="195">
        <v>23</v>
      </c>
      <c r="K487" s="195">
        <v>3</v>
      </c>
      <c r="L487" s="195"/>
      <c r="M487" s="205"/>
      <c r="N487" s="205"/>
      <c r="O487" s="205"/>
      <c r="P487" s="196" t="s">
        <v>103</v>
      </c>
      <c r="Q487" s="21" t="s">
        <v>104</v>
      </c>
      <c r="R487" s="195"/>
      <c r="S487" s="195"/>
      <c r="T487" s="195"/>
      <c r="U487" s="195"/>
      <c r="V487" s="195" t="s">
        <v>84</v>
      </c>
      <c r="W487" s="195" t="s">
        <v>45</v>
      </c>
      <c r="X487" s="195" t="s">
        <v>67</v>
      </c>
      <c r="Y487" s="195"/>
      <c r="Z487" s="195"/>
      <c r="AA487" s="195"/>
      <c r="AB487" s="196" t="s">
        <v>105</v>
      </c>
      <c r="AC487" s="21" t="s">
        <v>1360</v>
      </c>
      <c r="AD487" s="278"/>
      <c r="AE487" s="279"/>
      <c r="AF487" s="256"/>
      <c r="AG487" s="207"/>
      <c r="AH487" s="206"/>
      <c r="AI487" s="256"/>
      <c r="AJ487" s="256"/>
      <c r="AK487" s="224"/>
      <c r="AL487" s="256"/>
      <c r="AM487" s="280" t="s">
        <v>1361</v>
      </c>
      <c r="AN487" s="196" t="s">
        <v>226</v>
      </c>
      <c r="AO487" s="199" t="s">
        <v>95</v>
      </c>
      <c r="AP487" s="199" t="s">
        <v>115</v>
      </c>
      <c r="AQ487" s="199" t="s">
        <v>1362</v>
      </c>
      <c r="AR487" s="116" t="s">
        <v>57</v>
      </c>
      <c r="AS487" s="31" t="s">
        <v>58</v>
      </c>
      <c r="AT487" s="181">
        <v>159900</v>
      </c>
      <c r="AU487" s="181">
        <v>159900</v>
      </c>
      <c r="AV487" s="180">
        <v>0</v>
      </c>
      <c r="AW487" s="180">
        <v>0</v>
      </c>
      <c r="AX487" s="180">
        <v>0</v>
      </c>
      <c r="AY487" s="180">
        <v>0</v>
      </c>
      <c r="AZ487" s="180">
        <v>0</v>
      </c>
      <c r="BA487" s="180">
        <v>0</v>
      </c>
      <c r="BB487" s="181">
        <v>159900</v>
      </c>
      <c r="BC487" s="181">
        <v>159900</v>
      </c>
      <c r="BD487" s="178">
        <v>110630</v>
      </c>
      <c r="BE487" s="178">
        <v>0</v>
      </c>
      <c r="BF487" s="178">
        <v>0</v>
      </c>
      <c r="BG487" s="187">
        <v>0</v>
      </c>
      <c r="BH487" s="178">
        <v>110630</v>
      </c>
      <c r="BI487" s="178">
        <v>110630</v>
      </c>
      <c r="BJ487" s="178">
        <v>0</v>
      </c>
      <c r="BK487" s="178">
        <v>0</v>
      </c>
      <c r="BL487" s="178">
        <v>0</v>
      </c>
      <c r="BM487" s="178">
        <v>110630</v>
      </c>
      <c r="BN487" s="178">
        <v>110630</v>
      </c>
      <c r="BO487" s="178">
        <v>0</v>
      </c>
      <c r="BP487" s="178">
        <v>0</v>
      </c>
      <c r="BQ487" s="178">
        <v>0</v>
      </c>
      <c r="BR487" s="178">
        <v>110630</v>
      </c>
      <c r="BS487" s="178">
        <v>110630</v>
      </c>
      <c r="BT487" s="178">
        <v>0</v>
      </c>
      <c r="BU487" s="178">
        <v>0</v>
      </c>
      <c r="BV487" s="178">
        <v>0</v>
      </c>
      <c r="BW487" s="178">
        <v>110630</v>
      </c>
    </row>
    <row r="488" spans="1:75" ht="204">
      <c r="A488" s="29" t="s">
        <v>1325</v>
      </c>
      <c r="B488" s="22" t="s">
        <v>1326</v>
      </c>
      <c r="C488" s="28">
        <v>402000001</v>
      </c>
      <c r="D488" s="108" t="s">
        <v>48</v>
      </c>
      <c r="E488" s="20" t="s">
        <v>1359</v>
      </c>
      <c r="F488" s="204"/>
      <c r="G488" s="204"/>
      <c r="H488" s="195" t="s">
        <v>520</v>
      </c>
      <c r="I488" s="204"/>
      <c r="J488" s="195" t="s">
        <v>1026</v>
      </c>
      <c r="K488" s="195" t="s">
        <v>47</v>
      </c>
      <c r="L488" s="195"/>
      <c r="M488" s="205"/>
      <c r="N488" s="205"/>
      <c r="O488" s="205"/>
      <c r="P488" s="196" t="s">
        <v>103</v>
      </c>
      <c r="Q488" s="21" t="s">
        <v>104</v>
      </c>
      <c r="R488" s="195"/>
      <c r="S488" s="195"/>
      <c r="T488" s="195"/>
      <c r="U488" s="195"/>
      <c r="V488" s="195" t="s">
        <v>84</v>
      </c>
      <c r="W488" s="195" t="s">
        <v>45</v>
      </c>
      <c r="X488" s="195" t="s">
        <v>67</v>
      </c>
      <c r="Y488" s="195"/>
      <c r="Z488" s="195"/>
      <c r="AA488" s="195"/>
      <c r="AB488" s="196" t="s">
        <v>105</v>
      </c>
      <c r="AC488" s="21" t="s">
        <v>1360</v>
      </c>
      <c r="AD488" s="278"/>
      <c r="AE488" s="279"/>
      <c r="AF488" s="256"/>
      <c r="AG488" s="207"/>
      <c r="AH488" s="206"/>
      <c r="AI488" s="256"/>
      <c r="AJ488" s="256"/>
      <c r="AL488" s="256"/>
      <c r="AM488" s="280" t="s">
        <v>1361</v>
      </c>
      <c r="AN488" s="196" t="s">
        <v>226</v>
      </c>
      <c r="AO488" s="199" t="s">
        <v>95</v>
      </c>
      <c r="AP488" s="199" t="s">
        <v>115</v>
      </c>
      <c r="AQ488" s="199" t="s">
        <v>1362</v>
      </c>
      <c r="AR488" s="116" t="s">
        <v>57</v>
      </c>
      <c r="AS488" s="31" t="s">
        <v>59</v>
      </c>
      <c r="AT488" s="181">
        <v>33410</v>
      </c>
      <c r="AU488" s="181">
        <v>33410</v>
      </c>
      <c r="AV488" s="180">
        <v>0</v>
      </c>
      <c r="AW488" s="180">
        <v>0</v>
      </c>
      <c r="AX488" s="180">
        <v>0</v>
      </c>
      <c r="AY488" s="180">
        <v>0</v>
      </c>
      <c r="AZ488" s="180">
        <v>0</v>
      </c>
      <c r="BA488" s="180">
        <v>0</v>
      </c>
      <c r="BB488" s="181">
        <v>33410</v>
      </c>
      <c r="BC488" s="181">
        <v>33410</v>
      </c>
      <c r="BD488" s="178">
        <v>33410</v>
      </c>
      <c r="BE488" s="178">
        <v>0</v>
      </c>
      <c r="BF488" s="178">
        <v>0</v>
      </c>
      <c r="BG488" s="187">
        <v>0</v>
      </c>
      <c r="BH488" s="178">
        <v>33410</v>
      </c>
      <c r="BI488" s="178">
        <v>33410</v>
      </c>
      <c r="BJ488" s="178">
        <v>0</v>
      </c>
      <c r="BK488" s="178">
        <v>0</v>
      </c>
      <c r="BL488" s="178">
        <v>0</v>
      </c>
      <c r="BM488" s="178">
        <v>33410</v>
      </c>
      <c r="BN488" s="178">
        <v>33410</v>
      </c>
      <c r="BO488" s="178">
        <v>0</v>
      </c>
      <c r="BP488" s="178">
        <v>0</v>
      </c>
      <c r="BQ488" s="178">
        <v>0</v>
      </c>
      <c r="BR488" s="178">
        <v>33410</v>
      </c>
      <c r="BS488" s="178">
        <v>33410</v>
      </c>
      <c r="BT488" s="178">
        <v>0</v>
      </c>
      <c r="BU488" s="178">
        <v>0</v>
      </c>
      <c r="BV488" s="178">
        <v>0</v>
      </c>
      <c r="BW488" s="178">
        <v>33410</v>
      </c>
    </row>
    <row r="489" spans="1:75" ht="204">
      <c r="A489" s="29" t="s">
        <v>1325</v>
      </c>
      <c r="B489" s="22" t="s">
        <v>1326</v>
      </c>
      <c r="C489" s="28">
        <v>402000001</v>
      </c>
      <c r="D489" s="108" t="s">
        <v>48</v>
      </c>
      <c r="E489" s="20" t="s">
        <v>1327</v>
      </c>
      <c r="F489" s="204"/>
      <c r="G489" s="204"/>
      <c r="H489" s="195" t="s">
        <v>47</v>
      </c>
      <c r="I489" s="204"/>
      <c r="J489" s="195" t="s">
        <v>596</v>
      </c>
      <c r="K489" s="195" t="s">
        <v>45</v>
      </c>
      <c r="L489" s="195" t="s">
        <v>47</v>
      </c>
      <c r="M489" s="205"/>
      <c r="N489" s="205"/>
      <c r="O489" s="205"/>
      <c r="P489" s="196" t="s">
        <v>109</v>
      </c>
      <c r="Q489" s="21" t="s">
        <v>92</v>
      </c>
      <c r="R489" s="195"/>
      <c r="S489" s="195"/>
      <c r="T489" s="195">
        <v>3</v>
      </c>
      <c r="U489" s="195"/>
      <c r="V489" s="195" t="s">
        <v>76</v>
      </c>
      <c r="W489" s="195" t="s">
        <v>45</v>
      </c>
      <c r="X489" s="195"/>
      <c r="Y489" s="195"/>
      <c r="Z489" s="195"/>
      <c r="AA489" s="195"/>
      <c r="AB489" s="196" t="s">
        <v>110</v>
      </c>
      <c r="AC489" s="21" t="s">
        <v>1363</v>
      </c>
      <c r="AD489" s="278"/>
      <c r="AE489" s="279"/>
      <c r="AF489" s="256"/>
      <c r="AG489" s="207"/>
      <c r="AH489" s="206"/>
      <c r="AI489" s="256"/>
      <c r="AJ489" s="256"/>
      <c r="AK489" s="196"/>
      <c r="AL489" s="207"/>
      <c r="AM489" s="280" t="s">
        <v>1364</v>
      </c>
      <c r="AN489" s="196" t="s">
        <v>228</v>
      </c>
      <c r="AO489" s="199" t="s">
        <v>95</v>
      </c>
      <c r="AP489" s="199" t="s">
        <v>115</v>
      </c>
      <c r="AQ489" s="199" t="s">
        <v>1362</v>
      </c>
      <c r="AR489" s="116" t="s">
        <v>57</v>
      </c>
      <c r="AS489" s="31" t="s">
        <v>55</v>
      </c>
      <c r="AT489" s="181">
        <v>3925655.75</v>
      </c>
      <c r="AU489" s="181">
        <v>3925655.75</v>
      </c>
      <c r="AV489" s="180">
        <v>0</v>
      </c>
      <c r="AW489" s="180">
        <v>0</v>
      </c>
      <c r="AX489" s="180">
        <v>0</v>
      </c>
      <c r="AY489" s="180">
        <v>0</v>
      </c>
      <c r="AZ489" s="180">
        <v>0</v>
      </c>
      <c r="BA489" s="180">
        <v>0</v>
      </c>
      <c r="BB489" s="181">
        <v>3925655.75</v>
      </c>
      <c r="BC489" s="181">
        <v>3925655.75</v>
      </c>
      <c r="BD489" s="178">
        <v>695511.25</v>
      </c>
      <c r="BE489" s="178">
        <v>0</v>
      </c>
      <c r="BF489" s="178">
        <v>0</v>
      </c>
      <c r="BG489" s="187">
        <v>0</v>
      </c>
      <c r="BH489" s="178">
        <v>695511.25</v>
      </c>
      <c r="BI489" s="178">
        <v>715135</v>
      </c>
      <c r="BJ489" s="178">
        <v>0</v>
      </c>
      <c r="BK489" s="178">
        <v>0</v>
      </c>
      <c r="BL489" s="178">
        <v>0</v>
      </c>
      <c r="BM489" s="178">
        <v>715135</v>
      </c>
      <c r="BN489" s="178">
        <v>716910</v>
      </c>
      <c r="BO489" s="178">
        <v>0</v>
      </c>
      <c r="BP489" s="178">
        <v>0</v>
      </c>
      <c r="BQ489" s="178">
        <v>0</v>
      </c>
      <c r="BR489" s="178">
        <v>716910</v>
      </c>
      <c r="BS489" s="178">
        <v>716910</v>
      </c>
      <c r="BT489" s="178">
        <v>0</v>
      </c>
      <c r="BU489" s="178">
        <v>0</v>
      </c>
      <c r="BV489" s="178">
        <v>0</v>
      </c>
      <c r="BW489" s="178">
        <v>716910</v>
      </c>
    </row>
    <row r="490" spans="1:75" ht="204">
      <c r="A490" s="29" t="s">
        <v>1325</v>
      </c>
      <c r="B490" s="22" t="s">
        <v>1326</v>
      </c>
      <c r="C490" s="28">
        <v>402000001</v>
      </c>
      <c r="D490" s="108" t="s">
        <v>48</v>
      </c>
      <c r="E490" s="20" t="s">
        <v>1327</v>
      </c>
      <c r="F490" s="204"/>
      <c r="G490" s="204"/>
      <c r="H490" s="195" t="s">
        <v>47</v>
      </c>
      <c r="I490" s="204"/>
      <c r="J490" s="195" t="s">
        <v>596</v>
      </c>
      <c r="K490" s="195" t="s">
        <v>45</v>
      </c>
      <c r="L490" s="195" t="s">
        <v>47</v>
      </c>
      <c r="M490" s="205"/>
      <c r="N490" s="205"/>
      <c r="O490" s="205"/>
      <c r="P490" s="196" t="s">
        <v>109</v>
      </c>
      <c r="Q490" s="21" t="s">
        <v>92</v>
      </c>
      <c r="R490" s="195"/>
      <c r="S490" s="195"/>
      <c r="T490" s="195">
        <v>3</v>
      </c>
      <c r="U490" s="195"/>
      <c r="V490" s="195" t="s">
        <v>76</v>
      </c>
      <c r="W490" s="195" t="s">
        <v>45</v>
      </c>
      <c r="X490" s="195"/>
      <c r="Y490" s="195"/>
      <c r="Z490" s="195"/>
      <c r="AA490" s="195"/>
      <c r="AB490" s="196" t="s">
        <v>110</v>
      </c>
      <c r="AC490" s="21" t="s">
        <v>1363</v>
      </c>
      <c r="AD490" s="278"/>
      <c r="AE490" s="279"/>
      <c r="AF490" s="256"/>
      <c r="AG490" s="207"/>
      <c r="AH490" s="206"/>
      <c r="AI490" s="256"/>
      <c r="AJ490" s="256"/>
      <c r="AK490" s="196"/>
      <c r="AL490" s="207"/>
      <c r="AM490" s="280" t="s">
        <v>1364</v>
      </c>
      <c r="AN490" s="196" t="s">
        <v>228</v>
      </c>
      <c r="AO490" s="199" t="s">
        <v>95</v>
      </c>
      <c r="AP490" s="199" t="s">
        <v>115</v>
      </c>
      <c r="AQ490" s="199" t="s">
        <v>1362</v>
      </c>
      <c r="AR490" s="116" t="s">
        <v>57</v>
      </c>
      <c r="AS490" s="31" t="s">
        <v>285</v>
      </c>
      <c r="AT490" s="181">
        <v>0</v>
      </c>
      <c r="AU490" s="181">
        <v>0</v>
      </c>
      <c r="AV490" s="180">
        <v>0</v>
      </c>
      <c r="AW490" s="180">
        <v>0</v>
      </c>
      <c r="AX490" s="180">
        <v>0</v>
      </c>
      <c r="AY490" s="180">
        <v>0</v>
      </c>
      <c r="AZ490" s="180">
        <v>0</v>
      </c>
      <c r="BA490" s="180">
        <v>0</v>
      </c>
      <c r="BB490" s="181">
        <v>0</v>
      </c>
      <c r="BC490" s="181">
        <v>0</v>
      </c>
      <c r="BD490" s="178">
        <v>295660</v>
      </c>
      <c r="BE490" s="178">
        <v>0</v>
      </c>
      <c r="BF490" s="178">
        <v>0</v>
      </c>
      <c r="BG490" s="187">
        <v>0</v>
      </c>
      <c r="BH490" s="178">
        <v>295660</v>
      </c>
      <c r="BI490" s="178">
        <v>300120</v>
      </c>
      <c r="BJ490" s="178">
        <v>0</v>
      </c>
      <c r="BK490" s="178">
        <v>0</v>
      </c>
      <c r="BL490" s="178">
        <v>0</v>
      </c>
      <c r="BM490" s="178">
        <v>300120</v>
      </c>
      <c r="BN490" s="178">
        <v>307025</v>
      </c>
      <c r="BO490" s="178">
        <v>0</v>
      </c>
      <c r="BP490" s="178">
        <v>0</v>
      </c>
      <c r="BQ490" s="178">
        <v>0</v>
      </c>
      <c r="BR490" s="178">
        <v>307025</v>
      </c>
      <c r="BS490" s="178">
        <v>307025</v>
      </c>
      <c r="BT490" s="178">
        <v>0</v>
      </c>
      <c r="BU490" s="178">
        <v>0</v>
      </c>
      <c r="BV490" s="178">
        <v>0</v>
      </c>
      <c r="BW490" s="178">
        <v>307025</v>
      </c>
    </row>
    <row r="491" spans="1:75" ht="204">
      <c r="A491" s="29" t="s">
        <v>1325</v>
      </c>
      <c r="B491" s="22" t="s">
        <v>1326</v>
      </c>
      <c r="C491" s="28">
        <v>402000001</v>
      </c>
      <c r="D491" s="108" t="s">
        <v>48</v>
      </c>
      <c r="E491" s="20" t="s">
        <v>1327</v>
      </c>
      <c r="F491" s="204"/>
      <c r="G491" s="204"/>
      <c r="H491" s="195" t="s">
        <v>47</v>
      </c>
      <c r="I491" s="204"/>
      <c r="J491" s="195" t="s">
        <v>596</v>
      </c>
      <c r="K491" s="195" t="s">
        <v>45</v>
      </c>
      <c r="L491" s="195" t="s">
        <v>47</v>
      </c>
      <c r="M491" s="205"/>
      <c r="N491" s="205"/>
      <c r="O491" s="205"/>
      <c r="P491" s="196" t="s">
        <v>109</v>
      </c>
      <c r="Q491" s="21" t="s">
        <v>92</v>
      </c>
      <c r="R491" s="195"/>
      <c r="S491" s="195"/>
      <c r="T491" s="195" t="s">
        <v>47</v>
      </c>
      <c r="U491" s="195"/>
      <c r="V491" s="195" t="s">
        <v>76</v>
      </c>
      <c r="W491" s="195" t="s">
        <v>45</v>
      </c>
      <c r="X491" s="195"/>
      <c r="Y491" s="195"/>
      <c r="Z491" s="195"/>
      <c r="AA491" s="195"/>
      <c r="AB491" s="196" t="s">
        <v>110</v>
      </c>
      <c r="AC491" s="21" t="s">
        <v>1363</v>
      </c>
      <c r="AD491" s="278"/>
      <c r="AE491" s="279"/>
      <c r="AF491" s="256"/>
      <c r="AG491" s="207"/>
      <c r="AH491" s="206"/>
      <c r="AI491" s="256"/>
      <c r="AJ491" s="256"/>
      <c r="AK491" s="284"/>
      <c r="AL491" s="256"/>
      <c r="AM491" s="198" t="s">
        <v>1365</v>
      </c>
      <c r="AN491" s="196" t="s">
        <v>228</v>
      </c>
      <c r="AO491" s="199" t="s">
        <v>95</v>
      </c>
      <c r="AP491" s="199" t="s">
        <v>115</v>
      </c>
      <c r="AQ491" s="199" t="s">
        <v>1362</v>
      </c>
      <c r="AR491" s="116" t="s">
        <v>57</v>
      </c>
      <c r="AS491" s="31" t="s">
        <v>60</v>
      </c>
      <c r="AT491" s="181">
        <v>1935</v>
      </c>
      <c r="AU491" s="181">
        <v>1935</v>
      </c>
      <c r="AV491" s="180">
        <v>0</v>
      </c>
      <c r="AW491" s="180">
        <v>0</v>
      </c>
      <c r="AX491" s="180">
        <v>0</v>
      </c>
      <c r="AY491" s="180">
        <v>0</v>
      </c>
      <c r="AZ491" s="180">
        <v>0</v>
      </c>
      <c r="BA491" s="180">
        <v>0</v>
      </c>
      <c r="BB491" s="181">
        <v>1935</v>
      </c>
      <c r="BC491" s="181">
        <v>1935</v>
      </c>
      <c r="BD491" s="178">
        <v>1935</v>
      </c>
      <c r="BE491" s="178">
        <v>0</v>
      </c>
      <c r="BF491" s="178">
        <v>0</v>
      </c>
      <c r="BG491" s="187">
        <v>0</v>
      </c>
      <c r="BH491" s="178">
        <v>1935</v>
      </c>
      <c r="BI491" s="178">
        <v>1935</v>
      </c>
      <c r="BJ491" s="178">
        <v>0</v>
      </c>
      <c r="BK491" s="178">
        <v>0</v>
      </c>
      <c r="BL491" s="178">
        <v>0</v>
      </c>
      <c r="BM491" s="178">
        <v>1935</v>
      </c>
      <c r="BN491" s="178">
        <v>1935</v>
      </c>
      <c r="BO491" s="178">
        <v>0</v>
      </c>
      <c r="BP491" s="178">
        <v>0</v>
      </c>
      <c r="BQ491" s="178">
        <v>0</v>
      </c>
      <c r="BR491" s="178">
        <v>1935</v>
      </c>
      <c r="BS491" s="178">
        <v>1935</v>
      </c>
      <c r="BT491" s="178">
        <v>0</v>
      </c>
      <c r="BU491" s="178">
        <v>0</v>
      </c>
      <c r="BV491" s="178">
        <v>0</v>
      </c>
      <c r="BW491" s="178">
        <v>1935</v>
      </c>
    </row>
    <row r="492" spans="1:75" ht="204">
      <c r="A492" s="29" t="s">
        <v>1325</v>
      </c>
      <c r="B492" s="22" t="s">
        <v>1326</v>
      </c>
      <c r="C492" s="28">
        <v>402000001</v>
      </c>
      <c r="D492" s="108" t="s">
        <v>48</v>
      </c>
      <c r="E492" s="20" t="s">
        <v>1359</v>
      </c>
      <c r="F492" s="204"/>
      <c r="G492" s="204"/>
      <c r="H492" s="195" t="s">
        <v>520</v>
      </c>
      <c r="I492" s="204"/>
      <c r="J492" s="195" t="s">
        <v>1366</v>
      </c>
      <c r="K492" s="195" t="s">
        <v>45</v>
      </c>
      <c r="L492" s="195"/>
      <c r="M492" s="205"/>
      <c r="N492" s="205"/>
      <c r="O492" s="205"/>
      <c r="P492" s="196" t="s">
        <v>103</v>
      </c>
      <c r="Q492" s="21" t="s">
        <v>1367</v>
      </c>
      <c r="R492" s="195"/>
      <c r="S492" s="195"/>
      <c r="T492" s="195"/>
      <c r="U492" s="195"/>
      <c r="V492" s="195" t="s">
        <v>366</v>
      </c>
      <c r="W492" s="195"/>
      <c r="X492" s="195"/>
      <c r="Y492" s="195"/>
      <c r="Z492" s="195"/>
      <c r="AA492" s="195"/>
      <c r="AB492" s="196" t="s">
        <v>105</v>
      </c>
      <c r="AC492" s="21" t="s">
        <v>1368</v>
      </c>
      <c r="AD492" s="278"/>
      <c r="AE492" s="279"/>
      <c r="AF492" s="256"/>
      <c r="AG492" s="207"/>
      <c r="AH492" s="206"/>
      <c r="AI492" s="256"/>
      <c r="AJ492" s="256" t="s">
        <v>45</v>
      </c>
      <c r="AK492" s="196"/>
      <c r="AL492" s="207"/>
      <c r="AM492" s="285"/>
      <c r="AN492" s="196" t="s">
        <v>1369</v>
      </c>
      <c r="AO492" s="199" t="s">
        <v>95</v>
      </c>
      <c r="AP492" s="199" t="s">
        <v>115</v>
      </c>
      <c r="AQ492" s="199" t="s">
        <v>1370</v>
      </c>
      <c r="AR492" s="116" t="s">
        <v>79</v>
      </c>
      <c r="AS492" s="31" t="s">
        <v>59</v>
      </c>
      <c r="AT492" s="181">
        <v>1745375.44</v>
      </c>
      <c r="AU492" s="181">
        <v>1733470.87</v>
      </c>
      <c r="AV492" s="180">
        <v>0</v>
      </c>
      <c r="AW492" s="180">
        <v>0</v>
      </c>
      <c r="AX492" s="180">
        <v>0</v>
      </c>
      <c r="AY492" s="180">
        <v>0</v>
      </c>
      <c r="AZ492" s="180">
        <v>0</v>
      </c>
      <c r="BA492" s="180">
        <v>0</v>
      </c>
      <c r="BB492" s="181">
        <v>1745375.44</v>
      </c>
      <c r="BC492" s="181">
        <v>1733470.87</v>
      </c>
      <c r="BD492" s="178">
        <v>1758210</v>
      </c>
      <c r="BE492" s="178">
        <v>0</v>
      </c>
      <c r="BF492" s="178">
        <v>0</v>
      </c>
      <c r="BG492" s="187">
        <v>0</v>
      </c>
      <c r="BH492" s="178">
        <v>1758210</v>
      </c>
      <c r="BI492" s="178">
        <v>1778210</v>
      </c>
      <c r="BJ492" s="178">
        <v>0</v>
      </c>
      <c r="BK492" s="178">
        <v>0</v>
      </c>
      <c r="BL492" s="178">
        <v>0</v>
      </c>
      <c r="BM492" s="178">
        <v>1778210</v>
      </c>
      <c r="BN492" s="178">
        <v>1778210</v>
      </c>
      <c r="BO492" s="178">
        <v>0</v>
      </c>
      <c r="BP492" s="178">
        <v>0</v>
      </c>
      <c r="BQ492" s="178">
        <v>0</v>
      </c>
      <c r="BR492" s="178">
        <v>1778210</v>
      </c>
      <c r="BS492" s="178">
        <v>1778210</v>
      </c>
      <c r="BT492" s="178">
        <v>0</v>
      </c>
      <c r="BU492" s="178">
        <v>0</v>
      </c>
      <c r="BV492" s="178">
        <v>0</v>
      </c>
      <c r="BW492" s="178">
        <v>1778210</v>
      </c>
    </row>
    <row r="493" spans="1:75" ht="409.5">
      <c r="A493" s="29" t="s">
        <v>1325</v>
      </c>
      <c r="B493" s="22" t="s">
        <v>1326</v>
      </c>
      <c r="C493" s="28">
        <v>402000002</v>
      </c>
      <c r="D493" s="27" t="s">
        <v>51</v>
      </c>
      <c r="E493" s="20" t="s">
        <v>1371</v>
      </c>
      <c r="F493" s="204"/>
      <c r="G493" s="204"/>
      <c r="H493" s="195"/>
      <c r="I493" s="204"/>
      <c r="J493" s="195"/>
      <c r="K493" s="195"/>
      <c r="L493" s="195"/>
      <c r="M493" s="205"/>
      <c r="N493" s="205"/>
      <c r="O493" s="205"/>
      <c r="P493" s="196" t="s">
        <v>639</v>
      </c>
      <c r="Q493" s="21" t="s">
        <v>1372</v>
      </c>
      <c r="R493" s="195"/>
      <c r="S493" s="195"/>
      <c r="T493" s="195"/>
      <c r="U493" s="195"/>
      <c r="V493" s="195"/>
      <c r="W493" s="195"/>
      <c r="X493" s="195" t="s">
        <v>223</v>
      </c>
      <c r="Y493" s="195"/>
      <c r="Z493" s="195"/>
      <c r="AA493" s="195"/>
      <c r="AB493" s="196" t="s">
        <v>949</v>
      </c>
      <c r="AC493" s="21" t="s">
        <v>1373</v>
      </c>
      <c r="AD493" s="198"/>
      <c r="AE493" s="198"/>
      <c r="AF493" s="198"/>
      <c r="AG493" s="198"/>
      <c r="AH493" s="198"/>
      <c r="AI493" s="198"/>
      <c r="AJ493" s="206" t="s">
        <v>45</v>
      </c>
      <c r="AK493" s="198"/>
      <c r="AL493" s="198"/>
      <c r="AM493" s="198"/>
      <c r="AN493" s="196" t="s">
        <v>951</v>
      </c>
      <c r="AO493" s="199" t="s">
        <v>53</v>
      </c>
      <c r="AP493" s="199" t="s">
        <v>54</v>
      </c>
      <c r="AQ493" s="199" t="s">
        <v>215</v>
      </c>
      <c r="AR493" s="116" t="s">
        <v>250</v>
      </c>
      <c r="AS493" s="31" t="s">
        <v>62</v>
      </c>
      <c r="AT493" s="181">
        <v>0</v>
      </c>
      <c r="AU493" s="181">
        <v>0</v>
      </c>
      <c r="AV493" s="180">
        <v>0</v>
      </c>
      <c r="AW493" s="180">
        <v>0</v>
      </c>
      <c r="AX493" s="180">
        <v>0</v>
      </c>
      <c r="AY493" s="180">
        <v>0</v>
      </c>
      <c r="AZ493" s="180">
        <v>0</v>
      </c>
      <c r="BA493" s="180">
        <v>0</v>
      </c>
      <c r="BB493" s="181">
        <v>0</v>
      </c>
      <c r="BC493" s="181">
        <v>0</v>
      </c>
      <c r="BD493" s="178">
        <v>730575.65</v>
      </c>
      <c r="BE493" s="178">
        <v>730575.65</v>
      </c>
      <c r="BF493" s="178">
        <v>0</v>
      </c>
      <c r="BG493" s="187">
        <v>0</v>
      </c>
      <c r="BH493" s="178">
        <v>0</v>
      </c>
      <c r="BI493" s="178">
        <v>0</v>
      </c>
      <c r="BJ493" s="178">
        <v>0</v>
      </c>
      <c r="BK493" s="178">
        <v>0</v>
      </c>
      <c r="BL493" s="178">
        <v>0</v>
      </c>
      <c r="BM493" s="178">
        <v>0</v>
      </c>
      <c r="BN493" s="178">
        <v>0</v>
      </c>
      <c r="BO493" s="178">
        <v>0</v>
      </c>
      <c r="BP493" s="178">
        <v>0</v>
      </c>
      <c r="BQ493" s="178">
        <v>0</v>
      </c>
      <c r="BR493" s="178">
        <v>0</v>
      </c>
      <c r="BS493" s="178">
        <v>0</v>
      </c>
      <c r="BT493" s="178">
        <v>0</v>
      </c>
      <c r="BU493" s="178">
        <v>0</v>
      </c>
      <c r="BV493" s="178">
        <v>0</v>
      </c>
      <c r="BW493" s="178">
        <v>0</v>
      </c>
    </row>
    <row r="494" spans="1:75" ht="409.5">
      <c r="A494" s="29" t="s">
        <v>1325</v>
      </c>
      <c r="B494" s="22" t="s">
        <v>1326</v>
      </c>
      <c r="C494" s="28">
        <v>402000001</v>
      </c>
      <c r="D494" s="108" t="s">
        <v>48</v>
      </c>
      <c r="E494" s="20" t="s">
        <v>1371</v>
      </c>
      <c r="F494" s="204"/>
      <c r="G494" s="204"/>
      <c r="H494" s="195"/>
      <c r="I494" s="204"/>
      <c r="J494" s="195"/>
      <c r="K494" s="195"/>
      <c r="L494" s="195"/>
      <c r="M494" s="205"/>
      <c r="N494" s="205"/>
      <c r="O494" s="205"/>
      <c r="P494" s="196" t="s">
        <v>639</v>
      </c>
      <c r="Q494" s="21" t="s">
        <v>1374</v>
      </c>
      <c r="R494" s="195"/>
      <c r="S494" s="195"/>
      <c r="T494" s="195"/>
      <c r="U494" s="195"/>
      <c r="V494" s="195"/>
      <c r="W494" s="195"/>
      <c r="X494" s="195" t="s">
        <v>223</v>
      </c>
      <c r="Y494" s="195"/>
      <c r="Z494" s="195"/>
      <c r="AA494" s="195"/>
      <c r="AB494" s="196" t="s">
        <v>949</v>
      </c>
      <c r="AC494" s="21" t="s">
        <v>1373</v>
      </c>
      <c r="AD494" s="198"/>
      <c r="AE494" s="198"/>
      <c r="AF494" s="198"/>
      <c r="AG494" s="198"/>
      <c r="AH494" s="198"/>
      <c r="AI494" s="198"/>
      <c r="AJ494" s="206" t="s">
        <v>45</v>
      </c>
      <c r="AK494" s="198"/>
      <c r="AL494" s="198"/>
      <c r="AM494" s="198"/>
      <c r="AN494" s="196" t="s">
        <v>951</v>
      </c>
      <c r="AO494" s="199" t="s">
        <v>53</v>
      </c>
      <c r="AP494" s="199" t="s">
        <v>54</v>
      </c>
      <c r="AQ494" s="199" t="s">
        <v>215</v>
      </c>
      <c r="AR494" s="116" t="s">
        <v>250</v>
      </c>
      <c r="AS494" s="31" t="s">
        <v>59</v>
      </c>
      <c r="AT494" s="181">
        <v>0</v>
      </c>
      <c r="AU494" s="181">
        <v>0</v>
      </c>
      <c r="AV494" s="180">
        <v>0</v>
      </c>
      <c r="AW494" s="180">
        <v>0</v>
      </c>
      <c r="AX494" s="180">
        <v>0</v>
      </c>
      <c r="AY494" s="180">
        <v>0</v>
      </c>
      <c r="AZ494" s="180">
        <v>0</v>
      </c>
      <c r="BA494" s="180">
        <v>0</v>
      </c>
      <c r="BB494" s="181">
        <v>0</v>
      </c>
      <c r="BC494" s="181">
        <v>0</v>
      </c>
      <c r="BD494" s="181">
        <v>220633.84</v>
      </c>
      <c r="BE494" s="178">
        <v>220633.84</v>
      </c>
      <c r="BF494" s="180">
        <v>0</v>
      </c>
      <c r="BG494" s="182">
        <v>0</v>
      </c>
      <c r="BH494" s="181">
        <v>0</v>
      </c>
      <c r="BI494" s="181">
        <v>0</v>
      </c>
      <c r="BJ494" s="180">
        <v>0</v>
      </c>
      <c r="BK494" s="180">
        <v>0</v>
      </c>
      <c r="BL494" s="180">
        <v>0</v>
      </c>
      <c r="BM494" s="181">
        <v>0</v>
      </c>
      <c r="BN494" s="181">
        <v>0</v>
      </c>
      <c r="BO494" s="180">
        <v>0</v>
      </c>
      <c r="BP494" s="180">
        <v>0</v>
      </c>
      <c r="BQ494" s="180">
        <v>0</v>
      </c>
      <c r="BR494" s="181">
        <v>0</v>
      </c>
      <c r="BS494" s="181">
        <v>0</v>
      </c>
      <c r="BT494" s="180">
        <v>0</v>
      </c>
      <c r="BU494" s="180">
        <v>0</v>
      </c>
      <c r="BV494" s="180">
        <v>0</v>
      </c>
      <c r="BW494" s="181">
        <v>0</v>
      </c>
    </row>
    <row r="495" spans="1:75" ht="293.25">
      <c r="A495" s="29" t="s">
        <v>1325</v>
      </c>
      <c r="B495" s="22" t="s">
        <v>1326</v>
      </c>
      <c r="C495" s="28">
        <v>402000001</v>
      </c>
      <c r="D495" s="108" t="s">
        <v>48</v>
      </c>
      <c r="E495" s="20" t="s">
        <v>1375</v>
      </c>
      <c r="F495" s="204"/>
      <c r="G495" s="204"/>
      <c r="H495" s="195">
        <v>7</v>
      </c>
      <c r="I495" s="204"/>
      <c r="J495" s="195" t="s">
        <v>102</v>
      </c>
      <c r="K495" s="195"/>
      <c r="L495" s="195"/>
      <c r="M495" s="205"/>
      <c r="N495" s="205"/>
      <c r="O495" s="205"/>
      <c r="P495" s="196" t="s">
        <v>103</v>
      </c>
      <c r="Q495" s="21" t="s">
        <v>1376</v>
      </c>
      <c r="R495" s="195"/>
      <c r="S495" s="195"/>
      <c r="T495" s="195"/>
      <c r="U495" s="195"/>
      <c r="V495" s="195" t="s">
        <v>54</v>
      </c>
      <c r="W495" s="195" t="s">
        <v>1377</v>
      </c>
      <c r="X495" s="195"/>
      <c r="Y495" s="195"/>
      <c r="Z495" s="195"/>
      <c r="AA495" s="195"/>
      <c r="AB495" s="196" t="s">
        <v>105</v>
      </c>
      <c r="AC495" s="21" t="s">
        <v>1378</v>
      </c>
      <c r="AD495" s="198"/>
      <c r="AE495" s="198"/>
      <c r="AF495" s="198"/>
      <c r="AG495" s="198"/>
      <c r="AH495" s="198"/>
      <c r="AI495" s="198"/>
      <c r="AJ495" s="198"/>
      <c r="AK495" s="198"/>
      <c r="AL495" s="198"/>
      <c r="AM495" s="196" t="s">
        <v>1379</v>
      </c>
      <c r="AN495" s="196" t="s">
        <v>1380</v>
      </c>
      <c r="AO495" s="199" t="s">
        <v>53</v>
      </c>
      <c r="AP495" s="199" t="s">
        <v>54</v>
      </c>
      <c r="AQ495" s="199" t="s">
        <v>1381</v>
      </c>
      <c r="AR495" s="116" t="s">
        <v>68</v>
      </c>
      <c r="AS495" s="31" t="s">
        <v>62</v>
      </c>
      <c r="AT495" s="181">
        <v>769735</v>
      </c>
      <c r="AU495" s="181">
        <v>769735</v>
      </c>
      <c r="AV495" s="180">
        <v>0</v>
      </c>
      <c r="AW495" s="180">
        <v>0</v>
      </c>
      <c r="AX495" s="180">
        <v>0</v>
      </c>
      <c r="AY495" s="180">
        <v>0</v>
      </c>
      <c r="AZ495" s="180">
        <v>0</v>
      </c>
      <c r="BA495" s="180">
        <v>0</v>
      </c>
      <c r="BB495" s="181">
        <v>769735</v>
      </c>
      <c r="BC495" s="181">
        <v>769735</v>
      </c>
      <c r="BD495" s="178">
        <v>446815</v>
      </c>
      <c r="BE495" s="178">
        <v>0</v>
      </c>
      <c r="BF495" s="178">
        <v>0</v>
      </c>
      <c r="BG495" s="187">
        <v>0</v>
      </c>
      <c r="BH495" s="178">
        <v>446815</v>
      </c>
      <c r="BI495" s="178">
        <v>0</v>
      </c>
      <c r="BJ495" s="178">
        <v>0</v>
      </c>
      <c r="BK495" s="178">
        <v>0</v>
      </c>
      <c r="BL495" s="178">
        <v>0</v>
      </c>
      <c r="BM495" s="178">
        <v>0</v>
      </c>
      <c r="BN495" s="178">
        <v>0</v>
      </c>
      <c r="BO495" s="178">
        <v>0</v>
      </c>
      <c r="BP495" s="178">
        <v>0</v>
      </c>
      <c r="BQ495" s="178">
        <v>0</v>
      </c>
      <c r="BR495" s="178">
        <v>0</v>
      </c>
      <c r="BS495" s="178">
        <v>0</v>
      </c>
      <c r="BT495" s="178">
        <v>0</v>
      </c>
      <c r="BU495" s="178">
        <v>0</v>
      </c>
      <c r="BV495" s="178">
        <v>0</v>
      </c>
      <c r="BW495" s="178">
        <v>0</v>
      </c>
    </row>
    <row r="496" spans="1:75" ht="293.25">
      <c r="A496" s="29" t="s">
        <v>1325</v>
      </c>
      <c r="B496" s="22" t="s">
        <v>1326</v>
      </c>
      <c r="C496" s="28">
        <v>402000001</v>
      </c>
      <c r="D496" s="108" t="s">
        <v>48</v>
      </c>
      <c r="E496" s="20" t="s">
        <v>1375</v>
      </c>
      <c r="F496" s="204"/>
      <c r="G496" s="204"/>
      <c r="H496" s="195" t="s">
        <v>101</v>
      </c>
      <c r="I496" s="204"/>
      <c r="J496" s="195" t="s">
        <v>102</v>
      </c>
      <c r="K496" s="195"/>
      <c r="L496" s="195"/>
      <c r="M496" s="205"/>
      <c r="N496" s="205"/>
      <c r="O496" s="205"/>
      <c r="P496" s="196" t="s">
        <v>103</v>
      </c>
      <c r="Q496" s="21" t="s">
        <v>1376</v>
      </c>
      <c r="R496" s="195"/>
      <c r="S496" s="195"/>
      <c r="T496" s="195"/>
      <c r="U496" s="195"/>
      <c r="V496" s="195" t="s">
        <v>54</v>
      </c>
      <c r="W496" s="195" t="s">
        <v>67</v>
      </c>
      <c r="X496" s="195"/>
      <c r="Y496" s="195"/>
      <c r="Z496" s="195"/>
      <c r="AA496" s="195"/>
      <c r="AB496" s="196" t="s">
        <v>105</v>
      </c>
      <c r="AC496" s="21" t="s">
        <v>1378</v>
      </c>
      <c r="AD496" s="256"/>
      <c r="AE496" s="256"/>
      <c r="AF496" s="256"/>
      <c r="AG496" s="256"/>
      <c r="AH496" s="206"/>
      <c r="AI496" s="206"/>
      <c r="AJ496" s="198"/>
      <c r="AK496" s="198"/>
      <c r="AL496" s="198"/>
      <c r="AM496" s="196" t="s">
        <v>1382</v>
      </c>
      <c r="AN496" s="196" t="s">
        <v>1380</v>
      </c>
      <c r="AO496" s="199" t="s">
        <v>53</v>
      </c>
      <c r="AP496" s="199" t="s">
        <v>54</v>
      </c>
      <c r="AQ496" s="199" t="s">
        <v>1381</v>
      </c>
      <c r="AR496" s="116" t="s">
        <v>68</v>
      </c>
      <c r="AS496" s="31" t="s">
        <v>59</v>
      </c>
      <c r="AT496" s="181">
        <v>216166.18</v>
      </c>
      <c r="AU496" s="181">
        <v>216166.18</v>
      </c>
      <c r="AV496" s="180">
        <v>0</v>
      </c>
      <c r="AW496" s="180">
        <v>0</v>
      </c>
      <c r="AX496" s="180">
        <v>0</v>
      </c>
      <c r="AY496" s="180">
        <v>0</v>
      </c>
      <c r="AZ496" s="180">
        <v>0</v>
      </c>
      <c r="BA496" s="180">
        <v>0</v>
      </c>
      <c r="BB496" s="181">
        <v>216166.18</v>
      </c>
      <c r="BC496" s="181">
        <v>216166.18</v>
      </c>
      <c r="BD496" s="178">
        <v>134938.13</v>
      </c>
      <c r="BE496" s="178">
        <v>0</v>
      </c>
      <c r="BF496" s="178">
        <v>0</v>
      </c>
      <c r="BG496" s="187">
        <v>0</v>
      </c>
      <c r="BH496" s="178">
        <v>134938.13</v>
      </c>
      <c r="BI496" s="178">
        <v>0</v>
      </c>
      <c r="BJ496" s="178">
        <v>0</v>
      </c>
      <c r="BK496" s="178">
        <v>0</v>
      </c>
      <c r="BL496" s="178">
        <v>0</v>
      </c>
      <c r="BM496" s="178">
        <v>0</v>
      </c>
      <c r="BN496" s="178">
        <v>0</v>
      </c>
      <c r="BO496" s="178">
        <v>0</v>
      </c>
      <c r="BP496" s="178">
        <v>0</v>
      </c>
      <c r="BQ496" s="178">
        <v>0</v>
      </c>
      <c r="BR496" s="178">
        <v>0</v>
      </c>
      <c r="BS496" s="178">
        <v>0</v>
      </c>
      <c r="BT496" s="178">
        <v>0</v>
      </c>
      <c r="BU496" s="178">
        <v>0</v>
      </c>
      <c r="BV496" s="178">
        <v>0</v>
      </c>
      <c r="BW496" s="178">
        <v>0</v>
      </c>
    </row>
    <row r="497" spans="1:75" ht="204">
      <c r="A497" s="29" t="s">
        <v>1325</v>
      </c>
      <c r="B497" s="22" t="s">
        <v>1326</v>
      </c>
      <c r="C497" s="28">
        <v>401000001</v>
      </c>
      <c r="D497" s="108" t="s">
        <v>48</v>
      </c>
      <c r="E497" s="20" t="s">
        <v>1383</v>
      </c>
      <c r="F497" s="204"/>
      <c r="G497" s="204"/>
      <c r="H497" s="195" t="s">
        <v>47</v>
      </c>
      <c r="I497" s="204"/>
      <c r="J497" s="195" t="s">
        <v>596</v>
      </c>
      <c r="K497" s="195" t="s">
        <v>45</v>
      </c>
      <c r="L497" s="195" t="s">
        <v>47</v>
      </c>
      <c r="M497" s="205"/>
      <c r="N497" s="205"/>
      <c r="O497" s="205"/>
      <c r="P497" s="196" t="s">
        <v>109</v>
      </c>
      <c r="Q497" s="21" t="s">
        <v>92</v>
      </c>
      <c r="R497" s="195"/>
      <c r="S497" s="195"/>
      <c r="T497" s="195" t="s">
        <v>47</v>
      </c>
      <c r="U497" s="195"/>
      <c r="V497" s="195" t="s">
        <v>76</v>
      </c>
      <c r="W497" s="195" t="s">
        <v>45</v>
      </c>
      <c r="X497" s="195"/>
      <c r="Y497" s="195"/>
      <c r="Z497" s="195"/>
      <c r="AA497" s="195"/>
      <c r="AB497" s="196" t="s">
        <v>110</v>
      </c>
      <c r="AC497" s="21" t="s">
        <v>1384</v>
      </c>
      <c r="AD497" s="278"/>
      <c r="AE497" s="279"/>
      <c r="AF497" s="256"/>
      <c r="AG497" s="207"/>
      <c r="AH497" s="206"/>
      <c r="AI497" s="256"/>
      <c r="AJ497" s="256"/>
      <c r="AK497" s="204"/>
      <c r="AL497" s="207"/>
      <c r="AM497" s="196" t="s">
        <v>1385</v>
      </c>
      <c r="AN497" s="196" t="s">
        <v>1338</v>
      </c>
      <c r="AO497" s="199" t="s">
        <v>53</v>
      </c>
      <c r="AP497" s="199" t="s">
        <v>54</v>
      </c>
      <c r="AQ497" s="199" t="s">
        <v>190</v>
      </c>
      <c r="AR497" s="116" t="s">
        <v>81</v>
      </c>
      <c r="AS497" s="31" t="s">
        <v>82</v>
      </c>
      <c r="AT497" s="181">
        <v>18649</v>
      </c>
      <c r="AU497" s="181">
        <v>5000</v>
      </c>
      <c r="AV497" s="180">
        <v>0</v>
      </c>
      <c r="AW497" s="180">
        <v>0</v>
      </c>
      <c r="AX497" s="180">
        <v>0</v>
      </c>
      <c r="AY497" s="180">
        <v>0</v>
      </c>
      <c r="AZ497" s="180">
        <v>0</v>
      </c>
      <c r="BA497" s="180">
        <v>0</v>
      </c>
      <c r="BB497" s="181">
        <v>18649</v>
      </c>
      <c r="BC497" s="181">
        <v>5000</v>
      </c>
      <c r="BD497" s="178">
        <v>0</v>
      </c>
      <c r="BE497" s="178">
        <v>0</v>
      </c>
      <c r="BF497" s="178">
        <v>0</v>
      </c>
      <c r="BG497" s="187">
        <v>0</v>
      </c>
      <c r="BH497" s="178">
        <v>0</v>
      </c>
      <c r="BI497" s="178">
        <v>0</v>
      </c>
      <c r="BJ497" s="178">
        <v>0</v>
      </c>
      <c r="BK497" s="178">
        <v>0</v>
      </c>
      <c r="BL497" s="178">
        <v>0</v>
      </c>
      <c r="BM497" s="178">
        <v>0</v>
      </c>
      <c r="BN497" s="178">
        <v>0</v>
      </c>
      <c r="BO497" s="178">
        <v>0</v>
      </c>
      <c r="BP497" s="178">
        <v>0</v>
      </c>
      <c r="BQ497" s="178">
        <v>0</v>
      </c>
      <c r="BR497" s="178">
        <v>0</v>
      </c>
      <c r="BS497" s="178">
        <v>0</v>
      </c>
      <c r="BT497" s="178">
        <v>0</v>
      </c>
      <c r="BU497" s="178">
        <v>0</v>
      </c>
      <c r="BV497" s="178">
        <v>0</v>
      </c>
      <c r="BW497" s="178">
        <v>0</v>
      </c>
    </row>
    <row r="498" spans="1:75" ht="267.75">
      <c r="A498" s="29" t="s">
        <v>1325</v>
      </c>
      <c r="B498" s="22" t="s">
        <v>1326</v>
      </c>
      <c r="C498" s="28">
        <v>401000001</v>
      </c>
      <c r="D498" s="108" t="s">
        <v>44</v>
      </c>
      <c r="E498" s="20" t="s">
        <v>1383</v>
      </c>
      <c r="F498" s="204"/>
      <c r="G498" s="204"/>
      <c r="H498" s="195" t="s">
        <v>47</v>
      </c>
      <c r="I498" s="204"/>
      <c r="J498" s="195" t="s">
        <v>596</v>
      </c>
      <c r="K498" s="195" t="s">
        <v>45</v>
      </c>
      <c r="L498" s="195" t="s">
        <v>47</v>
      </c>
      <c r="M498" s="205"/>
      <c r="N498" s="205"/>
      <c r="O498" s="205"/>
      <c r="P498" s="196" t="s">
        <v>109</v>
      </c>
      <c r="Q498" s="21" t="s">
        <v>92</v>
      </c>
      <c r="R498" s="195"/>
      <c r="S498" s="195"/>
      <c r="T498" s="195" t="s">
        <v>47</v>
      </c>
      <c r="U498" s="195"/>
      <c r="V498" s="195" t="s">
        <v>76</v>
      </c>
      <c r="W498" s="195" t="s">
        <v>45</v>
      </c>
      <c r="X498" s="195"/>
      <c r="Y498" s="195"/>
      <c r="Z498" s="195"/>
      <c r="AA498" s="195"/>
      <c r="AB498" s="196" t="s">
        <v>110</v>
      </c>
      <c r="AC498" s="21" t="s">
        <v>1384</v>
      </c>
      <c r="AD498" s="278"/>
      <c r="AE498" s="279"/>
      <c r="AF498" s="256"/>
      <c r="AG498" s="207"/>
      <c r="AH498" s="206"/>
      <c r="AI498" s="256"/>
      <c r="AJ498" s="256"/>
      <c r="AK498" s="204"/>
      <c r="AL498" s="207"/>
      <c r="AM498" s="196" t="s">
        <v>1385</v>
      </c>
      <c r="AN498" s="196" t="s">
        <v>1338</v>
      </c>
      <c r="AO498" s="199" t="s">
        <v>53</v>
      </c>
      <c r="AP498" s="199" t="s">
        <v>54</v>
      </c>
      <c r="AQ498" s="199" t="s">
        <v>1386</v>
      </c>
      <c r="AR498" s="116" t="s">
        <v>81</v>
      </c>
      <c r="AS498" s="31" t="s">
        <v>82</v>
      </c>
      <c r="AT498" s="181">
        <v>0</v>
      </c>
      <c r="AU498" s="181">
        <v>0</v>
      </c>
      <c r="AV498" s="180">
        <v>0</v>
      </c>
      <c r="AW498" s="180">
        <v>0</v>
      </c>
      <c r="AX498" s="180">
        <v>0</v>
      </c>
      <c r="AY498" s="180">
        <v>0</v>
      </c>
      <c r="AZ498" s="180">
        <v>0</v>
      </c>
      <c r="BA498" s="180">
        <v>0</v>
      </c>
      <c r="BB498" s="181">
        <v>0</v>
      </c>
      <c r="BC498" s="181">
        <v>0</v>
      </c>
      <c r="BD498" s="178">
        <v>20000</v>
      </c>
      <c r="BE498" s="178">
        <v>0</v>
      </c>
      <c r="BF498" s="178">
        <v>0</v>
      </c>
      <c r="BG498" s="187">
        <v>0</v>
      </c>
      <c r="BH498" s="178">
        <v>20000</v>
      </c>
      <c r="BI498" s="178">
        <v>0</v>
      </c>
      <c r="BJ498" s="178">
        <v>0</v>
      </c>
      <c r="BK498" s="178">
        <v>0</v>
      </c>
      <c r="BL498" s="178">
        <v>0</v>
      </c>
      <c r="BM498" s="178">
        <v>0</v>
      </c>
      <c r="BN498" s="178">
        <v>0</v>
      </c>
      <c r="BO498" s="178">
        <v>0</v>
      </c>
      <c r="BP498" s="178">
        <v>0</v>
      </c>
      <c r="BQ498" s="178">
        <v>0</v>
      </c>
      <c r="BR498" s="178">
        <v>0</v>
      </c>
      <c r="BS498" s="178">
        <v>0</v>
      </c>
      <c r="BT498" s="178">
        <v>0</v>
      </c>
      <c r="BU498" s="178">
        <v>0</v>
      </c>
      <c r="BV498" s="178">
        <v>0</v>
      </c>
      <c r="BW498" s="178">
        <v>0</v>
      </c>
    </row>
    <row r="499" spans="1:75" ht="369.75">
      <c r="A499" s="29" t="s">
        <v>1325</v>
      </c>
      <c r="B499" s="22" t="s">
        <v>1326</v>
      </c>
      <c r="C499" s="28">
        <v>404020001</v>
      </c>
      <c r="D499" s="108" t="s">
        <v>406</v>
      </c>
      <c r="E499" s="20" t="s">
        <v>1327</v>
      </c>
      <c r="F499" s="204"/>
      <c r="G499" s="204"/>
      <c r="H499" s="195" t="s">
        <v>1345</v>
      </c>
      <c r="I499" s="204"/>
      <c r="J499" s="195" t="s">
        <v>1387</v>
      </c>
      <c r="K499" s="195" t="s">
        <v>1388</v>
      </c>
      <c r="L499" s="195"/>
      <c r="M499" s="205"/>
      <c r="N499" s="205" t="s">
        <v>45</v>
      </c>
      <c r="O499" s="205"/>
      <c r="P499" s="196" t="s">
        <v>109</v>
      </c>
      <c r="Q499" s="21" t="s">
        <v>1389</v>
      </c>
      <c r="R499" s="195"/>
      <c r="S499" s="195"/>
      <c r="T499" s="195"/>
      <c r="U499" s="195"/>
      <c r="V499" s="195" t="s">
        <v>1390</v>
      </c>
      <c r="W499" s="195" t="s">
        <v>1391</v>
      </c>
      <c r="X499" s="195"/>
      <c r="Y499" s="195"/>
      <c r="Z499" s="195"/>
      <c r="AA499" s="195"/>
      <c r="AB499" s="196" t="s">
        <v>1392</v>
      </c>
      <c r="AC499" s="21" t="s">
        <v>1336</v>
      </c>
      <c r="AD499" s="278"/>
      <c r="AE499" s="279"/>
      <c r="AF499" s="256"/>
      <c r="AG499" s="207"/>
      <c r="AH499" s="206"/>
      <c r="AI499" s="206"/>
      <c r="AJ499" s="207"/>
      <c r="AK499" s="204"/>
      <c r="AL499" s="198"/>
      <c r="AM499" s="198" t="s">
        <v>1393</v>
      </c>
      <c r="AN499" s="196" t="s">
        <v>1338</v>
      </c>
      <c r="AO499" s="199" t="s">
        <v>95</v>
      </c>
      <c r="AP499" s="199" t="s">
        <v>115</v>
      </c>
      <c r="AQ499" s="199" t="s">
        <v>1394</v>
      </c>
      <c r="AR499" s="116" t="s">
        <v>1395</v>
      </c>
      <c r="AS499" s="31">
        <v>122</v>
      </c>
      <c r="AT499" s="181">
        <v>1290343.71</v>
      </c>
      <c r="AU499" s="181">
        <v>1290343.71</v>
      </c>
      <c r="AV499" s="180">
        <v>0</v>
      </c>
      <c r="AW499" s="180">
        <v>0</v>
      </c>
      <c r="AX499" s="180">
        <v>1290343.71</v>
      </c>
      <c r="AY499" s="180">
        <v>1290343.71</v>
      </c>
      <c r="AZ499" s="180">
        <v>0</v>
      </c>
      <c r="BA499" s="180">
        <v>0</v>
      </c>
      <c r="BB499" s="181">
        <v>0</v>
      </c>
      <c r="BC499" s="181">
        <v>0</v>
      </c>
      <c r="BD499" s="178">
        <v>1408405</v>
      </c>
      <c r="BE499" s="178">
        <v>0</v>
      </c>
      <c r="BF499" s="178">
        <v>1408405</v>
      </c>
      <c r="BG499" s="187">
        <v>0</v>
      </c>
      <c r="BH499" s="178">
        <v>0</v>
      </c>
      <c r="BI499" s="178">
        <v>1408405</v>
      </c>
      <c r="BJ499" s="178">
        <v>0</v>
      </c>
      <c r="BK499" s="178">
        <v>1408405</v>
      </c>
      <c r="BL499" s="178">
        <v>0</v>
      </c>
      <c r="BM499" s="178">
        <v>0</v>
      </c>
      <c r="BN499" s="178">
        <v>1408405</v>
      </c>
      <c r="BO499" s="178">
        <v>0</v>
      </c>
      <c r="BP499" s="178">
        <v>1408405</v>
      </c>
      <c r="BQ499" s="178">
        <v>0</v>
      </c>
      <c r="BR499" s="178">
        <v>0</v>
      </c>
      <c r="BS499" s="178">
        <v>1408405</v>
      </c>
      <c r="BT499" s="178">
        <v>0</v>
      </c>
      <c r="BU499" s="178">
        <v>1408405</v>
      </c>
      <c r="BV499" s="178">
        <v>0</v>
      </c>
      <c r="BW499" s="178">
        <v>0</v>
      </c>
    </row>
    <row r="500" spans="1:75" ht="369.75">
      <c r="A500" s="29" t="s">
        <v>1325</v>
      </c>
      <c r="B500" s="22" t="s">
        <v>1326</v>
      </c>
      <c r="C500" s="28">
        <v>404020001</v>
      </c>
      <c r="D500" s="108" t="s">
        <v>406</v>
      </c>
      <c r="E500" s="20" t="s">
        <v>1327</v>
      </c>
      <c r="F500" s="204"/>
      <c r="G500" s="204"/>
      <c r="H500" s="195" t="s">
        <v>1345</v>
      </c>
      <c r="I500" s="204"/>
      <c r="J500" s="195" t="s">
        <v>1387</v>
      </c>
      <c r="K500" s="195" t="s">
        <v>1388</v>
      </c>
      <c r="L500" s="195"/>
      <c r="M500" s="205"/>
      <c r="N500" s="205" t="s">
        <v>45</v>
      </c>
      <c r="O500" s="205"/>
      <c r="P500" s="196" t="s">
        <v>109</v>
      </c>
      <c r="Q500" s="21" t="s">
        <v>1389</v>
      </c>
      <c r="R500" s="195"/>
      <c r="S500" s="195"/>
      <c r="T500" s="195"/>
      <c r="U500" s="195"/>
      <c r="V500" s="195" t="s">
        <v>1390</v>
      </c>
      <c r="W500" s="195" t="s">
        <v>1396</v>
      </c>
      <c r="X500" s="195"/>
      <c r="Y500" s="195"/>
      <c r="Z500" s="195"/>
      <c r="AA500" s="195"/>
      <c r="AB500" s="196" t="s">
        <v>1392</v>
      </c>
      <c r="AC500" s="21" t="s">
        <v>1336</v>
      </c>
      <c r="AD500" s="278"/>
      <c r="AE500" s="279"/>
      <c r="AF500" s="256"/>
      <c r="AG500" s="207"/>
      <c r="AH500" s="206"/>
      <c r="AI500" s="206"/>
      <c r="AJ500" s="207"/>
      <c r="AK500" s="204"/>
      <c r="AL500" s="198"/>
      <c r="AM500" s="198" t="s">
        <v>1393</v>
      </c>
      <c r="AN500" s="196" t="s">
        <v>1338</v>
      </c>
      <c r="AO500" s="199" t="s">
        <v>95</v>
      </c>
      <c r="AP500" s="199" t="s">
        <v>115</v>
      </c>
      <c r="AQ500" s="199" t="s">
        <v>1394</v>
      </c>
      <c r="AR500" s="116" t="s">
        <v>1395</v>
      </c>
      <c r="AS500" s="31">
        <v>129</v>
      </c>
      <c r="AT500" s="181">
        <v>15128941.039999999</v>
      </c>
      <c r="AU500" s="181">
        <v>15128941.039999999</v>
      </c>
      <c r="AV500" s="180">
        <v>0</v>
      </c>
      <c r="AW500" s="180">
        <v>0</v>
      </c>
      <c r="AX500" s="178">
        <v>15128941.039999999</v>
      </c>
      <c r="AY500" s="180">
        <v>15128941.039999999</v>
      </c>
      <c r="AZ500" s="180">
        <v>0</v>
      </c>
      <c r="BA500" s="180">
        <v>0</v>
      </c>
      <c r="BB500" s="181">
        <v>0</v>
      </c>
      <c r="BC500" s="181">
        <v>0</v>
      </c>
      <c r="BD500" s="178">
        <v>15134385</v>
      </c>
      <c r="BE500" s="178">
        <v>0</v>
      </c>
      <c r="BF500" s="178">
        <v>15134385</v>
      </c>
      <c r="BG500" s="187">
        <v>0</v>
      </c>
      <c r="BH500" s="178">
        <v>0</v>
      </c>
      <c r="BI500" s="178">
        <v>14736385</v>
      </c>
      <c r="BJ500" s="178">
        <v>0</v>
      </c>
      <c r="BK500" s="178">
        <v>14736385</v>
      </c>
      <c r="BL500" s="178">
        <v>0</v>
      </c>
      <c r="BM500" s="178">
        <v>0</v>
      </c>
      <c r="BN500" s="178">
        <v>14736385</v>
      </c>
      <c r="BO500" s="178">
        <v>0</v>
      </c>
      <c r="BP500" s="178">
        <v>14736385</v>
      </c>
      <c r="BQ500" s="178">
        <v>0</v>
      </c>
      <c r="BR500" s="178">
        <v>0</v>
      </c>
      <c r="BS500" s="178">
        <v>14736385</v>
      </c>
      <c r="BT500" s="178">
        <v>0</v>
      </c>
      <c r="BU500" s="178">
        <v>14736385</v>
      </c>
      <c r="BV500" s="178">
        <v>0</v>
      </c>
      <c r="BW500" s="178">
        <v>0</v>
      </c>
    </row>
    <row r="501" spans="1:75" ht="369.75">
      <c r="A501" s="29" t="s">
        <v>1325</v>
      </c>
      <c r="B501" s="22" t="s">
        <v>1326</v>
      </c>
      <c r="C501" s="28">
        <v>404020001</v>
      </c>
      <c r="D501" s="108" t="s">
        <v>406</v>
      </c>
      <c r="E501" s="20" t="s">
        <v>1327</v>
      </c>
      <c r="F501" s="204"/>
      <c r="G501" s="204"/>
      <c r="H501" s="195" t="s">
        <v>1345</v>
      </c>
      <c r="I501" s="204"/>
      <c r="J501" s="195" t="s">
        <v>1387</v>
      </c>
      <c r="K501" s="195" t="s">
        <v>1388</v>
      </c>
      <c r="L501" s="195"/>
      <c r="M501" s="205"/>
      <c r="N501" s="205" t="s">
        <v>45</v>
      </c>
      <c r="O501" s="205"/>
      <c r="P501" s="196" t="s">
        <v>109</v>
      </c>
      <c r="Q501" s="21" t="s">
        <v>1397</v>
      </c>
      <c r="R501" s="195"/>
      <c r="S501" s="195"/>
      <c r="T501" s="195"/>
      <c r="U501" s="195"/>
      <c r="V501" s="195" t="s">
        <v>1390</v>
      </c>
      <c r="W501" s="195"/>
      <c r="X501" s="195"/>
      <c r="Y501" s="195"/>
      <c r="Z501" s="195"/>
      <c r="AA501" s="195"/>
      <c r="AB501" s="196" t="s">
        <v>1392</v>
      </c>
      <c r="AC501" s="21" t="s">
        <v>1336</v>
      </c>
      <c r="AD501" s="278"/>
      <c r="AE501" s="279"/>
      <c r="AF501" s="256"/>
      <c r="AG501" s="207"/>
      <c r="AH501" s="206"/>
      <c r="AI501" s="206"/>
      <c r="AJ501" s="207"/>
      <c r="AK501" s="204"/>
      <c r="AL501" s="198"/>
      <c r="AM501" s="198" t="s">
        <v>1393</v>
      </c>
      <c r="AN501" s="196" t="s">
        <v>1338</v>
      </c>
      <c r="AO501" s="199" t="s">
        <v>95</v>
      </c>
      <c r="AP501" s="199" t="s">
        <v>115</v>
      </c>
      <c r="AQ501" s="199" t="s">
        <v>1394</v>
      </c>
      <c r="AR501" s="116" t="s">
        <v>1395</v>
      </c>
      <c r="AS501" s="31">
        <v>244</v>
      </c>
      <c r="AT501" s="181">
        <v>1133251.67</v>
      </c>
      <c r="AU501" s="181">
        <v>1133251.67</v>
      </c>
      <c r="AV501" s="180">
        <v>0</v>
      </c>
      <c r="AW501" s="180">
        <v>0</v>
      </c>
      <c r="AX501" s="180">
        <v>1133251.67</v>
      </c>
      <c r="AY501" s="180">
        <v>1133251.67</v>
      </c>
      <c r="AZ501" s="180">
        <v>0</v>
      </c>
      <c r="BA501" s="180">
        <v>0</v>
      </c>
      <c r="BB501" s="181">
        <v>0</v>
      </c>
      <c r="BC501" s="181">
        <v>0</v>
      </c>
      <c r="BD501" s="178">
        <v>912464</v>
      </c>
      <c r="BE501" s="178">
        <v>0</v>
      </c>
      <c r="BF501" s="178">
        <v>912464</v>
      </c>
      <c r="BG501" s="187">
        <v>0</v>
      </c>
      <c r="BH501" s="178">
        <v>0</v>
      </c>
      <c r="BI501" s="178">
        <v>601194</v>
      </c>
      <c r="BJ501" s="178">
        <v>0</v>
      </c>
      <c r="BK501" s="178">
        <v>601194</v>
      </c>
      <c r="BL501" s="178">
        <v>0</v>
      </c>
      <c r="BM501" s="178">
        <v>0</v>
      </c>
      <c r="BN501" s="178">
        <v>603004</v>
      </c>
      <c r="BO501" s="178">
        <v>0</v>
      </c>
      <c r="BP501" s="178">
        <v>603004</v>
      </c>
      <c r="BQ501" s="178">
        <v>0</v>
      </c>
      <c r="BR501" s="178">
        <v>0</v>
      </c>
      <c r="BS501" s="178">
        <v>603004</v>
      </c>
      <c r="BT501" s="178">
        <v>0</v>
      </c>
      <c r="BU501" s="178">
        <v>603004</v>
      </c>
      <c r="BV501" s="178">
        <v>0</v>
      </c>
      <c r="BW501" s="178">
        <v>0</v>
      </c>
    </row>
    <row r="502" spans="1:75" ht="369.75">
      <c r="A502" s="29" t="s">
        <v>1325</v>
      </c>
      <c r="B502" s="22" t="s">
        <v>1326</v>
      </c>
      <c r="C502" s="28">
        <v>404020001</v>
      </c>
      <c r="D502" s="108" t="s">
        <v>406</v>
      </c>
      <c r="E502" s="20" t="s">
        <v>1327</v>
      </c>
      <c r="F502" s="204"/>
      <c r="G502" s="204"/>
      <c r="H502" s="195" t="s">
        <v>1345</v>
      </c>
      <c r="I502" s="204"/>
      <c r="J502" s="195" t="s">
        <v>1387</v>
      </c>
      <c r="K502" s="195" t="s">
        <v>1388</v>
      </c>
      <c r="L502" s="195"/>
      <c r="M502" s="205"/>
      <c r="N502" s="205" t="s">
        <v>45</v>
      </c>
      <c r="O502" s="205"/>
      <c r="P502" s="196" t="s">
        <v>109</v>
      </c>
      <c r="Q502" s="21" t="s">
        <v>1397</v>
      </c>
      <c r="R502" s="195"/>
      <c r="S502" s="195"/>
      <c r="T502" s="195"/>
      <c r="U502" s="195"/>
      <c r="V502" s="195" t="s">
        <v>1390</v>
      </c>
      <c r="W502" s="195"/>
      <c r="X502" s="195"/>
      <c r="Y502" s="195"/>
      <c r="Z502" s="195"/>
      <c r="AA502" s="195"/>
      <c r="AB502" s="196" t="s">
        <v>1392</v>
      </c>
      <c r="AC502" s="21" t="s">
        <v>1336</v>
      </c>
      <c r="AD502" s="278"/>
      <c r="AE502" s="279"/>
      <c r="AF502" s="256"/>
      <c r="AG502" s="207"/>
      <c r="AH502" s="206"/>
      <c r="AI502" s="206"/>
      <c r="AJ502" s="207"/>
      <c r="AK502" s="204"/>
      <c r="AL502" s="198"/>
      <c r="AM502" s="198" t="s">
        <v>1393</v>
      </c>
      <c r="AN502" s="196" t="s">
        <v>1338</v>
      </c>
      <c r="AO502" s="199" t="s">
        <v>95</v>
      </c>
      <c r="AP502" s="199" t="s">
        <v>115</v>
      </c>
      <c r="AQ502" s="199" t="s">
        <v>1394</v>
      </c>
      <c r="AR502" s="116" t="s">
        <v>1395</v>
      </c>
      <c r="AS502" s="31">
        <v>247</v>
      </c>
      <c r="AT502" s="181">
        <v>0</v>
      </c>
      <c r="AU502" s="181">
        <v>0</v>
      </c>
      <c r="AV502" s="180">
        <v>0</v>
      </c>
      <c r="AW502" s="180">
        <v>0</v>
      </c>
      <c r="AX502" s="180">
        <v>0</v>
      </c>
      <c r="AY502" s="180">
        <v>0</v>
      </c>
      <c r="AZ502" s="180">
        <v>0</v>
      </c>
      <c r="BA502" s="180">
        <v>0</v>
      </c>
      <c r="BB502" s="181">
        <v>0</v>
      </c>
      <c r="BC502" s="181">
        <v>0</v>
      </c>
      <c r="BD502" s="178">
        <v>289066</v>
      </c>
      <c r="BE502" s="178">
        <v>0</v>
      </c>
      <c r="BF502" s="178">
        <v>289066</v>
      </c>
      <c r="BG502" s="187">
        <v>0</v>
      </c>
      <c r="BH502" s="178">
        <v>0</v>
      </c>
      <c r="BI502" s="178">
        <v>289066</v>
      </c>
      <c r="BJ502" s="178">
        <v>0</v>
      </c>
      <c r="BK502" s="178">
        <v>289066</v>
      </c>
      <c r="BL502" s="178">
        <v>0</v>
      </c>
      <c r="BM502" s="178">
        <v>0</v>
      </c>
      <c r="BN502" s="178">
        <v>289066</v>
      </c>
      <c r="BO502" s="178">
        <v>0</v>
      </c>
      <c r="BP502" s="178">
        <v>289066</v>
      </c>
      <c r="BQ502" s="178">
        <v>0</v>
      </c>
      <c r="BR502" s="178">
        <v>0</v>
      </c>
      <c r="BS502" s="178">
        <v>289066</v>
      </c>
      <c r="BT502" s="178">
        <v>0</v>
      </c>
      <c r="BU502" s="178">
        <v>289066</v>
      </c>
      <c r="BV502" s="178">
        <v>0</v>
      </c>
      <c r="BW502" s="178">
        <v>0</v>
      </c>
    </row>
    <row r="503" spans="1:75" ht="369.75">
      <c r="A503" s="29" t="s">
        <v>1325</v>
      </c>
      <c r="B503" s="22" t="s">
        <v>1326</v>
      </c>
      <c r="C503" s="28">
        <v>404020001</v>
      </c>
      <c r="D503" s="108" t="s">
        <v>406</v>
      </c>
      <c r="E503" s="20" t="s">
        <v>1327</v>
      </c>
      <c r="F503" s="204"/>
      <c r="G503" s="204"/>
      <c r="H503" s="195" t="s">
        <v>1345</v>
      </c>
      <c r="I503" s="204"/>
      <c r="J503" s="195" t="s">
        <v>1387</v>
      </c>
      <c r="K503" s="195" t="s">
        <v>1388</v>
      </c>
      <c r="L503" s="195"/>
      <c r="M503" s="205"/>
      <c r="N503" s="205" t="s">
        <v>45</v>
      </c>
      <c r="O503" s="205"/>
      <c r="P503" s="196" t="s">
        <v>109</v>
      </c>
      <c r="Q503" s="21" t="s">
        <v>1389</v>
      </c>
      <c r="R503" s="195"/>
      <c r="S503" s="195"/>
      <c r="T503" s="195"/>
      <c r="U503" s="195"/>
      <c r="V503" s="195" t="s">
        <v>1390</v>
      </c>
      <c r="W503" s="195" t="s">
        <v>1396</v>
      </c>
      <c r="X503" s="195"/>
      <c r="Y503" s="195"/>
      <c r="Z503" s="195"/>
      <c r="AA503" s="195"/>
      <c r="AB503" s="196" t="s">
        <v>1392</v>
      </c>
      <c r="AC503" s="21" t="s">
        <v>1336</v>
      </c>
      <c r="AD503" s="278"/>
      <c r="AE503" s="279"/>
      <c r="AF503" s="256"/>
      <c r="AG503" s="207"/>
      <c r="AH503" s="206"/>
      <c r="AI503" s="206"/>
      <c r="AJ503" s="207"/>
      <c r="AK503" s="204"/>
      <c r="AL503" s="198"/>
      <c r="AM503" s="198" t="s">
        <v>1393</v>
      </c>
      <c r="AN503" s="196" t="s">
        <v>1338</v>
      </c>
      <c r="AO503" s="199" t="s">
        <v>95</v>
      </c>
      <c r="AP503" s="199" t="s">
        <v>115</v>
      </c>
      <c r="AQ503" s="199" t="s">
        <v>1394</v>
      </c>
      <c r="AR503" s="116" t="s">
        <v>1395</v>
      </c>
      <c r="AS503" s="31">
        <v>321</v>
      </c>
      <c r="AT503" s="181">
        <v>6124.86</v>
      </c>
      <c r="AU503" s="181">
        <v>6124.86</v>
      </c>
      <c r="AV503" s="180">
        <v>0</v>
      </c>
      <c r="AW503" s="180">
        <v>0</v>
      </c>
      <c r="AX503" s="181">
        <v>6124.86</v>
      </c>
      <c r="AY503" s="181">
        <v>6124.86</v>
      </c>
      <c r="AZ503" s="180">
        <v>0</v>
      </c>
      <c r="BA503" s="180">
        <v>0</v>
      </c>
      <c r="BB503" s="181">
        <v>0</v>
      </c>
      <c r="BC503" s="181">
        <v>0</v>
      </c>
      <c r="BD503" s="178">
        <v>0</v>
      </c>
      <c r="BE503" s="178">
        <v>0</v>
      </c>
      <c r="BF503" s="178">
        <v>0</v>
      </c>
      <c r="BG503" s="187">
        <v>0</v>
      </c>
      <c r="BH503" s="178">
        <v>0</v>
      </c>
      <c r="BI503" s="178">
        <v>0</v>
      </c>
      <c r="BJ503" s="178">
        <v>0</v>
      </c>
      <c r="BK503" s="178">
        <v>0</v>
      </c>
      <c r="BL503" s="178">
        <v>0</v>
      </c>
      <c r="BM503" s="178">
        <v>0</v>
      </c>
      <c r="BN503" s="178">
        <v>0</v>
      </c>
      <c r="BO503" s="178">
        <v>0</v>
      </c>
      <c r="BP503" s="178">
        <v>0</v>
      </c>
      <c r="BQ503" s="178">
        <v>0</v>
      </c>
      <c r="BR503" s="178">
        <v>0</v>
      </c>
      <c r="BS503" s="178">
        <v>0</v>
      </c>
      <c r="BT503" s="178">
        <v>0</v>
      </c>
      <c r="BU503" s="178">
        <v>0</v>
      </c>
      <c r="BV503" s="178">
        <v>0</v>
      </c>
      <c r="BW503" s="178">
        <v>0</v>
      </c>
    </row>
    <row r="504" spans="1:75" ht="369.75">
      <c r="A504" s="29" t="s">
        <v>1325</v>
      </c>
      <c r="B504" s="22" t="s">
        <v>1326</v>
      </c>
      <c r="C504" s="28">
        <v>404020001</v>
      </c>
      <c r="D504" s="108" t="s">
        <v>406</v>
      </c>
      <c r="E504" s="20" t="s">
        <v>1327</v>
      </c>
      <c r="F504" s="204"/>
      <c r="G504" s="204"/>
      <c r="H504" s="195" t="s">
        <v>1345</v>
      </c>
      <c r="I504" s="204"/>
      <c r="J504" s="195" t="s">
        <v>1387</v>
      </c>
      <c r="K504" s="195" t="s">
        <v>1388</v>
      </c>
      <c r="L504" s="195"/>
      <c r="M504" s="205"/>
      <c r="N504" s="205" t="s">
        <v>45</v>
      </c>
      <c r="O504" s="205"/>
      <c r="P504" s="196" t="s">
        <v>109</v>
      </c>
      <c r="Q504" s="21" t="s">
        <v>1397</v>
      </c>
      <c r="R504" s="195"/>
      <c r="S504" s="195"/>
      <c r="T504" s="195"/>
      <c r="U504" s="195"/>
      <c r="V504" s="195" t="s">
        <v>1390</v>
      </c>
      <c r="W504" s="195" t="s">
        <v>1398</v>
      </c>
      <c r="X504" s="195"/>
      <c r="Y504" s="195"/>
      <c r="Z504" s="195"/>
      <c r="AA504" s="195"/>
      <c r="AB504" s="196" t="s">
        <v>1392</v>
      </c>
      <c r="AC504" s="21" t="s">
        <v>1336</v>
      </c>
      <c r="AD504" s="278"/>
      <c r="AE504" s="279"/>
      <c r="AF504" s="256"/>
      <c r="AG504" s="207"/>
      <c r="AH504" s="206"/>
      <c r="AI504" s="206"/>
      <c r="AJ504" s="207"/>
      <c r="AK504" s="204"/>
      <c r="AL504" s="198"/>
      <c r="AM504" s="198" t="s">
        <v>1399</v>
      </c>
      <c r="AN504" s="196" t="s">
        <v>1338</v>
      </c>
      <c r="AO504" s="199" t="s">
        <v>95</v>
      </c>
      <c r="AP504" s="199" t="s">
        <v>115</v>
      </c>
      <c r="AQ504" s="199" t="s">
        <v>1394</v>
      </c>
      <c r="AR504" s="116" t="s">
        <v>1395</v>
      </c>
      <c r="AS504" s="31">
        <v>851</v>
      </c>
      <c r="AT504" s="181">
        <v>96363</v>
      </c>
      <c r="AU504" s="181">
        <v>96363</v>
      </c>
      <c r="AV504" s="180">
        <v>0</v>
      </c>
      <c r="AW504" s="180">
        <v>0</v>
      </c>
      <c r="AX504" s="180">
        <v>96363</v>
      </c>
      <c r="AY504" s="180">
        <v>96363</v>
      </c>
      <c r="AZ504" s="180">
        <v>0</v>
      </c>
      <c r="BA504" s="180">
        <v>0</v>
      </c>
      <c r="BB504" s="181">
        <v>0</v>
      </c>
      <c r="BC504" s="181">
        <v>0</v>
      </c>
      <c r="BD504" s="178">
        <v>96363</v>
      </c>
      <c r="BE504" s="178">
        <v>0</v>
      </c>
      <c r="BF504" s="178">
        <v>96363</v>
      </c>
      <c r="BG504" s="187">
        <v>0</v>
      </c>
      <c r="BH504" s="178">
        <v>0</v>
      </c>
      <c r="BI504" s="178">
        <v>96363</v>
      </c>
      <c r="BJ504" s="178">
        <v>0</v>
      </c>
      <c r="BK504" s="178">
        <v>96363</v>
      </c>
      <c r="BL504" s="178">
        <v>0</v>
      </c>
      <c r="BM504" s="178">
        <v>0</v>
      </c>
      <c r="BN504" s="178">
        <v>96363</v>
      </c>
      <c r="BO504" s="178">
        <v>0</v>
      </c>
      <c r="BP504" s="178">
        <v>96363</v>
      </c>
      <c r="BQ504" s="178">
        <v>0</v>
      </c>
      <c r="BR504" s="178">
        <v>0</v>
      </c>
      <c r="BS504" s="178">
        <v>96363</v>
      </c>
      <c r="BT504" s="178">
        <v>0</v>
      </c>
      <c r="BU504" s="178">
        <v>96363</v>
      </c>
      <c r="BV504" s="178">
        <v>0</v>
      </c>
      <c r="BW504" s="178">
        <v>0</v>
      </c>
    </row>
    <row r="505" spans="1:75" ht="369.75">
      <c r="A505" s="29" t="s">
        <v>1325</v>
      </c>
      <c r="B505" s="22" t="s">
        <v>1326</v>
      </c>
      <c r="C505" s="28">
        <v>404020001</v>
      </c>
      <c r="D505" s="108" t="s">
        <v>48</v>
      </c>
      <c r="E505" s="20" t="s">
        <v>1327</v>
      </c>
      <c r="F505" s="204"/>
      <c r="G505" s="204"/>
      <c r="H505" s="195" t="s">
        <v>1345</v>
      </c>
      <c r="I505" s="204"/>
      <c r="J505" s="195" t="s">
        <v>1387</v>
      </c>
      <c r="K505" s="195" t="s">
        <v>1388</v>
      </c>
      <c r="L505" s="195"/>
      <c r="M505" s="205"/>
      <c r="N505" s="205" t="s">
        <v>45</v>
      </c>
      <c r="O505" s="205"/>
      <c r="P505" s="196" t="s">
        <v>109</v>
      </c>
      <c r="Q505" s="21" t="s">
        <v>1397</v>
      </c>
      <c r="R505" s="195"/>
      <c r="S505" s="195"/>
      <c r="T505" s="195"/>
      <c r="U505" s="195"/>
      <c r="V505" s="195" t="s">
        <v>1390</v>
      </c>
      <c r="W505" s="195"/>
      <c r="X505" s="195"/>
      <c r="Y505" s="195"/>
      <c r="Z505" s="195"/>
      <c r="AA505" s="195"/>
      <c r="AB505" s="196" t="s">
        <v>1392</v>
      </c>
      <c r="AC505" s="21" t="s">
        <v>1336</v>
      </c>
      <c r="AD505" s="278"/>
      <c r="AE505" s="279"/>
      <c r="AF505" s="256"/>
      <c r="AG505" s="207"/>
      <c r="AH505" s="206"/>
      <c r="AI505" s="206"/>
      <c r="AJ505" s="207"/>
      <c r="AK505" s="204"/>
      <c r="AL505" s="198"/>
      <c r="AM505" s="198" t="s">
        <v>1393</v>
      </c>
      <c r="AN505" s="196" t="s">
        <v>1338</v>
      </c>
      <c r="AO505" s="199" t="s">
        <v>95</v>
      </c>
      <c r="AP505" s="199" t="s">
        <v>115</v>
      </c>
      <c r="AQ505" s="199" t="s">
        <v>1394</v>
      </c>
      <c r="AR505" s="116" t="s">
        <v>1395</v>
      </c>
      <c r="AS505" s="31">
        <v>852</v>
      </c>
      <c r="AT505" s="181">
        <v>1965</v>
      </c>
      <c r="AU505" s="181">
        <v>1965</v>
      </c>
      <c r="AV505" s="180">
        <v>0</v>
      </c>
      <c r="AW505" s="180">
        <v>0</v>
      </c>
      <c r="AX505" s="180">
        <v>1965</v>
      </c>
      <c r="AY505" s="180">
        <v>1965</v>
      </c>
      <c r="AZ505" s="180">
        <v>0</v>
      </c>
      <c r="BA505" s="180">
        <v>0</v>
      </c>
      <c r="BB505" s="181">
        <v>0</v>
      </c>
      <c r="BC505" s="181">
        <v>0</v>
      </c>
      <c r="BD505" s="178">
        <v>1967</v>
      </c>
      <c r="BE505" s="178">
        <v>0</v>
      </c>
      <c r="BF505" s="178">
        <v>1967</v>
      </c>
      <c r="BG505" s="187">
        <v>0</v>
      </c>
      <c r="BH505" s="178">
        <v>0</v>
      </c>
      <c r="BI505" s="178">
        <v>1967</v>
      </c>
      <c r="BJ505" s="178">
        <v>0</v>
      </c>
      <c r="BK505" s="178">
        <v>1967</v>
      </c>
      <c r="BL505" s="178">
        <v>0</v>
      </c>
      <c r="BM505" s="178">
        <v>0</v>
      </c>
      <c r="BN505" s="178">
        <v>1967</v>
      </c>
      <c r="BO505" s="178">
        <v>0</v>
      </c>
      <c r="BP505" s="178">
        <v>1967</v>
      </c>
      <c r="BQ505" s="178">
        <v>0</v>
      </c>
      <c r="BR505" s="178">
        <v>0</v>
      </c>
      <c r="BS505" s="178">
        <v>1967</v>
      </c>
      <c r="BT505" s="178">
        <v>0</v>
      </c>
      <c r="BU505" s="178">
        <v>1967</v>
      </c>
      <c r="BV505" s="178">
        <v>0</v>
      </c>
      <c r="BW505" s="178">
        <v>0</v>
      </c>
    </row>
    <row r="506" spans="1:75" ht="204">
      <c r="A506" s="29" t="s">
        <v>1325</v>
      </c>
      <c r="B506" s="22" t="s">
        <v>1326</v>
      </c>
      <c r="C506" s="28">
        <v>402000002</v>
      </c>
      <c r="D506" s="108" t="s">
        <v>51</v>
      </c>
      <c r="E506" s="20" t="s">
        <v>1359</v>
      </c>
      <c r="F506" s="204"/>
      <c r="G506" s="204"/>
      <c r="H506" s="195" t="s">
        <v>520</v>
      </c>
      <c r="I506" s="204"/>
      <c r="J506" s="195" t="s">
        <v>1366</v>
      </c>
      <c r="K506" s="195" t="s">
        <v>45</v>
      </c>
      <c r="L506" s="195"/>
      <c r="M506" s="205"/>
      <c r="N506" s="205"/>
      <c r="O506" s="205"/>
      <c r="P506" s="196" t="s">
        <v>103</v>
      </c>
      <c r="Q506" s="21" t="s">
        <v>104</v>
      </c>
      <c r="R506" s="195"/>
      <c r="S506" s="195"/>
      <c r="T506" s="195"/>
      <c r="U506" s="195"/>
      <c r="V506" s="195" t="s">
        <v>366</v>
      </c>
      <c r="W506" s="195"/>
      <c r="X506" s="195"/>
      <c r="Y506" s="195"/>
      <c r="Z506" s="195"/>
      <c r="AA506" s="195"/>
      <c r="AB506" s="196" t="s">
        <v>105</v>
      </c>
      <c r="AC506" s="21" t="s">
        <v>1368</v>
      </c>
      <c r="AD506" s="278"/>
      <c r="AE506" s="279"/>
      <c r="AF506" s="256"/>
      <c r="AG506" s="207"/>
      <c r="AH506" s="206"/>
      <c r="AI506" s="256"/>
      <c r="AJ506" s="256" t="s">
        <v>45</v>
      </c>
      <c r="AK506" s="196"/>
      <c r="AL506" s="207"/>
      <c r="AM506" s="285"/>
      <c r="AN506" s="196" t="s">
        <v>1369</v>
      </c>
      <c r="AO506" s="199" t="s">
        <v>95</v>
      </c>
      <c r="AP506" s="199" t="s">
        <v>115</v>
      </c>
      <c r="AQ506" s="199" t="s">
        <v>1370</v>
      </c>
      <c r="AR506" s="116" t="s">
        <v>79</v>
      </c>
      <c r="AS506" s="31" t="s">
        <v>62</v>
      </c>
      <c r="AT506" s="181">
        <v>5920954.5599999996</v>
      </c>
      <c r="AU506" s="181">
        <v>5920954.5599999996</v>
      </c>
      <c r="AV506" s="180">
        <v>0</v>
      </c>
      <c r="AW506" s="180">
        <v>0</v>
      </c>
      <c r="AX506" s="180">
        <v>0</v>
      </c>
      <c r="AY506" s="180">
        <v>0</v>
      </c>
      <c r="AZ506" s="180">
        <v>0</v>
      </c>
      <c r="BA506" s="180">
        <v>0</v>
      </c>
      <c r="BB506" s="181">
        <v>5920954.5599999996</v>
      </c>
      <c r="BC506" s="181">
        <v>5920954.5599999996</v>
      </c>
      <c r="BD506" s="178">
        <v>5888120</v>
      </c>
      <c r="BE506" s="178">
        <v>0</v>
      </c>
      <c r="BF506" s="178">
        <v>0</v>
      </c>
      <c r="BG506" s="187">
        <v>0</v>
      </c>
      <c r="BH506" s="178">
        <v>5888120</v>
      </c>
      <c r="BI506" s="178">
        <v>5888120</v>
      </c>
      <c r="BJ506" s="178">
        <v>0</v>
      </c>
      <c r="BK506" s="178">
        <v>0</v>
      </c>
      <c r="BL506" s="178">
        <v>0</v>
      </c>
      <c r="BM506" s="178">
        <v>5888120</v>
      </c>
      <c r="BN506" s="178">
        <v>5888120</v>
      </c>
      <c r="BO506" s="178">
        <v>0</v>
      </c>
      <c r="BP506" s="178">
        <v>0</v>
      </c>
      <c r="BQ506" s="178">
        <v>0</v>
      </c>
      <c r="BR506" s="178">
        <v>5888120</v>
      </c>
      <c r="BS506" s="178">
        <v>5888120</v>
      </c>
      <c r="BT506" s="178">
        <v>0</v>
      </c>
      <c r="BU506" s="178">
        <v>0</v>
      </c>
      <c r="BV506" s="178">
        <v>0</v>
      </c>
      <c r="BW506" s="178">
        <v>5888120</v>
      </c>
    </row>
    <row r="507" spans="1:75" ht="369.75">
      <c r="A507" s="29" t="s">
        <v>1325</v>
      </c>
      <c r="B507" s="22" t="s">
        <v>1326</v>
      </c>
      <c r="C507" s="28">
        <v>404020002</v>
      </c>
      <c r="D507" s="108" t="s">
        <v>415</v>
      </c>
      <c r="E507" s="20" t="s">
        <v>1327</v>
      </c>
      <c r="F507" s="204"/>
      <c r="G507" s="204"/>
      <c r="H507" s="195" t="s">
        <v>1345</v>
      </c>
      <c r="I507" s="204"/>
      <c r="J507" s="195" t="s">
        <v>1387</v>
      </c>
      <c r="K507" s="195" t="s">
        <v>1388</v>
      </c>
      <c r="L507" s="195"/>
      <c r="M507" s="205"/>
      <c r="N507" s="205" t="s">
        <v>45</v>
      </c>
      <c r="O507" s="205"/>
      <c r="P507" s="196" t="s">
        <v>109</v>
      </c>
      <c r="Q507" s="21" t="s">
        <v>1397</v>
      </c>
      <c r="R507" s="195"/>
      <c r="S507" s="195"/>
      <c r="T507" s="195"/>
      <c r="U507" s="195"/>
      <c r="V507" s="195" t="s">
        <v>1390</v>
      </c>
      <c r="W507" s="195"/>
      <c r="X507" s="195"/>
      <c r="Y507" s="195"/>
      <c r="Z507" s="195"/>
      <c r="AA507" s="195"/>
      <c r="AB507" s="196" t="s">
        <v>1392</v>
      </c>
      <c r="AC507" s="21" t="s">
        <v>1336</v>
      </c>
      <c r="AD507" s="278"/>
      <c r="AE507" s="279"/>
      <c r="AF507" s="256"/>
      <c r="AG507" s="207"/>
      <c r="AH507" s="206"/>
      <c r="AI507" s="206"/>
      <c r="AJ507" s="207"/>
      <c r="AK507" s="204"/>
      <c r="AL507" s="198"/>
      <c r="AM507" s="198" t="s">
        <v>1393</v>
      </c>
      <c r="AN507" s="196" t="s">
        <v>1338</v>
      </c>
      <c r="AO507" s="199" t="s">
        <v>95</v>
      </c>
      <c r="AP507" s="199" t="s">
        <v>115</v>
      </c>
      <c r="AQ507" s="199" t="s">
        <v>1394</v>
      </c>
      <c r="AR507" s="116" t="s">
        <v>1395</v>
      </c>
      <c r="AS507" s="31">
        <v>121</v>
      </c>
      <c r="AT507" s="181">
        <v>50055998.18</v>
      </c>
      <c r="AU507" s="181">
        <v>50055998.18</v>
      </c>
      <c r="AV507" s="180">
        <v>0</v>
      </c>
      <c r="AW507" s="180">
        <v>0</v>
      </c>
      <c r="AX507" s="178">
        <v>50055998.18</v>
      </c>
      <c r="AY507" s="180">
        <v>50055998.18</v>
      </c>
      <c r="AZ507" s="180">
        <v>0</v>
      </c>
      <c r="BA507" s="180">
        <v>0</v>
      </c>
      <c r="BB507" s="181">
        <v>0</v>
      </c>
      <c r="BC507" s="181">
        <v>0</v>
      </c>
      <c r="BD507" s="178">
        <v>48816536.109999999</v>
      </c>
      <c r="BE507" s="178">
        <v>0</v>
      </c>
      <c r="BF507" s="178">
        <v>48816536.109999999</v>
      </c>
      <c r="BG507" s="187">
        <v>0</v>
      </c>
      <c r="BH507" s="178">
        <v>0</v>
      </c>
      <c r="BI507" s="178">
        <v>49531828.189999998</v>
      </c>
      <c r="BJ507" s="178">
        <v>0</v>
      </c>
      <c r="BK507" s="178">
        <v>49531828.189999998</v>
      </c>
      <c r="BL507" s="178">
        <v>0</v>
      </c>
      <c r="BM507" s="178">
        <v>0</v>
      </c>
      <c r="BN507" s="178">
        <v>49539209.780000001</v>
      </c>
      <c r="BO507" s="178">
        <v>0</v>
      </c>
      <c r="BP507" s="178">
        <v>49539209.780000001</v>
      </c>
      <c r="BQ507" s="178">
        <v>0</v>
      </c>
      <c r="BR507" s="178">
        <v>0</v>
      </c>
      <c r="BS507" s="178">
        <v>49539209.780000001</v>
      </c>
      <c r="BT507" s="178">
        <v>0</v>
      </c>
      <c r="BU507" s="178">
        <v>49539209.780000001</v>
      </c>
      <c r="BV507" s="178">
        <v>0</v>
      </c>
      <c r="BW507" s="178">
        <v>0</v>
      </c>
    </row>
    <row r="508" spans="1:75" ht="395.25">
      <c r="A508" s="29" t="s">
        <v>1325</v>
      </c>
      <c r="B508" s="22" t="s">
        <v>1326</v>
      </c>
      <c r="C508" s="28">
        <v>403030001</v>
      </c>
      <c r="D508" s="108" t="s">
        <v>1400</v>
      </c>
      <c r="E508" s="20" t="s">
        <v>1327</v>
      </c>
      <c r="F508" s="204"/>
      <c r="G508" s="204"/>
      <c r="H508" s="195" t="s">
        <v>47</v>
      </c>
      <c r="I508" s="204"/>
      <c r="J508" s="195" t="s">
        <v>596</v>
      </c>
      <c r="K508" s="195" t="s">
        <v>45</v>
      </c>
      <c r="L508" s="195" t="s">
        <v>76</v>
      </c>
      <c r="M508" s="205"/>
      <c r="N508" s="205"/>
      <c r="O508" s="205"/>
      <c r="P508" s="196" t="s">
        <v>109</v>
      </c>
      <c r="Q508" s="21" t="s">
        <v>92</v>
      </c>
      <c r="R508" s="195"/>
      <c r="S508" s="195"/>
      <c r="T508" s="195" t="s">
        <v>47</v>
      </c>
      <c r="U508" s="195"/>
      <c r="V508" s="195" t="s">
        <v>76</v>
      </c>
      <c r="W508" s="195" t="s">
        <v>45</v>
      </c>
      <c r="X508" s="195"/>
      <c r="Y508" s="195"/>
      <c r="Z508" s="195"/>
      <c r="AA508" s="195"/>
      <c r="AB508" s="196" t="s">
        <v>110</v>
      </c>
      <c r="AC508" s="21" t="s">
        <v>1401</v>
      </c>
      <c r="AD508" s="278"/>
      <c r="AE508" s="279"/>
      <c r="AF508" s="256"/>
      <c r="AG508" s="207"/>
      <c r="AH508" s="206"/>
      <c r="AI508" s="256"/>
      <c r="AJ508" s="256"/>
      <c r="AK508" s="204"/>
      <c r="AL508" s="207"/>
      <c r="AM508" s="285" t="s">
        <v>1402</v>
      </c>
      <c r="AN508" s="196" t="s">
        <v>1403</v>
      </c>
      <c r="AO508" s="199" t="s">
        <v>95</v>
      </c>
      <c r="AP508" s="199" t="s">
        <v>115</v>
      </c>
      <c r="AQ508" s="199" t="s">
        <v>1404</v>
      </c>
      <c r="AR508" s="116" t="s">
        <v>1112</v>
      </c>
      <c r="AS508" s="31">
        <v>244</v>
      </c>
      <c r="AT508" s="181">
        <v>2212500</v>
      </c>
      <c r="AU508" s="181">
        <v>2212500</v>
      </c>
      <c r="AV508" s="180">
        <v>0</v>
      </c>
      <c r="AW508" s="180">
        <v>0</v>
      </c>
      <c r="AX508" s="180">
        <v>0</v>
      </c>
      <c r="AY508" s="180">
        <v>0</v>
      </c>
      <c r="AZ508" s="180">
        <v>0</v>
      </c>
      <c r="BA508" s="180">
        <v>0</v>
      </c>
      <c r="BB508" s="181">
        <v>2212500</v>
      </c>
      <c r="BC508" s="181">
        <v>2212500</v>
      </c>
      <c r="BD508" s="178">
        <v>0</v>
      </c>
      <c r="BE508" s="178">
        <v>0</v>
      </c>
      <c r="BF508" s="178">
        <v>0</v>
      </c>
      <c r="BG508" s="187">
        <v>0</v>
      </c>
      <c r="BH508" s="178">
        <v>0</v>
      </c>
      <c r="BI508" s="178">
        <v>0</v>
      </c>
      <c r="BJ508" s="178">
        <v>0</v>
      </c>
      <c r="BK508" s="178">
        <v>0</v>
      </c>
      <c r="BL508" s="178">
        <v>0</v>
      </c>
      <c r="BM508" s="178">
        <v>0</v>
      </c>
      <c r="BN508" s="178">
        <v>0</v>
      </c>
      <c r="BO508" s="178">
        <v>0</v>
      </c>
      <c r="BP508" s="178">
        <v>0</v>
      </c>
      <c r="BQ508" s="178">
        <v>0</v>
      </c>
      <c r="BR508" s="178">
        <v>0</v>
      </c>
      <c r="BS508" s="178">
        <v>0</v>
      </c>
      <c r="BT508" s="178">
        <v>0</v>
      </c>
      <c r="BU508" s="178">
        <v>0</v>
      </c>
      <c r="BV508" s="178">
        <v>0</v>
      </c>
      <c r="BW508" s="178">
        <v>0</v>
      </c>
    </row>
    <row r="509" spans="1:75" ht="395.25">
      <c r="A509" s="29" t="s">
        <v>1325</v>
      </c>
      <c r="B509" s="22" t="s">
        <v>1326</v>
      </c>
      <c r="C509" s="28">
        <v>403030001</v>
      </c>
      <c r="D509" s="108" t="s">
        <v>1400</v>
      </c>
      <c r="E509" s="20" t="s">
        <v>1327</v>
      </c>
      <c r="F509" s="204"/>
      <c r="G509" s="204"/>
      <c r="H509" s="195" t="s">
        <v>47</v>
      </c>
      <c r="I509" s="204"/>
      <c r="J509" s="195" t="s">
        <v>596</v>
      </c>
      <c r="K509" s="195" t="s">
        <v>45</v>
      </c>
      <c r="L509" s="195" t="s">
        <v>76</v>
      </c>
      <c r="M509" s="205"/>
      <c r="N509" s="205"/>
      <c r="O509" s="205"/>
      <c r="P509" s="196" t="s">
        <v>109</v>
      </c>
      <c r="Q509" s="21" t="s">
        <v>92</v>
      </c>
      <c r="R509" s="195"/>
      <c r="S509" s="195"/>
      <c r="T509" s="195" t="s">
        <v>47</v>
      </c>
      <c r="U509" s="195"/>
      <c r="V509" s="195" t="s">
        <v>76</v>
      </c>
      <c r="W509" s="195" t="s">
        <v>45</v>
      </c>
      <c r="X509" s="195"/>
      <c r="Y509" s="195"/>
      <c r="Z509" s="195"/>
      <c r="AA509" s="195"/>
      <c r="AB509" s="196" t="s">
        <v>110</v>
      </c>
      <c r="AC509" s="21" t="s">
        <v>1401</v>
      </c>
      <c r="AD509" s="278"/>
      <c r="AE509" s="279"/>
      <c r="AF509" s="256"/>
      <c r="AG509" s="207"/>
      <c r="AH509" s="206"/>
      <c r="AI509" s="256"/>
      <c r="AJ509" s="256"/>
      <c r="AK509" s="204"/>
      <c r="AL509" s="207"/>
      <c r="AM509" s="285" t="s">
        <v>1402</v>
      </c>
      <c r="AN509" s="196" t="s">
        <v>1403</v>
      </c>
      <c r="AO509" s="199" t="s">
        <v>95</v>
      </c>
      <c r="AP509" s="199" t="s">
        <v>115</v>
      </c>
      <c r="AQ509" s="199" t="s">
        <v>1405</v>
      </c>
      <c r="AR509" s="116" t="s">
        <v>1406</v>
      </c>
      <c r="AS509" s="31">
        <v>244</v>
      </c>
      <c r="AT509" s="181">
        <v>595867.55000000005</v>
      </c>
      <c r="AU509" s="181">
        <v>595867.55000000005</v>
      </c>
      <c r="AV509" s="180">
        <v>0</v>
      </c>
      <c r="AW509" s="180">
        <v>0</v>
      </c>
      <c r="AX509" s="180">
        <v>0</v>
      </c>
      <c r="AY509" s="180">
        <v>0</v>
      </c>
      <c r="AZ509" s="180">
        <v>0</v>
      </c>
      <c r="BA509" s="180">
        <v>0</v>
      </c>
      <c r="BB509" s="181">
        <v>595867.55000000005</v>
      </c>
      <c r="BC509" s="181">
        <v>595867.55000000005</v>
      </c>
      <c r="BD509" s="178">
        <v>0</v>
      </c>
      <c r="BE509" s="178">
        <v>0</v>
      </c>
      <c r="BF509" s="178">
        <v>0</v>
      </c>
      <c r="BG509" s="187">
        <v>0</v>
      </c>
      <c r="BH509" s="178">
        <v>0</v>
      </c>
      <c r="BI509" s="178">
        <v>0</v>
      </c>
      <c r="BJ509" s="178">
        <v>0</v>
      </c>
      <c r="BK509" s="178">
        <v>0</v>
      </c>
      <c r="BL509" s="178">
        <v>0</v>
      </c>
      <c r="BM509" s="178">
        <v>0</v>
      </c>
      <c r="BN509" s="178">
        <v>0</v>
      </c>
      <c r="BO509" s="178">
        <v>0</v>
      </c>
      <c r="BP509" s="178">
        <v>0</v>
      </c>
      <c r="BQ509" s="178">
        <v>0</v>
      </c>
      <c r="BR509" s="178">
        <v>0</v>
      </c>
      <c r="BS509" s="178">
        <v>0</v>
      </c>
      <c r="BT509" s="178">
        <v>0</v>
      </c>
      <c r="BU509" s="178">
        <v>0</v>
      </c>
      <c r="BV509" s="178">
        <v>0</v>
      </c>
      <c r="BW509" s="178">
        <v>0</v>
      </c>
    </row>
    <row r="510" spans="1:75" ht="395.25">
      <c r="A510" s="29" t="s">
        <v>1325</v>
      </c>
      <c r="B510" s="22" t="s">
        <v>1326</v>
      </c>
      <c r="C510" s="28">
        <v>403030001</v>
      </c>
      <c r="D510" s="108" t="s">
        <v>1400</v>
      </c>
      <c r="E510" s="20" t="s">
        <v>1327</v>
      </c>
      <c r="F510" s="204"/>
      <c r="G510" s="204"/>
      <c r="H510" s="195" t="s">
        <v>47</v>
      </c>
      <c r="I510" s="204"/>
      <c r="J510" s="195" t="s">
        <v>596</v>
      </c>
      <c r="K510" s="195" t="s">
        <v>45</v>
      </c>
      <c r="L510" s="195" t="s">
        <v>76</v>
      </c>
      <c r="M510" s="205"/>
      <c r="N510" s="205"/>
      <c r="O510" s="205"/>
      <c r="P510" s="196" t="s">
        <v>109</v>
      </c>
      <c r="Q510" s="21" t="s">
        <v>92</v>
      </c>
      <c r="R510" s="195"/>
      <c r="S510" s="195"/>
      <c r="T510" s="195" t="s">
        <v>47</v>
      </c>
      <c r="U510" s="195"/>
      <c r="V510" s="195" t="s">
        <v>76</v>
      </c>
      <c r="W510" s="195" t="s">
        <v>45</v>
      </c>
      <c r="X510" s="195"/>
      <c r="Y510" s="195"/>
      <c r="Z510" s="195"/>
      <c r="AA510" s="195"/>
      <c r="AB510" s="196" t="s">
        <v>110</v>
      </c>
      <c r="AC510" s="21" t="s">
        <v>1336</v>
      </c>
      <c r="AD510" s="278"/>
      <c r="AE510" s="279"/>
      <c r="AF510" s="256"/>
      <c r="AG510" s="207"/>
      <c r="AH510" s="206"/>
      <c r="AI510" s="256"/>
      <c r="AJ510" s="256"/>
      <c r="AK510" s="204"/>
      <c r="AL510" s="207"/>
      <c r="AM510" s="196" t="s">
        <v>1407</v>
      </c>
      <c r="AN510" s="196" t="s">
        <v>1338</v>
      </c>
      <c r="AO510" s="199" t="s">
        <v>95</v>
      </c>
      <c r="AP510" s="199" t="s">
        <v>56</v>
      </c>
      <c r="AQ510" s="199" t="s">
        <v>1408</v>
      </c>
      <c r="AR510" s="116" t="s">
        <v>1112</v>
      </c>
      <c r="AS510" s="31">
        <v>323</v>
      </c>
      <c r="AT510" s="181">
        <v>3015426</v>
      </c>
      <c r="AU510" s="181">
        <v>3015426</v>
      </c>
      <c r="AV510" s="180">
        <v>0</v>
      </c>
      <c r="AW510" s="180">
        <v>0</v>
      </c>
      <c r="AX510" s="180">
        <v>0</v>
      </c>
      <c r="AY510" s="180">
        <v>0</v>
      </c>
      <c r="AZ510" s="180">
        <v>0</v>
      </c>
      <c r="BA510" s="180">
        <v>0</v>
      </c>
      <c r="BB510" s="181">
        <v>3015426</v>
      </c>
      <c r="BC510" s="181">
        <v>3015426</v>
      </c>
      <c r="BD510" s="178">
        <v>3161698.27</v>
      </c>
      <c r="BE510" s="178">
        <v>0</v>
      </c>
      <c r="BF510" s="178">
        <v>0</v>
      </c>
      <c r="BG510" s="187">
        <v>0</v>
      </c>
      <c r="BH510" s="178">
        <v>3161698.27</v>
      </c>
      <c r="BI510" s="178">
        <v>2608500</v>
      </c>
      <c r="BJ510" s="178">
        <v>0</v>
      </c>
      <c r="BK510" s="178">
        <v>0</v>
      </c>
      <c r="BL510" s="178">
        <v>0</v>
      </c>
      <c r="BM510" s="178">
        <v>2608500</v>
      </c>
      <c r="BN510" s="178">
        <v>2608500</v>
      </c>
      <c r="BO510" s="178">
        <v>0</v>
      </c>
      <c r="BP510" s="178">
        <v>0</v>
      </c>
      <c r="BQ510" s="178">
        <v>0</v>
      </c>
      <c r="BR510" s="178">
        <v>2608500</v>
      </c>
      <c r="BS510" s="178">
        <v>2608500</v>
      </c>
      <c r="BT510" s="178">
        <v>0</v>
      </c>
      <c r="BU510" s="178">
        <v>0</v>
      </c>
      <c r="BV510" s="178">
        <v>0</v>
      </c>
      <c r="BW510" s="178">
        <v>2608500</v>
      </c>
    </row>
    <row r="511" spans="1:75" ht="395.25">
      <c r="A511" s="29" t="s">
        <v>1325</v>
      </c>
      <c r="B511" s="22" t="s">
        <v>1326</v>
      </c>
      <c r="C511" s="28">
        <v>403030001</v>
      </c>
      <c r="D511" s="108" t="s">
        <v>1400</v>
      </c>
      <c r="E511" s="20" t="s">
        <v>1327</v>
      </c>
      <c r="F511" s="204"/>
      <c r="G511" s="204"/>
      <c r="H511" s="195" t="s">
        <v>47</v>
      </c>
      <c r="I511" s="204"/>
      <c r="J511" s="195" t="s">
        <v>596</v>
      </c>
      <c r="K511" s="195" t="s">
        <v>45</v>
      </c>
      <c r="L511" s="195" t="s">
        <v>76</v>
      </c>
      <c r="M511" s="205"/>
      <c r="N511" s="205"/>
      <c r="O511" s="205"/>
      <c r="P511" s="196" t="s">
        <v>109</v>
      </c>
      <c r="Q511" s="21" t="s">
        <v>92</v>
      </c>
      <c r="R511" s="195"/>
      <c r="S511" s="195"/>
      <c r="T511" s="195" t="s">
        <v>47</v>
      </c>
      <c r="U511" s="195"/>
      <c r="V511" s="195" t="s">
        <v>76</v>
      </c>
      <c r="W511" s="195" t="s">
        <v>45</v>
      </c>
      <c r="X511" s="195"/>
      <c r="Y511" s="195"/>
      <c r="Z511" s="195"/>
      <c r="AA511" s="195"/>
      <c r="AB511" s="196" t="s">
        <v>110</v>
      </c>
      <c r="AC511" s="21" t="s">
        <v>1336</v>
      </c>
      <c r="AD511" s="278"/>
      <c r="AE511" s="279"/>
      <c r="AF511" s="256"/>
      <c r="AG511" s="207"/>
      <c r="AH511" s="206"/>
      <c r="AI511" s="256"/>
      <c r="AJ511" s="256"/>
      <c r="AK511" s="204"/>
      <c r="AL511" s="207"/>
      <c r="AM511" s="196" t="s">
        <v>1407</v>
      </c>
      <c r="AN511" s="196" t="s">
        <v>1338</v>
      </c>
      <c r="AO511" s="199" t="s">
        <v>95</v>
      </c>
      <c r="AP511" s="199" t="s">
        <v>115</v>
      </c>
      <c r="AQ511" s="199" t="s">
        <v>1408</v>
      </c>
      <c r="AR511" s="116" t="s">
        <v>1112</v>
      </c>
      <c r="AS511" s="31">
        <v>244</v>
      </c>
      <c r="AT511" s="181">
        <v>57683.82</v>
      </c>
      <c r="AU511" s="181">
        <v>37701.81</v>
      </c>
      <c r="AV511" s="180">
        <v>0</v>
      </c>
      <c r="AW511" s="180">
        <v>0</v>
      </c>
      <c r="AX511" s="180">
        <v>0</v>
      </c>
      <c r="AY511" s="180">
        <v>0</v>
      </c>
      <c r="AZ511" s="180">
        <v>0</v>
      </c>
      <c r="BA511" s="180">
        <v>0</v>
      </c>
      <c r="BB511" s="181">
        <v>57683.82</v>
      </c>
      <c r="BC511" s="181">
        <v>37701.81</v>
      </c>
      <c r="BD511" s="178">
        <v>36856</v>
      </c>
      <c r="BE511" s="178">
        <v>0</v>
      </c>
      <c r="BF511" s="178">
        <v>0</v>
      </c>
      <c r="BG511" s="187">
        <v>0</v>
      </c>
      <c r="BH511" s="178">
        <v>36856</v>
      </c>
      <c r="BI511" s="178">
        <v>37336</v>
      </c>
      <c r="BJ511" s="178">
        <v>0</v>
      </c>
      <c r="BK511" s="178">
        <v>0</v>
      </c>
      <c r="BL511" s="178">
        <v>0</v>
      </c>
      <c r="BM511" s="178">
        <v>37336</v>
      </c>
      <c r="BN511" s="178">
        <v>37336</v>
      </c>
      <c r="BO511" s="178">
        <v>0</v>
      </c>
      <c r="BP511" s="178">
        <v>0</v>
      </c>
      <c r="BQ511" s="178">
        <v>0</v>
      </c>
      <c r="BR511" s="178">
        <v>37336</v>
      </c>
      <c r="BS511" s="178">
        <v>37336</v>
      </c>
      <c r="BT511" s="178">
        <v>0</v>
      </c>
      <c r="BU511" s="178">
        <v>0</v>
      </c>
      <c r="BV511" s="178">
        <v>0</v>
      </c>
      <c r="BW511" s="178">
        <v>37336</v>
      </c>
    </row>
    <row r="512" spans="1:75" ht="395.25">
      <c r="A512" s="29" t="s">
        <v>1325</v>
      </c>
      <c r="B512" s="22" t="s">
        <v>1326</v>
      </c>
      <c r="C512" s="28">
        <v>403030001</v>
      </c>
      <c r="D512" s="108" t="s">
        <v>1400</v>
      </c>
      <c r="E512" s="20" t="s">
        <v>1327</v>
      </c>
      <c r="F512" s="204"/>
      <c r="G512" s="204"/>
      <c r="H512" s="195" t="s">
        <v>47</v>
      </c>
      <c r="I512" s="204"/>
      <c r="J512" s="195" t="s">
        <v>596</v>
      </c>
      <c r="K512" s="195" t="s">
        <v>45</v>
      </c>
      <c r="L512" s="195" t="s">
        <v>76</v>
      </c>
      <c r="M512" s="205"/>
      <c r="N512" s="205"/>
      <c r="O512" s="205"/>
      <c r="P512" s="196" t="s">
        <v>109</v>
      </c>
      <c r="Q512" s="21" t="s">
        <v>92</v>
      </c>
      <c r="R512" s="195"/>
      <c r="S512" s="195"/>
      <c r="T512" s="195" t="s">
        <v>47</v>
      </c>
      <c r="U512" s="195"/>
      <c r="V512" s="195" t="s">
        <v>76</v>
      </c>
      <c r="W512" s="195" t="s">
        <v>45</v>
      </c>
      <c r="X512" s="195"/>
      <c r="Y512" s="195"/>
      <c r="Z512" s="195"/>
      <c r="AA512" s="195"/>
      <c r="AB512" s="196" t="s">
        <v>110</v>
      </c>
      <c r="AC512" s="21" t="s">
        <v>1336</v>
      </c>
      <c r="AD512" s="278"/>
      <c r="AE512" s="279"/>
      <c r="AF512" s="256"/>
      <c r="AG512" s="207"/>
      <c r="AH512" s="206"/>
      <c r="AI512" s="256"/>
      <c r="AJ512" s="256"/>
      <c r="AK512" s="204"/>
      <c r="AL512" s="207"/>
      <c r="AM512" s="196" t="s">
        <v>1407</v>
      </c>
      <c r="AN512" s="196" t="s">
        <v>1338</v>
      </c>
      <c r="AO512" s="199" t="s">
        <v>95</v>
      </c>
      <c r="AP512" s="199" t="s">
        <v>115</v>
      </c>
      <c r="AQ512" s="199" t="s">
        <v>1408</v>
      </c>
      <c r="AR512" s="116" t="s">
        <v>1112</v>
      </c>
      <c r="AS512" s="31">
        <v>247</v>
      </c>
      <c r="AT512" s="181">
        <v>0</v>
      </c>
      <c r="AU512" s="181">
        <v>0</v>
      </c>
      <c r="AV512" s="180">
        <v>0</v>
      </c>
      <c r="AW512" s="180">
        <v>0</v>
      </c>
      <c r="AX512" s="180">
        <v>0</v>
      </c>
      <c r="AY512" s="180">
        <v>0</v>
      </c>
      <c r="AZ512" s="180">
        <v>0</v>
      </c>
      <c r="BA512" s="180">
        <v>0</v>
      </c>
      <c r="BB512" s="181">
        <v>0</v>
      </c>
      <c r="BC512" s="181">
        <v>0</v>
      </c>
      <c r="BD512" s="178">
        <v>27800</v>
      </c>
      <c r="BE512" s="178">
        <v>0</v>
      </c>
      <c r="BF512" s="178">
        <v>0</v>
      </c>
      <c r="BG512" s="187">
        <v>0</v>
      </c>
      <c r="BH512" s="178">
        <v>27800</v>
      </c>
      <c r="BI512" s="178">
        <v>27800</v>
      </c>
      <c r="BJ512" s="178">
        <v>0</v>
      </c>
      <c r="BK512" s="178">
        <v>0</v>
      </c>
      <c r="BL512" s="178">
        <v>0</v>
      </c>
      <c r="BM512" s="178">
        <v>27800</v>
      </c>
      <c r="BN512" s="178">
        <v>27800</v>
      </c>
      <c r="BO512" s="178">
        <v>0</v>
      </c>
      <c r="BP512" s="178">
        <v>0</v>
      </c>
      <c r="BQ512" s="178">
        <v>0</v>
      </c>
      <c r="BR512" s="178">
        <v>27800</v>
      </c>
      <c r="BS512" s="178">
        <v>27800</v>
      </c>
      <c r="BT512" s="178">
        <v>0</v>
      </c>
      <c r="BU512" s="178">
        <v>0</v>
      </c>
      <c r="BV512" s="178">
        <v>0</v>
      </c>
      <c r="BW512" s="178">
        <v>27800</v>
      </c>
    </row>
    <row r="513" spans="1:75" ht="395.25">
      <c r="A513" s="29" t="s">
        <v>1325</v>
      </c>
      <c r="B513" s="22" t="s">
        <v>1326</v>
      </c>
      <c r="C513" s="28">
        <v>403030001</v>
      </c>
      <c r="D513" s="108" t="s">
        <v>1400</v>
      </c>
      <c r="E513" s="20" t="s">
        <v>1327</v>
      </c>
      <c r="F513" s="204"/>
      <c r="G513" s="204"/>
      <c r="H513" s="195" t="s">
        <v>47</v>
      </c>
      <c r="I513" s="204"/>
      <c r="J513" s="195" t="s">
        <v>596</v>
      </c>
      <c r="K513" s="195" t="s">
        <v>45</v>
      </c>
      <c r="L513" s="195" t="s">
        <v>76</v>
      </c>
      <c r="M513" s="205"/>
      <c r="N513" s="205"/>
      <c r="O513" s="205"/>
      <c r="P513" s="196" t="s">
        <v>109</v>
      </c>
      <c r="Q513" s="21" t="s">
        <v>92</v>
      </c>
      <c r="R513" s="195"/>
      <c r="S513" s="195"/>
      <c r="T513" s="195" t="s">
        <v>47</v>
      </c>
      <c r="U513" s="195"/>
      <c r="V513" s="195" t="s">
        <v>76</v>
      </c>
      <c r="W513" s="195" t="s">
        <v>45</v>
      </c>
      <c r="X513" s="195"/>
      <c r="Y513" s="195"/>
      <c r="Z513" s="195"/>
      <c r="AA513" s="195"/>
      <c r="AB513" s="196" t="s">
        <v>110</v>
      </c>
      <c r="AC513" s="21" t="s">
        <v>1336</v>
      </c>
      <c r="AD513" s="278"/>
      <c r="AE513" s="279"/>
      <c r="AF513" s="256"/>
      <c r="AG513" s="207"/>
      <c r="AH513" s="206"/>
      <c r="AI513" s="256"/>
      <c r="AJ513" s="256"/>
      <c r="AK513" s="204"/>
      <c r="AL513" s="207"/>
      <c r="AM513" s="196" t="s">
        <v>1407</v>
      </c>
      <c r="AN513" s="196" t="s">
        <v>1338</v>
      </c>
      <c r="AO513" s="199" t="s">
        <v>95</v>
      </c>
      <c r="AP513" s="199" t="s">
        <v>115</v>
      </c>
      <c r="AQ513" s="199" t="s">
        <v>1408</v>
      </c>
      <c r="AR513" s="116" t="s">
        <v>1112</v>
      </c>
      <c r="AS513" s="31">
        <v>851</v>
      </c>
      <c r="AT513" s="181">
        <v>22157</v>
      </c>
      <c r="AU513" s="181">
        <v>22157</v>
      </c>
      <c r="AV513" s="180">
        <v>0</v>
      </c>
      <c r="AW513" s="180">
        <v>0</v>
      </c>
      <c r="AX513" s="180">
        <v>0</v>
      </c>
      <c r="AY513" s="180">
        <v>0</v>
      </c>
      <c r="AZ513" s="180">
        <v>0</v>
      </c>
      <c r="BA513" s="180">
        <v>0</v>
      </c>
      <c r="BB513" s="181">
        <v>22157</v>
      </c>
      <c r="BC513" s="181">
        <v>22157</v>
      </c>
      <c r="BD513" s="178">
        <v>21727</v>
      </c>
      <c r="BE513" s="178">
        <v>0</v>
      </c>
      <c r="BF513" s="178">
        <v>0</v>
      </c>
      <c r="BG513" s="187">
        <v>0</v>
      </c>
      <c r="BH513" s="178">
        <v>21727</v>
      </c>
      <c r="BI513" s="178">
        <v>21727</v>
      </c>
      <c r="BJ513" s="178">
        <v>0</v>
      </c>
      <c r="BK513" s="178">
        <v>0</v>
      </c>
      <c r="BL513" s="178">
        <v>0</v>
      </c>
      <c r="BM513" s="178">
        <v>21727</v>
      </c>
      <c r="BN513" s="178">
        <v>21727</v>
      </c>
      <c r="BO513" s="178">
        <v>0</v>
      </c>
      <c r="BP513" s="178">
        <v>0</v>
      </c>
      <c r="BQ513" s="178">
        <v>0</v>
      </c>
      <c r="BR513" s="178">
        <v>21727</v>
      </c>
      <c r="BS513" s="178">
        <v>21727</v>
      </c>
      <c r="BT513" s="178">
        <v>0</v>
      </c>
      <c r="BU513" s="178">
        <v>0</v>
      </c>
      <c r="BV513" s="178">
        <v>0</v>
      </c>
      <c r="BW513" s="178">
        <v>21727</v>
      </c>
    </row>
    <row r="514" spans="1:75" ht="395.25">
      <c r="A514" s="29" t="s">
        <v>1325</v>
      </c>
      <c r="B514" s="22" t="s">
        <v>1326</v>
      </c>
      <c r="C514" s="28">
        <v>403030001</v>
      </c>
      <c r="D514" s="108" t="s">
        <v>1400</v>
      </c>
      <c r="E514" s="20" t="s">
        <v>1327</v>
      </c>
      <c r="F514" s="204"/>
      <c r="G514" s="204"/>
      <c r="H514" s="195" t="s">
        <v>47</v>
      </c>
      <c r="I514" s="204"/>
      <c r="J514" s="195" t="s">
        <v>596</v>
      </c>
      <c r="K514" s="195" t="s">
        <v>45</v>
      </c>
      <c r="L514" s="195" t="s">
        <v>76</v>
      </c>
      <c r="M514" s="205"/>
      <c r="N514" s="205"/>
      <c r="O514" s="205"/>
      <c r="P514" s="196" t="s">
        <v>109</v>
      </c>
      <c r="Q514" s="21" t="s">
        <v>92</v>
      </c>
      <c r="R514" s="195"/>
      <c r="S514" s="195"/>
      <c r="T514" s="195" t="s">
        <v>47</v>
      </c>
      <c r="U514" s="195"/>
      <c r="V514" s="195" t="s">
        <v>76</v>
      </c>
      <c r="W514" s="195" t="s">
        <v>45</v>
      </c>
      <c r="X514" s="195"/>
      <c r="Y514" s="195"/>
      <c r="Z514" s="195"/>
      <c r="AA514" s="195"/>
      <c r="AB514" s="196" t="s">
        <v>110</v>
      </c>
      <c r="AC514" s="21" t="s">
        <v>1336</v>
      </c>
      <c r="AD514" s="278"/>
      <c r="AE514" s="279"/>
      <c r="AF514" s="256"/>
      <c r="AG514" s="207"/>
      <c r="AH514" s="206"/>
      <c r="AI514" s="256"/>
      <c r="AJ514" s="256"/>
      <c r="AK514" s="204"/>
      <c r="AL514" s="207"/>
      <c r="AM514" s="196" t="s">
        <v>1407</v>
      </c>
      <c r="AN514" s="196" t="s">
        <v>1338</v>
      </c>
      <c r="AO514" s="199" t="s">
        <v>95</v>
      </c>
      <c r="AP514" s="199" t="s">
        <v>115</v>
      </c>
      <c r="AQ514" s="199" t="s">
        <v>1408</v>
      </c>
      <c r="AR514" s="116" t="s">
        <v>1112</v>
      </c>
      <c r="AS514" s="31">
        <v>852</v>
      </c>
      <c r="AT514" s="181">
        <v>5447</v>
      </c>
      <c r="AU514" s="181">
        <v>5447</v>
      </c>
      <c r="AV514" s="180">
        <v>0</v>
      </c>
      <c r="AW514" s="180">
        <v>0</v>
      </c>
      <c r="AX514" s="180">
        <v>0</v>
      </c>
      <c r="AY514" s="180">
        <v>0</v>
      </c>
      <c r="AZ514" s="180">
        <v>0</v>
      </c>
      <c r="BA514" s="180">
        <v>0</v>
      </c>
      <c r="BB514" s="181">
        <v>5447</v>
      </c>
      <c r="BC514" s="181">
        <v>5447</v>
      </c>
      <c r="BD514" s="178">
        <v>5447</v>
      </c>
      <c r="BE514" s="178">
        <v>0</v>
      </c>
      <c r="BF514" s="178">
        <v>0</v>
      </c>
      <c r="BG514" s="187">
        <v>0</v>
      </c>
      <c r="BH514" s="178">
        <v>5447</v>
      </c>
      <c r="BI514" s="178">
        <v>5447</v>
      </c>
      <c r="BJ514" s="178">
        <v>0</v>
      </c>
      <c r="BK514" s="178">
        <v>0</v>
      </c>
      <c r="BL514" s="178">
        <v>0</v>
      </c>
      <c r="BM514" s="178">
        <v>5447</v>
      </c>
      <c r="BN514" s="178">
        <v>5447</v>
      </c>
      <c r="BO514" s="178">
        <v>0</v>
      </c>
      <c r="BP514" s="178">
        <v>0</v>
      </c>
      <c r="BQ514" s="178">
        <v>0</v>
      </c>
      <c r="BR514" s="178">
        <v>5447</v>
      </c>
      <c r="BS514" s="178">
        <v>5447</v>
      </c>
      <c r="BT514" s="178">
        <v>0</v>
      </c>
      <c r="BU514" s="178">
        <v>0</v>
      </c>
      <c r="BV514" s="178">
        <v>0</v>
      </c>
      <c r="BW514" s="178">
        <v>5447</v>
      </c>
    </row>
    <row r="515" spans="1:75" ht="395.25">
      <c r="A515" s="29" t="s">
        <v>1325</v>
      </c>
      <c r="B515" s="22" t="s">
        <v>1326</v>
      </c>
      <c r="C515" s="28">
        <v>403030001</v>
      </c>
      <c r="D515" s="108" t="s">
        <v>1400</v>
      </c>
      <c r="E515" s="20" t="s">
        <v>1327</v>
      </c>
      <c r="F515" s="204"/>
      <c r="G515" s="204"/>
      <c r="H515" s="195" t="s">
        <v>47</v>
      </c>
      <c r="I515" s="204"/>
      <c r="J515" s="195" t="s">
        <v>596</v>
      </c>
      <c r="K515" s="195" t="s">
        <v>45</v>
      </c>
      <c r="L515" s="195" t="s">
        <v>76</v>
      </c>
      <c r="M515" s="205"/>
      <c r="N515" s="205"/>
      <c r="O515" s="205"/>
      <c r="P515" s="196" t="s">
        <v>109</v>
      </c>
      <c r="Q515" s="21" t="s">
        <v>92</v>
      </c>
      <c r="R515" s="195"/>
      <c r="S515" s="195"/>
      <c r="T515" s="195" t="s">
        <v>47</v>
      </c>
      <c r="U515" s="195"/>
      <c r="V515" s="195" t="s">
        <v>76</v>
      </c>
      <c r="W515" s="195" t="s">
        <v>45</v>
      </c>
      <c r="X515" s="195"/>
      <c r="Y515" s="195"/>
      <c r="Z515" s="195"/>
      <c r="AA515" s="195"/>
      <c r="AB515" s="196" t="s">
        <v>110</v>
      </c>
      <c r="AC515" s="21" t="s">
        <v>1401</v>
      </c>
      <c r="AD515" s="278"/>
      <c r="AE515" s="279"/>
      <c r="AF515" s="256"/>
      <c r="AG515" s="207"/>
      <c r="AH515" s="206"/>
      <c r="AI515" s="256"/>
      <c r="AJ515" s="256"/>
      <c r="AK515" s="204"/>
      <c r="AL515" s="207"/>
      <c r="AM515" s="285" t="s">
        <v>1402</v>
      </c>
      <c r="AN515" s="196" t="s">
        <v>1409</v>
      </c>
      <c r="AO515" s="199" t="s">
        <v>95</v>
      </c>
      <c r="AP515" s="199" t="s">
        <v>115</v>
      </c>
      <c r="AQ515" s="199" t="s">
        <v>1410</v>
      </c>
      <c r="AR515" s="116" t="s">
        <v>1406</v>
      </c>
      <c r="AS515" s="31">
        <v>244</v>
      </c>
      <c r="AT515" s="181">
        <v>1758617.4</v>
      </c>
      <c r="AU515" s="181">
        <v>1758200</v>
      </c>
      <c r="AV515" s="180">
        <v>0</v>
      </c>
      <c r="AW515" s="180">
        <v>0</v>
      </c>
      <c r="AX515" s="180">
        <v>0</v>
      </c>
      <c r="AY515" s="180">
        <v>0</v>
      </c>
      <c r="AZ515" s="180">
        <v>0</v>
      </c>
      <c r="BA515" s="180">
        <v>0</v>
      </c>
      <c r="BB515" s="181">
        <v>1758617.4</v>
      </c>
      <c r="BC515" s="181">
        <v>1758200</v>
      </c>
      <c r="BD515" s="178">
        <v>13020521.09</v>
      </c>
      <c r="BE515" s="178">
        <v>0</v>
      </c>
      <c r="BF515" s="178">
        <v>0</v>
      </c>
      <c r="BG515" s="187">
        <v>0</v>
      </c>
      <c r="BH515" s="178">
        <v>13020521.09</v>
      </c>
      <c r="BI515" s="178">
        <v>1812000</v>
      </c>
      <c r="BJ515" s="178">
        <v>0</v>
      </c>
      <c r="BK515" s="178">
        <v>0</v>
      </c>
      <c r="BL515" s="178">
        <v>0</v>
      </c>
      <c r="BM515" s="178">
        <v>1812000</v>
      </c>
      <c r="BN515" s="178">
        <v>1812000</v>
      </c>
      <c r="BO515" s="178">
        <v>0</v>
      </c>
      <c r="BP515" s="178">
        <v>0</v>
      </c>
      <c r="BQ515" s="178">
        <v>0</v>
      </c>
      <c r="BR515" s="178">
        <v>1812000</v>
      </c>
      <c r="BS515" s="178">
        <v>1812000</v>
      </c>
      <c r="BT515" s="178">
        <v>0</v>
      </c>
      <c r="BU515" s="178">
        <v>0</v>
      </c>
      <c r="BV515" s="178">
        <v>0</v>
      </c>
      <c r="BW515" s="178">
        <v>1812000</v>
      </c>
    </row>
    <row r="516" spans="1:75" ht="204">
      <c r="A516" s="29" t="s">
        <v>1325</v>
      </c>
      <c r="B516" s="22" t="s">
        <v>1326</v>
      </c>
      <c r="C516" s="28">
        <v>403030002</v>
      </c>
      <c r="D516" s="108" t="s">
        <v>1012</v>
      </c>
      <c r="E516" s="20" t="s">
        <v>1327</v>
      </c>
      <c r="F516" s="204"/>
      <c r="G516" s="204"/>
      <c r="H516" s="195" t="s">
        <v>47</v>
      </c>
      <c r="I516" s="204"/>
      <c r="J516" s="195" t="s">
        <v>596</v>
      </c>
      <c r="K516" s="195" t="s">
        <v>45</v>
      </c>
      <c r="L516" s="195" t="s">
        <v>76</v>
      </c>
      <c r="M516" s="205"/>
      <c r="N516" s="205"/>
      <c r="O516" s="205"/>
      <c r="P516" s="196" t="s">
        <v>109</v>
      </c>
      <c r="Q516" s="21" t="s">
        <v>1411</v>
      </c>
      <c r="R516" s="195"/>
      <c r="S516" s="195"/>
      <c r="T516" s="195" t="s">
        <v>47</v>
      </c>
      <c r="U516" s="195"/>
      <c r="V516" s="195" t="s">
        <v>76</v>
      </c>
      <c r="W516" s="195" t="s">
        <v>45</v>
      </c>
      <c r="X516" s="195"/>
      <c r="Y516" s="195"/>
      <c r="Z516" s="195"/>
      <c r="AA516" s="195"/>
      <c r="AB516" s="196" t="s">
        <v>1412</v>
      </c>
      <c r="AC516" s="21" t="s">
        <v>1413</v>
      </c>
      <c r="AD516" s="278"/>
      <c r="AE516" s="279"/>
      <c r="AF516" s="256"/>
      <c r="AG516" s="207"/>
      <c r="AH516" s="206"/>
      <c r="AI516" s="256"/>
      <c r="AJ516" s="256" t="s">
        <v>45</v>
      </c>
      <c r="AK516" s="204"/>
      <c r="AL516" s="207"/>
      <c r="AM516" s="285"/>
      <c r="AN516" s="196" t="s">
        <v>1412</v>
      </c>
      <c r="AO516" s="199" t="s">
        <v>95</v>
      </c>
      <c r="AP516" s="199" t="s">
        <v>56</v>
      </c>
      <c r="AQ516" s="199" t="s">
        <v>1414</v>
      </c>
      <c r="AR516" s="116" t="s">
        <v>1415</v>
      </c>
      <c r="AS516" s="31" t="s">
        <v>1416</v>
      </c>
      <c r="AT516" s="181">
        <v>0</v>
      </c>
      <c r="AU516" s="181">
        <v>0</v>
      </c>
      <c r="AV516" s="180">
        <v>0</v>
      </c>
      <c r="AW516" s="180">
        <v>0</v>
      </c>
      <c r="AX516" s="180">
        <v>0</v>
      </c>
      <c r="AY516" s="180">
        <v>0</v>
      </c>
      <c r="AZ516" s="180">
        <v>0</v>
      </c>
      <c r="BA516" s="180">
        <v>0</v>
      </c>
      <c r="BB516" s="181">
        <v>0</v>
      </c>
      <c r="BC516" s="181">
        <v>0</v>
      </c>
      <c r="BD516" s="178">
        <v>0</v>
      </c>
      <c r="BE516" s="178">
        <v>0</v>
      </c>
      <c r="BF516" s="178">
        <v>0</v>
      </c>
      <c r="BG516" s="187">
        <v>0</v>
      </c>
      <c r="BH516" s="178">
        <v>0</v>
      </c>
      <c r="BI516" s="178">
        <v>0</v>
      </c>
      <c r="BJ516" s="178">
        <v>0</v>
      </c>
      <c r="BK516" s="178">
        <v>0</v>
      </c>
      <c r="BL516" s="178">
        <v>0</v>
      </c>
      <c r="BM516" s="178">
        <v>0</v>
      </c>
      <c r="BN516" s="178">
        <v>1650000</v>
      </c>
      <c r="BO516" s="178">
        <v>0</v>
      </c>
      <c r="BP516" s="178">
        <v>0</v>
      </c>
      <c r="BQ516" s="178">
        <v>0</v>
      </c>
      <c r="BR516" s="178">
        <v>1650000</v>
      </c>
      <c r="BS516" s="178">
        <v>1650000</v>
      </c>
      <c r="BT516" s="178">
        <v>0</v>
      </c>
      <c r="BU516" s="178">
        <v>0</v>
      </c>
      <c r="BV516" s="178">
        <v>0</v>
      </c>
      <c r="BW516" s="178">
        <v>1650000</v>
      </c>
    </row>
    <row r="517" spans="1:75" ht="204">
      <c r="A517" s="29" t="s">
        <v>1325</v>
      </c>
      <c r="B517" s="22" t="s">
        <v>1326</v>
      </c>
      <c r="C517" s="28">
        <v>403030002</v>
      </c>
      <c r="D517" s="108" t="s">
        <v>1012</v>
      </c>
      <c r="E517" s="20" t="s">
        <v>1327</v>
      </c>
      <c r="F517" s="204"/>
      <c r="G517" s="204"/>
      <c r="H517" s="195" t="s">
        <v>47</v>
      </c>
      <c r="I517" s="204"/>
      <c r="J517" s="195" t="s">
        <v>596</v>
      </c>
      <c r="K517" s="195" t="s">
        <v>45</v>
      </c>
      <c r="L517" s="195" t="s">
        <v>76</v>
      </c>
      <c r="M517" s="205"/>
      <c r="N517" s="205"/>
      <c r="O517" s="205"/>
      <c r="P517" s="196" t="s">
        <v>109</v>
      </c>
      <c r="Q517" s="21" t="s">
        <v>92</v>
      </c>
      <c r="R517" s="195"/>
      <c r="S517" s="195"/>
      <c r="T517" s="195" t="s">
        <v>47</v>
      </c>
      <c r="U517" s="195"/>
      <c r="V517" s="195" t="s">
        <v>76</v>
      </c>
      <c r="W517" s="195" t="s">
        <v>45</v>
      </c>
      <c r="X517" s="195"/>
      <c r="Y517" s="195"/>
      <c r="Z517" s="195"/>
      <c r="AA517" s="195"/>
      <c r="AB517" s="196" t="s">
        <v>110</v>
      </c>
      <c r="AC517" s="21" t="s">
        <v>3231</v>
      </c>
      <c r="AD517" s="278"/>
      <c r="AE517" s="279"/>
      <c r="AF517" s="256"/>
      <c r="AG517" s="207"/>
      <c r="AH517" s="206"/>
      <c r="AI517" s="256"/>
      <c r="AJ517" s="256" t="s">
        <v>937</v>
      </c>
      <c r="AK517" s="204"/>
      <c r="AL517" s="207"/>
      <c r="AM517" s="285"/>
      <c r="AN517" s="196" t="s">
        <v>1392</v>
      </c>
      <c r="AO517" s="199" t="s">
        <v>95</v>
      </c>
      <c r="AP517" s="199" t="s">
        <v>56</v>
      </c>
      <c r="AQ517" s="199" t="s">
        <v>1417</v>
      </c>
      <c r="AR517" s="116" t="s">
        <v>1418</v>
      </c>
      <c r="AS517" s="31" t="s">
        <v>1416</v>
      </c>
      <c r="AT517" s="181">
        <v>3157500</v>
      </c>
      <c r="AU517" s="181">
        <v>3157500</v>
      </c>
      <c r="AV517" s="180">
        <v>0</v>
      </c>
      <c r="AW517" s="180">
        <v>0</v>
      </c>
      <c r="AX517" s="180">
        <v>0</v>
      </c>
      <c r="AY517" s="180">
        <v>0</v>
      </c>
      <c r="AZ517" s="180">
        <v>0</v>
      </c>
      <c r="BA517" s="180">
        <v>0</v>
      </c>
      <c r="BB517" s="181">
        <v>3157500</v>
      </c>
      <c r="BC517" s="181">
        <v>3157500</v>
      </c>
      <c r="BD517" s="178">
        <v>2684180</v>
      </c>
      <c r="BE517" s="178">
        <v>0</v>
      </c>
      <c r="BF517" s="178">
        <v>0</v>
      </c>
      <c r="BG517" s="187">
        <v>0</v>
      </c>
      <c r="BH517" s="178">
        <v>2684180</v>
      </c>
      <c r="BI517" s="178">
        <v>3744000</v>
      </c>
      <c r="BJ517" s="178">
        <v>0</v>
      </c>
      <c r="BK517" s="178">
        <v>0</v>
      </c>
      <c r="BL517" s="178">
        <v>0</v>
      </c>
      <c r="BM517" s="178">
        <v>3744000</v>
      </c>
      <c r="BN517" s="178">
        <v>3744000</v>
      </c>
      <c r="BO517" s="178">
        <v>0</v>
      </c>
      <c r="BP517" s="178">
        <v>0</v>
      </c>
      <c r="BQ517" s="178">
        <v>0</v>
      </c>
      <c r="BR517" s="178">
        <v>3744000</v>
      </c>
      <c r="BS517" s="178">
        <v>3744000</v>
      </c>
      <c r="BT517" s="178">
        <v>0</v>
      </c>
      <c r="BU517" s="178">
        <v>0</v>
      </c>
      <c r="BV517" s="178">
        <v>0</v>
      </c>
      <c r="BW517" s="178">
        <v>3744000</v>
      </c>
    </row>
    <row r="518" spans="1:75" ht="204">
      <c r="A518" s="29" t="s">
        <v>1325</v>
      </c>
      <c r="B518" s="22" t="s">
        <v>1326</v>
      </c>
      <c r="C518" s="28">
        <v>403030002</v>
      </c>
      <c r="D518" s="108" t="s">
        <v>1012</v>
      </c>
      <c r="E518" s="20" t="s">
        <v>1327</v>
      </c>
      <c r="F518" s="204"/>
      <c r="G518" s="204"/>
      <c r="H518" s="195" t="s">
        <v>47</v>
      </c>
      <c r="I518" s="204"/>
      <c r="J518" s="195" t="s">
        <v>596</v>
      </c>
      <c r="K518" s="195" t="s">
        <v>45</v>
      </c>
      <c r="L518" s="195" t="s">
        <v>76</v>
      </c>
      <c r="M518" s="205"/>
      <c r="N518" s="205"/>
      <c r="O518" s="205"/>
      <c r="P518" s="196" t="s">
        <v>109</v>
      </c>
      <c r="Q518" s="21" t="s">
        <v>92</v>
      </c>
      <c r="R518" s="195"/>
      <c r="S518" s="195"/>
      <c r="T518" s="195" t="s">
        <v>47</v>
      </c>
      <c r="U518" s="195"/>
      <c r="V518" s="195" t="s">
        <v>76</v>
      </c>
      <c r="W518" s="195" t="s">
        <v>45</v>
      </c>
      <c r="X518" s="195"/>
      <c r="Y518" s="195"/>
      <c r="Z518" s="195"/>
      <c r="AA518" s="195"/>
      <c r="AB518" s="196" t="s">
        <v>110</v>
      </c>
      <c r="AC518" s="21" t="s">
        <v>1419</v>
      </c>
      <c r="AD518" s="278"/>
      <c r="AE518" s="279"/>
      <c r="AF518" s="256"/>
      <c r="AG518" s="207"/>
      <c r="AH518" s="206"/>
      <c r="AI518" s="256"/>
      <c r="AJ518" s="256" t="s">
        <v>45</v>
      </c>
      <c r="AK518" s="204"/>
      <c r="AL518" s="207"/>
      <c r="AM518" s="285"/>
      <c r="AN518" s="196" t="s">
        <v>1420</v>
      </c>
      <c r="AO518" s="199" t="s">
        <v>95</v>
      </c>
      <c r="AP518" s="199" t="s">
        <v>56</v>
      </c>
      <c r="AQ518" s="199" t="s">
        <v>1421</v>
      </c>
      <c r="AR518" s="116" t="s">
        <v>1422</v>
      </c>
      <c r="AS518" s="31" t="s">
        <v>1416</v>
      </c>
      <c r="AT518" s="181">
        <v>0</v>
      </c>
      <c r="AU518" s="181">
        <v>0</v>
      </c>
      <c r="AV518" s="180">
        <v>0</v>
      </c>
      <c r="AW518" s="180">
        <v>0</v>
      </c>
      <c r="AX518" s="180">
        <v>0</v>
      </c>
      <c r="AY518" s="180">
        <v>0</v>
      </c>
      <c r="AZ518" s="180">
        <v>0</v>
      </c>
      <c r="BA518" s="180">
        <v>0</v>
      </c>
      <c r="BB518" s="181">
        <v>0</v>
      </c>
      <c r="BC518" s="181">
        <v>0</v>
      </c>
      <c r="BD518" s="178">
        <v>0</v>
      </c>
      <c r="BE518" s="178">
        <v>0</v>
      </c>
      <c r="BF518" s="178">
        <v>0</v>
      </c>
      <c r="BG518" s="187">
        <v>0</v>
      </c>
      <c r="BH518" s="178">
        <v>0</v>
      </c>
      <c r="BI518" s="178">
        <v>0</v>
      </c>
      <c r="BJ518" s="178">
        <v>0</v>
      </c>
      <c r="BK518" s="178">
        <v>0</v>
      </c>
      <c r="BL518" s="178">
        <v>0</v>
      </c>
      <c r="BM518" s="178">
        <v>0</v>
      </c>
      <c r="BN518" s="178">
        <v>132000</v>
      </c>
      <c r="BO518" s="178">
        <v>0</v>
      </c>
      <c r="BP518" s="178">
        <v>0</v>
      </c>
      <c r="BQ518" s="178">
        <v>0</v>
      </c>
      <c r="BR518" s="178">
        <v>132000</v>
      </c>
      <c r="BS518" s="178">
        <v>132000</v>
      </c>
      <c r="BT518" s="178">
        <v>0</v>
      </c>
      <c r="BU518" s="178">
        <v>0</v>
      </c>
      <c r="BV518" s="178">
        <v>0</v>
      </c>
      <c r="BW518" s="178">
        <v>132000</v>
      </c>
    </row>
    <row r="519" spans="1:75" ht="204">
      <c r="A519" s="29" t="s">
        <v>1325</v>
      </c>
      <c r="B519" s="22" t="s">
        <v>1326</v>
      </c>
      <c r="C519" s="28">
        <v>403030002</v>
      </c>
      <c r="D519" s="108" t="s">
        <v>1012</v>
      </c>
      <c r="E519" s="20" t="s">
        <v>1327</v>
      </c>
      <c r="F519" s="204"/>
      <c r="G519" s="204"/>
      <c r="H519" s="195" t="s">
        <v>47</v>
      </c>
      <c r="I519" s="204"/>
      <c r="J519" s="195" t="s">
        <v>596</v>
      </c>
      <c r="K519" s="195" t="s">
        <v>45</v>
      </c>
      <c r="L519" s="195" t="s">
        <v>76</v>
      </c>
      <c r="M519" s="205"/>
      <c r="N519" s="205"/>
      <c r="O519" s="205"/>
      <c r="P519" s="196" t="s">
        <v>109</v>
      </c>
      <c r="Q519" s="21" t="s">
        <v>92</v>
      </c>
      <c r="R519" s="195"/>
      <c r="S519" s="195"/>
      <c r="T519" s="195" t="s">
        <v>47</v>
      </c>
      <c r="U519" s="195"/>
      <c r="V519" s="195" t="s">
        <v>76</v>
      </c>
      <c r="W519" s="195" t="s">
        <v>45</v>
      </c>
      <c r="X519" s="195"/>
      <c r="Y519" s="195"/>
      <c r="Z519" s="195"/>
      <c r="AA519" s="195"/>
      <c r="AB519" s="196" t="s">
        <v>110</v>
      </c>
      <c r="AC519" s="21" t="s">
        <v>1423</v>
      </c>
      <c r="AD519" s="278"/>
      <c r="AE519" s="279"/>
      <c r="AF519" s="256"/>
      <c r="AG519" s="207"/>
      <c r="AH519" s="206"/>
      <c r="AI519" s="256"/>
      <c r="AJ519" s="256" t="s">
        <v>45</v>
      </c>
      <c r="AK519" s="204"/>
      <c r="AL519" s="207"/>
      <c r="AM519" s="285"/>
      <c r="AN519" s="196" t="s">
        <v>109</v>
      </c>
      <c r="AO519" s="199" t="s">
        <v>95</v>
      </c>
      <c r="AP519" s="199" t="s">
        <v>56</v>
      </c>
      <c r="AQ519" s="199" t="s">
        <v>1424</v>
      </c>
      <c r="AR519" s="116" t="s">
        <v>1425</v>
      </c>
      <c r="AS519" s="31" t="s">
        <v>1416</v>
      </c>
      <c r="AT519" s="181">
        <v>0</v>
      </c>
      <c r="AU519" s="181">
        <v>0</v>
      </c>
      <c r="AV519" s="180">
        <v>0</v>
      </c>
      <c r="AW519" s="180">
        <v>0</v>
      </c>
      <c r="AX519" s="180">
        <v>0</v>
      </c>
      <c r="AY519" s="180">
        <v>0</v>
      </c>
      <c r="AZ519" s="180">
        <v>0</v>
      </c>
      <c r="BA519" s="180">
        <v>0</v>
      </c>
      <c r="BB519" s="181">
        <v>0</v>
      </c>
      <c r="BC519" s="181">
        <v>0</v>
      </c>
      <c r="BD519" s="178">
        <v>0</v>
      </c>
      <c r="BE519" s="178">
        <v>0</v>
      </c>
      <c r="BF519" s="178">
        <v>0</v>
      </c>
      <c r="BG519" s="187">
        <v>0</v>
      </c>
      <c r="BH519" s="178">
        <v>0</v>
      </c>
      <c r="BI519" s="178">
        <v>0</v>
      </c>
      <c r="BJ519" s="178">
        <v>0</v>
      </c>
      <c r="BK519" s="178">
        <v>0</v>
      </c>
      <c r="BL519" s="178">
        <v>0</v>
      </c>
      <c r="BM519" s="178">
        <v>0</v>
      </c>
      <c r="BN519" s="178">
        <v>8000000</v>
      </c>
      <c r="BO519" s="178">
        <v>0</v>
      </c>
      <c r="BP519" s="178">
        <v>0</v>
      </c>
      <c r="BQ519" s="178">
        <v>0</v>
      </c>
      <c r="BR519" s="178">
        <v>8000000</v>
      </c>
      <c r="BS519" s="178">
        <v>8000000</v>
      </c>
      <c r="BT519" s="178">
        <v>0</v>
      </c>
      <c r="BU519" s="178">
        <v>0</v>
      </c>
      <c r="BV519" s="178">
        <v>0</v>
      </c>
      <c r="BW519" s="178">
        <v>8000000</v>
      </c>
    </row>
    <row r="520" spans="1:75" ht="204">
      <c r="A520" s="29" t="s">
        <v>1325</v>
      </c>
      <c r="B520" s="22" t="s">
        <v>1326</v>
      </c>
      <c r="C520" s="28">
        <v>403030002</v>
      </c>
      <c r="D520" s="108" t="s">
        <v>1012</v>
      </c>
      <c r="E520" s="20" t="s">
        <v>1327</v>
      </c>
      <c r="F520" s="204"/>
      <c r="G520" s="204"/>
      <c r="H520" s="195" t="s">
        <v>47</v>
      </c>
      <c r="I520" s="204"/>
      <c r="J520" s="195" t="s">
        <v>596</v>
      </c>
      <c r="K520" s="195" t="s">
        <v>45</v>
      </c>
      <c r="L520" s="195" t="s">
        <v>76</v>
      </c>
      <c r="M520" s="205"/>
      <c r="N520" s="205"/>
      <c r="O520" s="205"/>
      <c r="P520" s="196" t="s">
        <v>109</v>
      </c>
      <c r="Q520" s="21" t="s">
        <v>92</v>
      </c>
      <c r="R520" s="195"/>
      <c r="S520" s="195"/>
      <c r="T520" s="195" t="s">
        <v>47</v>
      </c>
      <c r="U520" s="195"/>
      <c r="V520" s="195" t="s">
        <v>76</v>
      </c>
      <c r="W520" s="195" t="s">
        <v>45</v>
      </c>
      <c r="X520" s="195"/>
      <c r="Y520" s="195"/>
      <c r="Z520" s="195"/>
      <c r="AA520" s="195"/>
      <c r="AB520" s="196" t="s">
        <v>110</v>
      </c>
      <c r="AC520" s="21" t="s">
        <v>1426</v>
      </c>
      <c r="AD520" s="278"/>
      <c r="AE520" s="279"/>
      <c r="AF520" s="256"/>
      <c r="AG520" s="207"/>
      <c r="AH520" s="206"/>
      <c r="AI520" s="256"/>
      <c r="AJ520" s="256" t="s">
        <v>45</v>
      </c>
      <c r="AK520" s="204"/>
      <c r="AL520" s="207"/>
      <c r="AM520" s="285"/>
      <c r="AN520" s="196" t="s">
        <v>1427</v>
      </c>
      <c r="AO520" s="199" t="s">
        <v>95</v>
      </c>
      <c r="AP520" s="199" t="s">
        <v>56</v>
      </c>
      <c r="AQ520" s="199" t="s">
        <v>1428</v>
      </c>
      <c r="AR520" s="116" t="s">
        <v>1429</v>
      </c>
      <c r="AS520" s="31">
        <v>313</v>
      </c>
      <c r="AT520" s="181">
        <v>14273743.449999999</v>
      </c>
      <c r="AU520" s="181">
        <v>14273725.17</v>
      </c>
      <c r="AV520" s="180">
        <v>0</v>
      </c>
      <c r="AW520" s="180">
        <v>0</v>
      </c>
      <c r="AX520" s="180">
        <v>0</v>
      </c>
      <c r="AY520" s="180">
        <v>0</v>
      </c>
      <c r="AZ520" s="180">
        <v>0</v>
      </c>
      <c r="BA520" s="180">
        <v>0</v>
      </c>
      <c r="BB520" s="181">
        <v>14273743.449999999</v>
      </c>
      <c r="BC520" s="181">
        <v>14273725.17</v>
      </c>
      <c r="BD520" s="178">
        <v>16968000</v>
      </c>
      <c r="BE520" s="178">
        <v>0</v>
      </c>
      <c r="BF520" s="178">
        <v>0</v>
      </c>
      <c r="BG520" s="187">
        <v>0</v>
      </c>
      <c r="BH520" s="178">
        <v>16968000</v>
      </c>
      <c r="BI520" s="178">
        <v>16848000</v>
      </c>
      <c r="BJ520" s="178">
        <v>0</v>
      </c>
      <c r="BK520" s="178">
        <v>0</v>
      </c>
      <c r="BL520" s="178">
        <v>0</v>
      </c>
      <c r="BM520" s="178">
        <v>16848000</v>
      </c>
      <c r="BN520" s="178">
        <v>16848000</v>
      </c>
      <c r="BO520" s="178">
        <v>0</v>
      </c>
      <c r="BP520" s="178">
        <v>0</v>
      </c>
      <c r="BQ520" s="178">
        <v>0</v>
      </c>
      <c r="BR520" s="178">
        <v>16848000</v>
      </c>
      <c r="BS520" s="178">
        <v>16848000</v>
      </c>
      <c r="BT520" s="178">
        <v>0</v>
      </c>
      <c r="BU520" s="178">
        <v>0</v>
      </c>
      <c r="BV520" s="178">
        <v>0</v>
      </c>
      <c r="BW520" s="178">
        <v>16848000</v>
      </c>
    </row>
    <row r="521" spans="1:75" ht="204">
      <c r="A521" s="29" t="s">
        <v>1325</v>
      </c>
      <c r="B521" s="22" t="s">
        <v>1326</v>
      </c>
      <c r="C521" s="28">
        <v>403030002</v>
      </c>
      <c r="D521" s="108" t="s">
        <v>1012</v>
      </c>
      <c r="E521" s="20" t="s">
        <v>1327</v>
      </c>
      <c r="F521" s="204"/>
      <c r="G521" s="204"/>
      <c r="H521" s="195" t="s">
        <v>47</v>
      </c>
      <c r="I521" s="204"/>
      <c r="J521" s="195" t="s">
        <v>596</v>
      </c>
      <c r="K521" s="195" t="s">
        <v>45</v>
      </c>
      <c r="L521" s="195" t="s">
        <v>76</v>
      </c>
      <c r="M521" s="205"/>
      <c r="N521" s="205"/>
      <c r="O521" s="205"/>
      <c r="P521" s="196" t="s">
        <v>109</v>
      </c>
      <c r="Q521" s="21" t="s">
        <v>92</v>
      </c>
      <c r="R521" s="195"/>
      <c r="S521" s="195"/>
      <c r="T521" s="195" t="s">
        <v>47</v>
      </c>
      <c r="U521" s="195"/>
      <c r="V521" s="195" t="s">
        <v>76</v>
      </c>
      <c r="W521" s="195" t="s">
        <v>45</v>
      </c>
      <c r="X521" s="195"/>
      <c r="Y521" s="195"/>
      <c r="Z521" s="195"/>
      <c r="AA521" s="195"/>
      <c r="AB521" s="196" t="s">
        <v>110</v>
      </c>
      <c r="AC521" s="21" t="s">
        <v>1430</v>
      </c>
      <c r="AD521" s="278"/>
      <c r="AE521" s="279"/>
      <c r="AF521" s="256"/>
      <c r="AG521" s="207"/>
      <c r="AH521" s="206"/>
      <c r="AI521" s="256"/>
      <c r="AJ521" s="256"/>
      <c r="AK521" s="204"/>
      <c r="AL521" s="196"/>
      <c r="AM521" s="196" t="s">
        <v>1431</v>
      </c>
      <c r="AN521" s="196" t="s">
        <v>1432</v>
      </c>
      <c r="AO521" s="199" t="s">
        <v>95</v>
      </c>
      <c r="AP521" s="199" t="s">
        <v>56</v>
      </c>
      <c r="AQ521" s="199" t="s">
        <v>1433</v>
      </c>
      <c r="AR521" s="116" t="s">
        <v>1434</v>
      </c>
      <c r="AS521" s="31">
        <v>321</v>
      </c>
      <c r="AT521" s="181">
        <v>840949.01</v>
      </c>
      <c r="AU521" s="181">
        <v>840949.01</v>
      </c>
      <c r="AV521" s="180">
        <v>0</v>
      </c>
      <c r="AW521" s="180">
        <v>0</v>
      </c>
      <c r="AX521" s="180">
        <v>0</v>
      </c>
      <c r="AY521" s="180">
        <v>0</v>
      </c>
      <c r="AZ521" s="180">
        <v>0</v>
      </c>
      <c r="BA521" s="180">
        <v>0</v>
      </c>
      <c r="BB521" s="181">
        <v>840949.01</v>
      </c>
      <c r="BC521" s="181">
        <v>840949.01</v>
      </c>
      <c r="BD521" s="178">
        <v>938170</v>
      </c>
      <c r="BE521" s="178">
        <v>0</v>
      </c>
      <c r="BF521" s="178">
        <v>0</v>
      </c>
      <c r="BG521" s="187">
        <v>0</v>
      </c>
      <c r="BH521" s="178">
        <v>938170</v>
      </c>
      <c r="BI521" s="178">
        <v>938170</v>
      </c>
      <c r="BJ521" s="178">
        <v>0</v>
      </c>
      <c r="BK521" s="178">
        <v>0</v>
      </c>
      <c r="BL521" s="178">
        <v>0</v>
      </c>
      <c r="BM521" s="178">
        <v>938170</v>
      </c>
      <c r="BN521" s="178">
        <v>938170</v>
      </c>
      <c r="BO521" s="178">
        <v>0</v>
      </c>
      <c r="BP521" s="178">
        <v>0</v>
      </c>
      <c r="BQ521" s="178">
        <v>0</v>
      </c>
      <c r="BR521" s="178">
        <v>938170</v>
      </c>
      <c r="BS521" s="178">
        <v>938170</v>
      </c>
      <c r="BT521" s="178">
        <v>0</v>
      </c>
      <c r="BU521" s="178">
        <v>0</v>
      </c>
      <c r="BV521" s="178">
        <v>0</v>
      </c>
      <c r="BW521" s="178">
        <v>938170</v>
      </c>
    </row>
    <row r="522" spans="1:75" ht="204">
      <c r="A522" s="29" t="s">
        <v>1325</v>
      </c>
      <c r="B522" s="22" t="s">
        <v>1326</v>
      </c>
      <c r="C522" s="28">
        <v>403030002</v>
      </c>
      <c r="D522" s="108" t="s">
        <v>1012</v>
      </c>
      <c r="E522" s="20" t="s">
        <v>1327</v>
      </c>
      <c r="F522" s="204"/>
      <c r="G522" s="204"/>
      <c r="H522" s="195" t="s">
        <v>47</v>
      </c>
      <c r="I522" s="204"/>
      <c r="J522" s="195" t="s">
        <v>596</v>
      </c>
      <c r="K522" s="195" t="s">
        <v>45</v>
      </c>
      <c r="L522" s="195" t="s">
        <v>76</v>
      </c>
      <c r="M522" s="205"/>
      <c r="N522" s="205"/>
      <c r="O522" s="205"/>
      <c r="P522" s="196" t="s">
        <v>109</v>
      </c>
      <c r="Q522" s="21" t="s">
        <v>92</v>
      </c>
      <c r="R522" s="195"/>
      <c r="S522" s="195"/>
      <c r="T522" s="195" t="s">
        <v>47</v>
      </c>
      <c r="U522" s="195"/>
      <c r="V522" s="195" t="s">
        <v>76</v>
      </c>
      <c r="W522" s="195" t="s">
        <v>45</v>
      </c>
      <c r="X522" s="195"/>
      <c r="Y522" s="195"/>
      <c r="Z522" s="195"/>
      <c r="AA522" s="195"/>
      <c r="AB522" s="196" t="s">
        <v>110</v>
      </c>
      <c r="AC522" s="21" t="s">
        <v>1435</v>
      </c>
      <c r="AD522" s="278"/>
      <c r="AE522" s="279"/>
      <c r="AF522" s="256"/>
      <c r="AG522" s="207"/>
      <c r="AH522" s="206"/>
      <c r="AI522" s="256"/>
      <c r="AJ522" s="256" t="s">
        <v>45</v>
      </c>
      <c r="AK522" s="204"/>
      <c r="AL522" s="207"/>
      <c r="AM522" s="285"/>
      <c r="AN522" s="196" t="s">
        <v>1392</v>
      </c>
      <c r="AO522" s="199" t="s">
        <v>95</v>
      </c>
      <c r="AP522" s="199" t="s">
        <v>56</v>
      </c>
      <c r="AQ522" s="199" t="s">
        <v>1436</v>
      </c>
      <c r="AR522" s="116" t="s">
        <v>1437</v>
      </c>
      <c r="AS522" s="31">
        <v>313</v>
      </c>
      <c r="AT522" s="181">
        <v>0</v>
      </c>
      <c r="AU522" s="181">
        <v>0</v>
      </c>
      <c r="AV522" s="180">
        <v>0</v>
      </c>
      <c r="AW522" s="180">
        <v>0</v>
      </c>
      <c r="AX522" s="180">
        <v>0</v>
      </c>
      <c r="AY522" s="180">
        <v>0</v>
      </c>
      <c r="AZ522" s="180">
        <v>0</v>
      </c>
      <c r="BA522" s="180">
        <v>0</v>
      </c>
      <c r="BB522" s="181">
        <v>0</v>
      </c>
      <c r="BC522" s="181">
        <v>0</v>
      </c>
      <c r="BD522" s="178">
        <v>0</v>
      </c>
      <c r="BE522" s="178">
        <v>0</v>
      </c>
      <c r="BF522" s="178">
        <v>0</v>
      </c>
      <c r="BG522" s="187">
        <v>0</v>
      </c>
      <c r="BH522" s="178">
        <v>0</v>
      </c>
      <c r="BI522" s="178">
        <v>0</v>
      </c>
      <c r="BJ522" s="178">
        <v>0</v>
      </c>
      <c r="BK522" s="178">
        <v>0</v>
      </c>
      <c r="BL522" s="178">
        <v>0</v>
      </c>
      <c r="BM522" s="178">
        <v>0</v>
      </c>
      <c r="BN522" s="178">
        <v>10800000</v>
      </c>
      <c r="BO522" s="178">
        <v>0</v>
      </c>
      <c r="BP522" s="178">
        <v>0</v>
      </c>
      <c r="BQ522" s="178">
        <v>0</v>
      </c>
      <c r="BR522" s="178">
        <v>10800000</v>
      </c>
      <c r="BS522" s="178">
        <v>10800000</v>
      </c>
      <c r="BT522" s="178">
        <v>0</v>
      </c>
      <c r="BU522" s="178">
        <v>0</v>
      </c>
      <c r="BV522" s="178">
        <v>0</v>
      </c>
      <c r="BW522" s="178">
        <v>10800000</v>
      </c>
    </row>
    <row r="523" spans="1:75" ht="204">
      <c r="A523" s="29" t="s">
        <v>1325</v>
      </c>
      <c r="B523" s="22" t="s">
        <v>1326</v>
      </c>
      <c r="C523" s="28">
        <v>403030002</v>
      </c>
      <c r="D523" s="108" t="s">
        <v>1012</v>
      </c>
      <c r="E523" s="20" t="s">
        <v>1327</v>
      </c>
      <c r="F523" s="204"/>
      <c r="G523" s="204"/>
      <c r="H523" s="195" t="s">
        <v>47</v>
      </c>
      <c r="I523" s="204"/>
      <c r="J523" s="195" t="s">
        <v>596</v>
      </c>
      <c r="K523" s="195" t="s">
        <v>45</v>
      </c>
      <c r="L523" s="195" t="s">
        <v>76</v>
      </c>
      <c r="M523" s="205"/>
      <c r="N523" s="205"/>
      <c r="O523" s="205"/>
      <c r="P523" s="196" t="s">
        <v>109</v>
      </c>
      <c r="Q523" s="21" t="s">
        <v>92</v>
      </c>
      <c r="R523" s="195"/>
      <c r="S523" s="195"/>
      <c r="T523" s="195" t="s">
        <v>47</v>
      </c>
      <c r="U523" s="195"/>
      <c r="V523" s="195" t="s">
        <v>76</v>
      </c>
      <c r="W523" s="195" t="s">
        <v>45</v>
      </c>
      <c r="X523" s="195"/>
      <c r="Y523" s="195"/>
      <c r="Z523" s="195"/>
      <c r="AA523" s="195"/>
      <c r="AB523" s="196" t="s">
        <v>110</v>
      </c>
      <c r="AC523" s="21" t="s">
        <v>1438</v>
      </c>
      <c r="AD523" s="278"/>
      <c r="AE523" s="279"/>
      <c r="AF523" s="256"/>
      <c r="AG523" s="207"/>
      <c r="AH523" s="206"/>
      <c r="AI523" s="256"/>
      <c r="AJ523" s="256" t="s">
        <v>45</v>
      </c>
      <c r="AK523" s="204"/>
      <c r="AL523" s="207"/>
      <c r="AM523" s="285"/>
      <c r="AN523" s="196" t="s">
        <v>1439</v>
      </c>
      <c r="AO523" s="199" t="s">
        <v>95</v>
      </c>
      <c r="AP523" s="199" t="s">
        <v>56</v>
      </c>
      <c r="AQ523" s="199" t="s">
        <v>1440</v>
      </c>
      <c r="AR523" s="116" t="s">
        <v>1441</v>
      </c>
      <c r="AS523" s="31">
        <v>313</v>
      </c>
      <c r="AT523" s="181">
        <v>6416000</v>
      </c>
      <c r="AU523" s="181">
        <v>6416000</v>
      </c>
      <c r="AV523" s="180">
        <v>0</v>
      </c>
      <c r="AW523" s="180">
        <v>0</v>
      </c>
      <c r="AX523" s="180">
        <v>0</v>
      </c>
      <c r="AY523" s="180">
        <v>0</v>
      </c>
      <c r="AZ523" s="180">
        <v>0</v>
      </c>
      <c r="BA523" s="180">
        <v>0</v>
      </c>
      <c r="BB523" s="181">
        <v>6416000</v>
      </c>
      <c r="BC523" s="181">
        <v>6416000</v>
      </c>
      <c r="BD523" s="178">
        <v>6572180</v>
      </c>
      <c r="BE523" s="178">
        <v>0</v>
      </c>
      <c r="BF523" s="178">
        <v>0</v>
      </c>
      <c r="BG523" s="187">
        <v>0</v>
      </c>
      <c r="BH523" s="178">
        <v>6572180</v>
      </c>
      <c r="BI523" s="178">
        <v>6739200</v>
      </c>
      <c r="BJ523" s="178">
        <v>0</v>
      </c>
      <c r="BK523" s="178">
        <v>0</v>
      </c>
      <c r="BL523" s="178">
        <v>0</v>
      </c>
      <c r="BM523" s="178">
        <v>6739200</v>
      </c>
      <c r="BN523" s="178">
        <v>6739200</v>
      </c>
      <c r="BO523" s="178">
        <v>0</v>
      </c>
      <c r="BP523" s="178">
        <v>0</v>
      </c>
      <c r="BQ523" s="178">
        <v>0</v>
      </c>
      <c r="BR523" s="178">
        <v>6739200</v>
      </c>
      <c r="BS523" s="178">
        <v>6739200</v>
      </c>
      <c r="BT523" s="178">
        <v>0</v>
      </c>
      <c r="BU523" s="178">
        <v>0</v>
      </c>
      <c r="BV523" s="178">
        <v>0</v>
      </c>
      <c r="BW523" s="178">
        <v>6739200</v>
      </c>
    </row>
    <row r="524" spans="1:75" ht="204">
      <c r="A524" s="29" t="s">
        <v>1325</v>
      </c>
      <c r="B524" s="22" t="s">
        <v>1326</v>
      </c>
      <c r="C524" s="28">
        <v>403030002</v>
      </c>
      <c r="D524" s="108" t="s">
        <v>1012</v>
      </c>
      <c r="E524" s="20" t="s">
        <v>1327</v>
      </c>
      <c r="F524" s="204"/>
      <c r="G524" s="204"/>
      <c r="H524" s="195" t="s">
        <v>47</v>
      </c>
      <c r="I524" s="204"/>
      <c r="J524" s="195" t="s">
        <v>596</v>
      </c>
      <c r="K524" s="195" t="s">
        <v>45</v>
      </c>
      <c r="L524" s="195" t="s">
        <v>76</v>
      </c>
      <c r="M524" s="205"/>
      <c r="N524" s="205"/>
      <c r="O524" s="205"/>
      <c r="P524" s="196" t="s">
        <v>109</v>
      </c>
      <c r="Q524" s="21" t="s">
        <v>92</v>
      </c>
      <c r="R524" s="195"/>
      <c r="S524" s="195"/>
      <c r="T524" s="195" t="s">
        <v>47</v>
      </c>
      <c r="U524" s="195"/>
      <c r="V524" s="195" t="s">
        <v>76</v>
      </c>
      <c r="W524" s="195" t="s">
        <v>45</v>
      </c>
      <c r="X524" s="195"/>
      <c r="Y524" s="195"/>
      <c r="Z524" s="195"/>
      <c r="AA524" s="195"/>
      <c r="AB524" s="196" t="s">
        <v>110</v>
      </c>
      <c r="AC524" s="21" t="s">
        <v>1442</v>
      </c>
      <c r="AD524" s="278"/>
      <c r="AE524" s="279"/>
      <c r="AF524" s="256"/>
      <c r="AG524" s="207"/>
      <c r="AH524" s="206"/>
      <c r="AI524" s="256"/>
      <c r="AJ524" s="256" t="s">
        <v>45</v>
      </c>
      <c r="AK524" s="204"/>
      <c r="AL524" s="207"/>
      <c r="AM524" s="285"/>
      <c r="AN524" s="196" t="s">
        <v>1439</v>
      </c>
      <c r="AO524" s="199" t="s">
        <v>95</v>
      </c>
      <c r="AP524" s="199" t="s">
        <v>56</v>
      </c>
      <c r="AQ524" s="199" t="s">
        <v>1443</v>
      </c>
      <c r="AR524" s="116" t="s">
        <v>1444</v>
      </c>
      <c r="AS524" s="31">
        <v>313</v>
      </c>
      <c r="AT524" s="181">
        <v>1275960</v>
      </c>
      <c r="AU524" s="181">
        <v>1275960</v>
      </c>
      <c r="AV524" s="180">
        <v>0</v>
      </c>
      <c r="AW524" s="180">
        <v>0</v>
      </c>
      <c r="AX524" s="180">
        <v>0</v>
      </c>
      <c r="AY524" s="180">
        <v>0</v>
      </c>
      <c r="AZ524" s="180">
        <v>0</v>
      </c>
      <c r="BA524" s="180">
        <v>0</v>
      </c>
      <c r="BB524" s="181">
        <v>1275960</v>
      </c>
      <c r="BC524" s="181">
        <v>1275960</v>
      </c>
      <c r="BD524" s="178">
        <v>1345699.2</v>
      </c>
      <c r="BE524" s="178">
        <v>0</v>
      </c>
      <c r="BF524" s="178">
        <v>0</v>
      </c>
      <c r="BG524" s="187">
        <v>0</v>
      </c>
      <c r="BH524" s="178">
        <v>1345699.2</v>
      </c>
      <c r="BI524" s="178">
        <v>1359820.8</v>
      </c>
      <c r="BJ524" s="178">
        <v>0</v>
      </c>
      <c r="BK524" s="178">
        <v>0</v>
      </c>
      <c r="BL524" s="178">
        <v>0</v>
      </c>
      <c r="BM524" s="178">
        <v>1359820.8</v>
      </c>
      <c r="BN524" s="178">
        <v>1359820.8</v>
      </c>
      <c r="BO524" s="178">
        <v>0</v>
      </c>
      <c r="BP524" s="178">
        <v>0</v>
      </c>
      <c r="BQ524" s="178">
        <v>0</v>
      </c>
      <c r="BR524" s="178">
        <v>1359820.8</v>
      </c>
      <c r="BS524" s="178">
        <v>1359820.8</v>
      </c>
      <c r="BT524" s="178">
        <v>0</v>
      </c>
      <c r="BU524" s="178">
        <v>0</v>
      </c>
      <c r="BV524" s="178">
        <v>0</v>
      </c>
      <c r="BW524" s="178">
        <v>1359820.8</v>
      </c>
    </row>
    <row r="525" spans="1:75" ht="408">
      <c r="A525" s="29" t="s">
        <v>1325</v>
      </c>
      <c r="B525" s="22" t="s">
        <v>1326</v>
      </c>
      <c r="C525" s="28">
        <v>403030002</v>
      </c>
      <c r="D525" s="108" t="s">
        <v>1012</v>
      </c>
      <c r="E525" s="20" t="s">
        <v>1327</v>
      </c>
      <c r="F525" s="204"/>
      <c r="G525" s="204"/>
      <c r="H525" s="195" t="s">
        <v>47</v>
      </c>
      <c r="I525" s="204"/>
      <c r="J525" s="195" t="s">
        <v>596</v>
      </c>
      <c r="K525" s="195" t="s">
        <v>45</v>
      </c>
      <c r="L525" s="195" t="s">
        <v>76</v>
      </c>
      <c r="M525" s="205"/>
      <c r="N525" s="205"/>
      <c r="O525" s="205"/>
      <c r="P525" s="196" t="s">
        <v>109</v>
      </c>
      <c r="Q525" s="21" t="s">
        <v>92</v>
      </c>
      <c r="R525" s="195"/>
      <c r="S525" s="195"/>
      <c r="T525" s="195" t="s">
        <v>47</v>
      </c>
      <c r="U525" s="195"/>
      <c r="V525" s="195" t="s">
        <v>76</v>
      </c>
      <c r="W525" s="195" t="s">
        <v>45</v>
      </c>
      <c r="X525" s="195"/>
      <c r="Y525" s="195"/>
      <c r="Z525" s="195"/>
      <c r="AA525" s="195"/>
      <c r="AB525" s="196" t="s">
        <v>110</v>
      </c>
      <c r="AC525" s="21" t="s">
        <v>1445</v>
      </c>
      <c r="AD525" s="278"/>
      <c r="AE525" s="279"/>
      <c r="AF525" s="256"/>
      <c r="AG525" s="207"/>
      <c r="AH525" s="206"/>
      <c r="AI525" s="256"/>
      <c r="AJ525" s="256" t="s">
        <v>937</v>
      </c>
      <c r="AK525" s="204"/>
      <c r="AL525" s="207"/>
      <c r="AM525" s="285"/>
      <c r="AN525" s="196" t="s">
        <v>1446</v>
      </c>
      <c r="AO525" s="199" t="s">
        <v>95</v>
      </c>
      <c r="AP525" s="199" t="s">
        <v>56</v>
      </c>
      <c r="AQ525" s="199" t="s">
        <v>1447</v>
      </c>
      <c r="AR525" s="116" t="s">
        <v>1448</v>
      </c>
      <c r="AS525" s="31">
        <v>313</v>
      </c>
      <c r="AT525" s="181">
        <v>1025460</v>
      </c>
      <c r="AU525" s="181">
        <v>1025460</v>
      </c>
      <c r="AV525" s="180">
        <v>0</v>
      </c>
      <c r="AW525" s="180">
        <v>0</v>
      </c>
      <c r="AX525" s="180">
        <v>0</v>
      </c>
      <c r="AY525" s="180">
        <v>0</v>
      </c>
      <c r="AZ525" s="180">
        <v>0</v>
      </c>
      <c r="BA525" s="180">
        <v>0</v>
      </c>
      <c r="BB525" s="181">
        <v>1025460</v>
      </c>
      <c r="BC525" s="181">
        <v>1025460</v>
      </c>
      <c r="BD525" s="178">
        <v>1066478.3999999999</v>
      </c>
      <c r="BE525" s="178">
        <v>0</v>
      </c>
      <c r="BF525" s="178">
        <v>0</v>
      </c>
      <c r="BG525" s="187">
        <v>0</v>
      </c>
      <c r="BH525" s="178">
        <v>1066478.3999999999</v>
      </c>
      <c r="BI525" s="178">
        <v>1066478.3999999999</v>
      </c>
      <c r="BJ525" s="178">
        <v>0</v>
      </c>
      <c r="BK525" s="178">
        <v>0</v>
      </c>
      <c r="BL525" s="178">
        <v>0</v>
      </c>
      <c r="BM525" s="178">
        <v>1066478.3999999999</v>
      </c>
      <c r="BN525" s="178">
        <v>1066478.3999999999</v>
      </c>
      <c r="BO525" s="178">
        <v>0</v>
      </c>
      <c r="BP525" s="178">
        <v>0</v>
      </c>
      <c r="BQ525" s="178">
        <v>0</v>
      </c>
      <c r="BR525" s="178">
        <v>1066478.3999999999</v>
      </c>
      <c r="BS525" s="178">
        <v>1066478.3999999999</v>
      </c>
      <c r="BT525" s="178">
        <v>0</v>
      </c>
      <c r="BU525" s="178">
        <v>0</v>
      </c>
      <c r="BV525" s="178">
        <v>0</v>
      </c>
      <c r="BW525" s="178">
        <v>1066478.3999999999</v>
      </c>
    </row>
    <row r="526" spans="1:75" ht="204">
      <c r="A526" s="29" t="s">
        <v>1325</v>
      </c>
      <c r="B526" s="22" t="s">
        <v>1326</v>
      </c>
      <c r="C526" s="28">
        <v>403030002</v>
      </c>
      <c r="D526" s="108" t="s">
        <v>1012</v>
      </c>
      <c r="E526" s="20" t="s">
        <v>1327</v>
      </c>
      <c r="F526" s="204"/>
      <c r="G526" s="204"/>
      <c r="H526" s="195" t="s">
        <v>47</v>
      </c>
      <c r="I526" s="204"/>
      <c r="J526" s="195" t="s">
        <v>596</v>
      </c>
      <c r="K526" s="195" t="s">
        <v>45</v>
      </c>
      <c r="L526" s="195" t="s">
        <v>76</v>
      </c>
      <c r="M526" s="205"/>
      <c r="N526" s="205"/>
      <c r="O526" s="205"/>
      <c r="P526" s="196" t="s">
        <v>109</v>
      </c>
      <c r="Q526" s="21" t="s">
        <v>92</v>
      </c>
      <c r="R526" s="195"/>
      <c r="S526" s="195"/>
      <c r="T526" s="195" t="s">
        <v>47</v>
      </c>
      <c r="U526" s="195"/>
      <c r="V526" s="195" t="s">
        <v>76</v>
      </c>
      <c r="W526" s="195" t="s">
        <v>45</v>
      </c>
      <c r="X526" s="195"/>
      <c r="Y526" s="195"/>
      <c r="Z526" s="195"/>
      <c r="AA526" s="195"/>
      <c r="AB526" s="196" t="s">
        <v>110</v>
      </c>
      <c r="AC526" s="21" t="s">
        <v>1449</v>
      </c>
      <c r="AD526" s="278"/>
      <c r="AE526" s="279"/>
      <c r="AF526" s="256"/>
      <c r="AG526" s="207"/>
      <c r="AH526" s="206"/>
      <c r="AI526" s="256"/>
      <c r="AJ526" s="256" t="s">
        <v>45</v>
      </c>
      <c r="AK526" s="204"/>
      <c r="AL526" s="207"/>
      <c r="AM526" s="285"/>
      <c r="AN526" s="196" t="s">
        <v>1450</v>
      </c>
      <c r="AO526" s="199" t="s">
        <v>95</v>
      </c>
      <c r="AP526" s="199" t="s">
        <v>56</v>
      </c>
      <c r="AQ526" s="199" t="s">
        <v>1451</v>
      </c>
      <c r="AR526" s="116" t="s">
        <v>1452</v>
      </c>
      <c r="AS526" s="31">
        <v>313</v>
      </c>
      <c r="AT526" s="181">
        <v>0</v>
      </c>
      <c r="AU526" s="181">
        <v>0</v>
      </c>
      <c r="AV526" s="180">
        <v>0</v>
      </c>
      <c r="AW526" s="180">
        <v>0</v>
      </c>
      <c r="AX526" s="180">
        <v>0</v>
      </c>
      <c r="AY526" s="180">
        <v>0</v>
      </c>
      <c r="AZ526" s="180">
        <v>0</v>
      </c>
      <c r="BA526" s="180">
        <v>0</v>
      </c>
      <c r="BB526" s="181">
        <v>0</v>
      </c>
      <c r="BC526" s="181">
        <v>0</v>
      </c>
      <c r="BD526" s="178">
        <v>0</v>
      </c>
      <c r="BE526" s="178">
        <v>0</v>
      </c>
      <c r="BF526" s="178">
        <v>0</v>
      </c>
      <c r="BG526" s="187">
        <v>0</v>
      </c>
      <c r="BH526" s="178">
        <v>0</v>
      </c>
      <c r="BI526" s="178">
        <v>0</v>
      </c>
      <c r="BJ526" s="178">
        <v>0</v>
      </c>
      <c r="BK526" s="178">
        <v>0</v>
      </c>
      <c r="BL526" s="178">
        <v>0</v>
      </c>
      <c r="BM526" s="178">
        <v>0</v>
      </c>
      <c r="BN526" s="178">
        <v>1000000</v>
      </c>
      <c r="BO526" s="178">
        <v>0</v>
      </c>
      <c r="BP526" s="178">
        <v>0</v>
      </c>
      <c r="BQ526" s="178">
        <v>0</v>
      </c>
      <c r="BR526" s="178">
        <v>1000000</v>
      </c>
      <c r="BS526" s="178">
        <v>1000000</v>
      </c>
      <c r="BT526" s="178">
        <v>0</v>
      </c>
      <c r="BU526" s="178">
        <v>0</v>
      </c>
      <c r="BV526" s="178">
        <v>0</v>
      </c>
      <c r="BW526" s="178">
        <v>1000000</v>
      </c>
    </row>
    <row r="527" spans="1:75" ht="204">
      <c r="A527" s="29" t="s">
        <v>1325</v>
      </c>
      <c r="B527" s="22" t="s">
        <v>1326</v>
      </c>
      <c r="C527" s="28">
        <v>403030002</v>
      </c>
      <c r="D527" s="108" t="s">
        <v>1012</v>
      </c>
      <c r="E527" s="20" t="s">
        <v>1327</v>
      </c>
      <c r="F527" s="204"/>
      <c r="G527" s="204"/>
      <c r="H527" s="195" t="s">
        <v>47</v>
      </c>
      <c r="I527" s="204"/>
      <c r="J527" s="195" t="s">
        <v>596</v>
      </c>
      <c r="K527" s="195" t="s">
        <v>45</v>
      </c>
      <c r="L527" s="195" t="s">
        <v>76</v>
      </c>
      <c r="M527" s="205"/>
      <c r="N527" s="205"/>
      <c r="O527" s="205"/>
      <c r="P527" s="196" t="s">
        <v>109</v>
      </c>
      <c r="Q527" s="21" t="s">
        <v>92</v>
      </c>
      <c r="R527" s="195"/>
      <c r="S527" s="195"/>
      <c r="T527" s="195" t="s">
        <v>47</v>
      </c>
      <c r="U527" s="195"/>
      <c r="V527" s="195" t="s">
        <v>76</v>
      </c>
      <c r="W527" s="195" t="s">
        <v>45</v>
      </c>
      <c r="X527" s="195"/>
      <c r="Y527" s="195"/>
      <c r="Z527" s="195"/>
      <c r="AA527" s="195"/>
      <c r="AB527" s="196" t="s">
        <v>110</v>
      </c>
      <c r="AC527" s="21" t="s">
        <v>1453</v>
      </c>
      <c r="AD527" s="278"/>
      <c r="AE527" s="279"/>
      <c r="AF527" s="256"/>
      <c r="AG527" s="207"/>
      <c r="AH527" s="206"/>
      <c r="AI527" s="256"/>
      <c r="AJ527" s="256" t="s">
        <v>1454</v>
      </c>
      <c r="AK527" s="204"/>
      <c r="AL527" s="207"/>
      <c r="AM527" s="285"/>
      <c r="AN527" s="196" t="s">
        <v>1427</v>
      </c>
      <c r="AO527" s="199" t="s">
        <v>95</v>
      </c>
      <c r="AP527" s="199" t="s">
        <v>56</v>
      </c>
      <c r="AQ527" s="199" t="s">
        <v>1455</v>
      </c>
      <c r="AR527" s="116" t="s">
        <v>1456</v>
      </c>
      <c r="AS527" s="31">
        <v>313</v>
      </c>
      <c r="AT527" s="181">
        <v>561000</v>
      </c>
      <c r="AU527" s="181">
        <v>561000</v>
      </c>
      <c r="AV527" s="180">
        <v>0</v>
      </c>
      <c r="AW527" s="180">
        <v>0</v>
      </c>
      <c r="AX527" s="180">
        <v>0</v>
      </c>
      <c r="AY527" s="180">
        <v>0</v>
      </c>
      <c r="AZ527" s="180">
        <v>0</v>
      </c>
      <c r="BA527" s="180">
        <v>0</v>
      </c>
      <c r="BB527" s="181">
        <v>561000</v>
      </c>
      <c r="BC527" s="181">
        <v>561000</v>
      </c>
      <c r="BD527" s="178">
        <v>591920</v>
      </c>
      <c r="BE527" s="178">
        <v>0</v>
      </c>
      <c r="BF527" s="178">
        <v>0</v>
      </c>
      <c r="BG527" s="187">
        <v>0</v>
      </c>
      <c r="BH527" s="178">
        <v>591920</v>
      </c>
      <c r="BI527" s="178">
        <v>599040</v>
      </c>
      <c r="BJ527" s="178">
        <v>0</v>
      </c>
      <c r="BK527" s="178">
        <v>0</v>
      </c>
      <c r="BL527" s="178">
        <v>0</v>
      </c>
      <c r="BM527" s="178">
        <v>599040</v>
      </c>
      <c r="BN527" s="178">
        <v>599040</v>
      </c>
      <c r="BO527" s="178">
        <v>0</v>
      </c>
      <c r="BP527" s="178">
        <v>0</v>
      </c>
      <c r="BQ527" s="178">
        <v>0</v>
      </c>
      <c r="BR527" s="178">
        <v>599040</v>
      </c>
      <c r="BS527" s="178">
        <v>599040</v>
      </c>
      <c r="BT527" s="178">
        <v>0</v>
      </c>
      <c r="BU527" s="178">
        <v>0</v>
      </c>
      <c r="BV527" s="178">
        <v>0</v>
      </c>
      <c r="BW527" s="178">
        <v>599040</v>
      </c>
    </row>
    <row r="528" spans="1:75" ht="204">
      <c r="A528" s="29" t="s">
        <v>1325</v>
      </c>
      <c r="B528" s="22" t="s">
        <v>1326</v>
      </c>
      <c r="C528" s="28">
        <v>403030002</v>
      </c>
      <c r="D528" s="108" t="s">
        <v>1012</v>
      </c>
      <c r="E528" s="20" t="s">
        <v>1327</v>
      </c>
      <c r="F528" s="204"/>
      <c r="G528" s="204"/>
      <c r="H528" s="195" t="s">
        <v>47</v>
      </c>
      <c r="I528" s="204"/>
      <c r="J528" s="195" t="s">
        <v>596</v>
      </c>
      <c r="K528" s="195" t="s">
        <v>45</v>
      </c>
      <c r="L528" s="195" t="s">
        <v>76</v>
      </c>
      <c r="M528" s="205"/>
      <c r="N528" s="205"/>
      <c r="O528" s="205"/>
      <c r="P528" s="196" t="s">
        <v>109</v>
      </c>
      <c r="Q528" s="21" t="s">
        <v>92</v>
      </c>
      <c r="R528" s="195"/>
      <c r="S528" s="195"/>
      <c r="T528" s="195" t="s">
        <v>47</v>
      </c>
      <c r="U528" s="195"/>
      <c r="V528" s="195" t="s">
        <v>76</v>
      </c>
      <c r="W528" s="195" t="s">
        <v>45</v>
      </c>
      <c r="X528" s="195"/>
      <c r="Y528" s="195"/>
      <c r="Z528" s="195"/>
      <c r="AA528" s="195"/>
      <c r="AB528" s="196" t="s">
        <v>110</v>
      </c>
      <c r="AC528" s="21" t="s">
        <v>1457</v>
      </c>
      <c r="AD528" s="278"/>
      <c r="AE528" s="279"/>
      <c r="AF528" s="256"/>
      <c r="AG528" s="207"/>
      <c r="AH528" s="206"/>
      <c r="AI528" s="256"/>
      <c r="AJ528" s="256" t="s">
        <v>45</v>
      </c>
      <c r="AK528" s="204"/>
      <c r="AL528" s="207"/>
      <c r="AM528" s="285"/>
      <c r="AN528" s="196" t="s">
        <v>1458</v>
      </c>
      <c r="AO528" s="199" t="s">
        <v>95</v>
      </c>
      <c r="AP528" s="199" t="s">
        <v>56</v>
      </c>
      <c r="AQ528" s="199" t="s">
        <v>1459</v>
      </c>
      <c r="AR528" s="116" t="s">
        <v>1460</v>
      </c>
      <c r="AS528" s="31">
        <v>313</v>
      </c>
      <c r="AT528" s="181">
        <v>500000</v>
      </c>
      <c r="AU528" s="181">
        <v>500000</v>
      </c>
      <c r="AV528" s="180">
        <v>0</v>
      </c>
      <c r="AW528" s="180">
        <v>0</v>
      </c>
      <c r="AX528" s="180">
        <v>0</v>
      </c>
      <c r="AY528" s="180">
        <v>0</v>
      </c>
      <c r="AZ528" s="180">
        <v>0</v>
      </c>
      <c r="BA528" s="180">
        <v>0</v>
      </c>
      <c r="BB528" s="181">
        <v>500000</v>
      </c>
      <c r="BC528" s="181">
        <v>500000</v>
      </c>
      <c r="BD528" s="178">
        <v>312000</v>
      </c>
      <c r="BE528" s="178">
        <v>0</v>
      </c>
      <c r="BF528" s="178">
        <v>0</v>
      </c>
      <c r="BG528" s="187">
        <v>0</v>
      </c>
      <c r="BH528" s="178">
        <v>312000</v>
      </c>
      <c r="BI528" s="178">
        <v>312000</v>
      </c>
      <c r="BJ528" s="178">
        <v>0</v>
      </c>
      <c r="BK528" s="178">
        <v>0</v>
      </c>
      <c r="BL528" s="178">
        <v>0</v>
      </c>
      <c r="BM528" s="178">
        <v>312000</v>
      </c>
      <c r="BN528" s="178">
        <v>312000</v>
      </c>
      <c r="BO528" s="178">
        <v>0</v>
      </c>
      <c r="BP528" s="178">
        <v>0</v>
      </c>
      <c r="BQ528" s="178">
        <v>0</v>
      </c>
      <c r="BR528" s="178">
        <v>312000</v>
      </c>
      <c r="BS528" s="178">
        <v>312000</v>
      </c>
      <c r="BT528" s="178">
        <v>0</v>
      </c>
      <c r="BU528" s="178">
        <v>0</v>
      </c>
      <c r="BV528" s="178">
        <v>0</v>
      </c>
      <c r="BW528" s="178">
        <v>312000</v>
      </c>
    </row>
    <row r="529" spans="1:75" ht="204">
      <c r="A529" s="29" t="s">
        <v>1325</v>
      </c>
      <c r="B529" s="22" t="s">
        <v>1326</v>
      </c>
      <c r="C529" s="28">
        <v>403030002</v>
      </c>
      <c r="D529" s="108" t="s">
        <v>1012</v>
      </c>
      <c r="E529" s="20" t="s">
        <v>1327</v>
      </c>
      <c r="F529" s="204"/>
      <c r="G529" s="204"/>
      <c r="H529" s="195" t="s">
        <v>47</v>
      </c>
      <c r="I529" s="204"/>
      <c r="J529" s="195" t="s">
        <v>596</v>
      </c>
      <c r="K529" s="195" t="s">
        <v>45</v>
      </c>
      <c r="L529" s="195" t="s">
        <v>76</v>
      </c>
      <c r="M529" s="205"/>
      <c r="N529" s="205"/>
      <c r="O529" s="205"/>
      <c r="P529" s="196" t="s">
        <v>109</v>
      </c>
      <c r="Q529" s="21" t="s">
        <v>92</v>
      </c>
      <c r="R529" s="195"/>
      <c r="S529" s="195"/>
      <c r="T529" s="195" t="s">
        <v>47</v>
      </c>
      <c r="U529" s="195"/>
      <c r="V529" s="195" t="s">
        <v>76</v>
      </c>
      <c r="W529" s="195" t="s">
        <v>45</v>
      </c>
      <c r="X529" s="195"/>
      <c r="Y529" s="195"/>
      <c r="Z529" s="195"/>
      <c r="AA529" s="195"/>
      <c r="AB529" s="196" t="s">
        <v>110</v>
      </c>
      <c r="AC529" s="21" t="s">
        <v>1461</v>
      </c>
      <c r="AD529" s="278"/>
      <c r="AE529" s="279"/>
      <c r="AF529" s="256"/>
      <c r="AG529" s="207"/>
      <c r="AH529" s="206"/>
      <c r="AI529" s="256"/>
      <c r="AJ529" s="256" t="s">
        <v>937</v>
      </c>
      <c r="AK529" s="204"/>
      <c r="AL529" s="207"/>
      <c r="AM529" s="285"/>
      <c r="AN529" s="196" t="s">
        <v>1462</v>
      </c>
      <c r="AO529" s="199" t="s">
        <v>95</v>
      </c>
      <c r="AP529" s="199" t="s">
        <v>56</v>
      </c>
      <c r="AQ529" s="199" t="s">
        <v>1463</v>
      </c>
      <c r="AR529" s="116" t="s">
        <v>1464</v>
      </c>
      <c r="AS529" s="31">
        <v>313</v>
      </c>
      <c r="AT529" s="181">
        <v>1375000</v>
      </c>
      <c r="AU529" s="181">
        <v>1185041.68</v>
      </c>
      <c r="AV529" s="180">
        <v>0</v>
      </c>
      <c r="AW529" s="180">
        <v>0</v>
      </c>
      <c r="AX529" s="180">
        <v>0</v>
      </c>
      <c r="AY529" s="180">
        <v>0</v>
      </c>
      <c r="AZ529" s="180">
        <v>0</v>
      </c>
      <c r="BA529" s="180">
        <v>0</v>
      </c>
      <c r="BB529" s="181">
        <v>1375000</v>
      </c>
      <c r="BC529" s="181">
        <v>1185041.68</v>
      </c>
      <c r="BD529" s="178">
        <v>1040000</v>
      </c>
      <c r="BE529" s="178">
        <v>0</v>
      </c>
      <c r="BF529" s="178">
        <v>0</v>
      </c>
      <c r="BG529" s="187">
        <v>0</v>
      </c>
      <c r="BH529" s="178">
        <v>1040000</v>
      </c>
      <c r="BI529" s="178">
        <v>1040000</v>
      </c>
      <c r="BJ529" s="178">
        <v>0</v>
      </c>
      <c r="BK529" s="178">
        <v>0</v>
      </c>
      <c r="BL529" s="178">
        <v>0</v>
      </c>
      <c r="BM529" s="178">
        <v>1040000</v>
      </c>
      <c r="BN529" s="178">
        <v>1040000</v>
      </c>
      <c r="BO529" s="178">
        <v>0</v>
      </c>
      <c r="BP529" s="178">
        <v>0</v>
      </c>
      <c r="BQ529" s="178">
        <v>0</v>
      </c>
      <c r="BR529" s="178">
        <v>1040000</v>
      </c>
      <c r="BS529" s="178">
        <v>1040000</v>
      </c>
      <c r="BT529" s="178">
        <v>0</v>
      </c>
      <c r="BU529" s="178">
        <v>0</v>
      </c>
      <c r="BV529" s="178">
        <v>0</v>
      </c>
      <c r="BW529" s="178">
        <v>1040000</v>
      </c>
    </row>
    <row r="530" spans="1:75" ht="318.75">
      <c r="A530" s="29" t="s">
        <v>1325</v>
      </c>
      <c r="B530" s="22" t="s">
        <v>1326</v>
      </c>
      <c r="C530" s="28">
        <v>403030002</v>
      </c>
      <c r="D530" s="108" t="s">
        <v>1012</v>
      </c>
      <c r="E530" s="20" t="s">
        <v>1327</v>
      </c>
      <c r="F530" s="204"/>
      <c r="G530" s="204"/>
      <c r="H530" s="195" t="s">
        <v>47</v>
      </c>
      <c r="I530" s="204"/>
      <c r="J530" s="195" t="s">
        <v>596</v>
      </c>
      <c r="K530" s="195" t="s">
        <v>45</v>
      </c>
      <c r="L530" s="195" t="s">
        <v>76</v>
      </c>
      <c r="M530" s="205"/>
      <c r="N530" s="205"/>
      <c r="O530" s="205"/>
      <c r="P530" s="196" t="s">
        <v>109</v>
      </c>
      <c r="Q530" s="21" t="s">
        <v>92</v>
      </c>
      <c r="R530" s="195"/>
      <c r="S530" s="195"/>
      <c r="T530" s="195" t="s">
        <v>47</v>
      </c>
      <c r="U530" s="195"/>
      <c r="V530" s="195" t="s">
        <v>76</v>
      </c>
      <c r="W530" s="195" t="s">
        <v>45</v>
      </c>
      <c r="X530" s="195"/>
      <c r="Y530" s="195"/>
      <c r="Z530" s="195"/>
      <c r="AA530" s="195"/>
      <c r="AB530" s="196" t="s">
        <v>110</v>
      </c>
      <c r="AC530" s="21" t="s">
        <v>1465</v>
      </c>
      <c r="AD530" s="278"/>
      <c r="AE530" s="279"/>
      <c r="AF530" s="256"/>
      <c r="AG530" s="207"/>
      <c r="AH530" s="206"/>
      <c r="AI530" s="256"/>
      <c r="AJ530" s="256" t="s">
        <v>45</v>
      </c>
      <c r="AK530" s="204"/>
      <c r="AL530" s="207"/>
      <c r="AM530" s="286"/>
      <c r="AN530" s="196" t="s">
        <v>1466</v>
      </c>
      <c r="AO530" s="199" t="s">
        <v>95</v>
      </c>
      <c r="AP530" s="199" t="s">
        <v>56</v>
      </c>
      <c r="AQ530" s="199" t="s">
        <v>1467</v>
      </c>
      <c r="AR530" s="116" t="s">
        <v>1468</v>
      </c>
      <c r="AS530" s="31">
        <v>313</v>
      </c>
      <c r="AT530" s="181">
        <v>739200</v>
      </c>
      <c r="AU530" s="181">
        <v>739200</v>
      </c>
      <c r="AV530" s="180">
        <v>0</v>
      </c>
      <c r="AW530" s="180">
        <v>0</v>
      </c>
      <c r="AX530" s="180">
        <v>0</v>
      </c>
      <c r="AY530" s="180">
        <v>0</v>
      </c>
      <c r="AZ530" s="180">
        <v>0</v>
      </c>
      <c r="BA530" s="180">
        <v>0</v>
      </c>
      <c r="BB530" s="181">
        <v>739200</v>
      </c>
      <c r="BC530" s="181">
        <v>739200</v>
      </c>
      <c r="BD530" s="178">
        <v>0</v>
      </c>
      <c r="BE530" s="178">
        <v>0</v>
      </c>
      <c r="BF530" s="178">
        <v>0</v>
      </c>
      <c r="BG530" s="187">
        <v>0</v>
      </c>
      <c r="BH530" s="178">
        <v>0</v>
      </c>
      <c r="BI530" s="178">
        <v>0</v>
      </c>
      <c r="BJ530" s="178">
        <v>0</v>
      </c>
      <c r="BK530" s="178">
        <v>0</v>
      </c>
      <c r="BL530" s="178">
        <v>0</v>
      </c>
      <c r="BM530" s="178">
        <v>0</v>
      </c>
      <c r="BN530" s="178">
        <v>0</v>
      </c>
      <c r="BO530" s="178">
        <v>0</v>
      </c>
      <c r="BP530" s="178">
        <v>0</v>
      </c>
      <c r="BQ530" s="178">
        <v>0</v>
      </c>
      <c r="BR530" s="178">
        <v>0</v>
      </c>
      <c r="BS530" s="178">
        <v>0</v>
      </c>
      <c r="BT530" s="178">
        <v>0</v>
      </c>
      <c r="BU530" s="178">
        <v>0</v>
      </c>
      <c r="BV530" s="178">
        <v>0</v>
      </c>
      <c r="BW530" s="178">
        <v>0</v>
      </c>
    </row>
    <row r="531" spans="1:75" ht="204">
      <c r="A531" s="29" t="s">
        <v>1325</v>
      </c>
      <c r="B531" s="22" t="s">
        <v>1326</v>
      </c>
      <c r="C531" s="28">
        <v>403030002</v>
      </c>
      <c r="D531" s="108" t="s">
        <v>1012</v>
      </c>
      <c r="E531" s="20" t="s">
        <v>1327</v>
      </c>
      <c r="F531" s="204"/>
      <c r="G531" s="204"/>
      <c r="H531" s="195" t="s">
        <v>47</v>
      </c>
      <c r="I531" s="204"/>
      <c r="J531" s="195" t="s">
        <v>596</v>
      </c>
      <c r="K531" s="195" t="s">
        <v>45</v>
      </c>
      <c r="L531" s="195" t="s">
        <v>76</v>
      </c>
      <c r="M531" s="205"/>
      <c r="N531" s="205"/>
      <c r="O531" s="205"/>
      <c r="P531" s="196" t="s">
        <v>109</v>
      </c>
      <c r="Q531" s="21" t="s">
        <v>92</v>
      </c>
      <c r="R531" s="195"/>
      <c r="S531" s="195"/>
      <c r="T531" s="195" t="s">
        <v>47</v>
      </c>
      <c r="U531" s="195"/>
      <c r="V531" s="195" t="s">
        <v>76</v>
      </c>
      <c r="W531" s="195" t="s">
        <v>45</v>
      </c>
      <c r="X531" s="195"/>
      <c r="Y531" s="195"/>
      <c r="Z531" s="195"/>
      <c r="AA531" s="195"/>
      <c r="AB531" s="196" t="s">
        <v>110</v>
      </c>
      <c r="AC531" s="21" t="s">
        <v>1469</v>
      </c>
      <c r="AD531" s="198"/>
      <c r="AE531" s="198"/>
      <c r="AF531" s="198"/>
      <c r="AG531" s="198"/>
      <c r="AH531" s="198"/>
      <c r="AI531" s="198"/>
      <c r="AJ531" s="198" t="s">
        <v>45</v>
      </c>
      <c r="AK531" s="198"/>
      <c r="AL531" s="198"/>
      <c r="AM531" s="198"/>
      <c r="AN531" s="196" t="s">
        <v>1470</v>
      </c>
      <c r="AO531" s="199" t="s">
        <v>95</v>
      </c>
      <c r="AP531" s="199" t="s">
        <v>56</v>
      </c>
      <c r="AQ531" s="199" t="s">
        <v>1471</v>
      </c>
      <c r="AR531" s="116" t="s">
        <v>1472</v>
      </c>
      <c r="AS531" s="31">
        <v>313</v>
      </c>
      <c r="AT531" s="181">
        <v>0</v>
      </c>
      <c r="AU531" s="181">
        <v>0</v>
      </c>
      <c r="AV531" s="180">
        <v>0</v>
      </c>
      <c r="AW531" s="180">
        <v>0</v>
      </c>
      <c r="AX531" s="180">
        <v>0</v>
      </c>
      <c r="AY531" s="180">
        <v>0</v>
      </c>
      <c r="AZ531" s="180">
        <v>0</v>
      </c>
      <c r="BA531" s="180">
        <v>0</v>
      </c>
      <c r="BB531" s="181">
        <v>0</v>
      </c>
      <c r="BC531" s="181">
        <v>0</v>
      </c>
      <c r="BD531" s="178">
        <v>0</v>
      </c>
      <c r="BE531" s="178">
        <v>0</v>
      </c>
      <c r="BF531" s="178">
        <v>0</v>
      </c>
      <c r="BG531" s="187">
        <v>0</v>
      </c>
      <c r="BH531" s="178">
        <v>0</v>
      </c>
      <c r="BI531" s="178">
        <v>0</v>
      </c>
      <c r="BJ531" s="178">
        <v>0</v>
      </c>
      <c r="BK531" s="178">
        <v>0</v>
      </c>
      <c r="BL531" s="178">
        <v>0</v>
      </c>
      <c r="BM531" s="178">
        <v>0</v>
      </c>
      <c r="BN531" s="178">
        <v>3750000</v>
      </c>
      <c r="BO531" s="178">
        <v>0</v>
      </c>
      <c r="BP531" s="178">
        <v>0</v>
      </c>
      <c r="BQ531" s="178">
        <v>0</v>
      </c>
      <c r="BR531" s="178">
        <v>3750000</v>
      </c>
      <c r="BS531" s="178">
        <v>3750000</v>
      </c>
      <c r="BT531" s="178">
        <v>0</v>
      </c>
      <c r="BU531" s="178">
        <v>0</v>
      </c>
      <c r="BV531" s="178">
        <v>0</v>
      </c>
      <c r="BW531" s="178">
        <v>3750000</v>
      </c>
    </row>
    <row r="532" spans="1:75" ht="204">
      <c r="A532" s="29" t="s">
        <v>1325</v>
      </c>
      <c r="B532" s="22" t="s">
        <v>1326</v>
      </c>
      <c r="C532" s="28">
        <v>403030002</v>
      </c>
      <c r="D532" s="108" t="s">
        <v>1012</v>
      </c>
      <c r="E532" s="20" t="s">
        <v>1327</v>
      </c>
      <c r="F532" s="204"/>
      <c r="G532" s="204"/>
      <c r="H532" s="195" t="s">
        <v>47</v>
      </c>
      <c r="I532" s="204"/>
      <c r="J532" s="195" t="s">
        <v>596</v>
      </c>
      <c r="K532" s="195" t="s">
        <v>45</v>
      </c>
      <c r="L532" s="195" t="s">
        <v>76</v>
      </c>
      <c r="M532" s="205"/>
      <c r="N532" s="205"/>
      <c r="O532" s="205"/>
      <c r="P532" s="196" t="s">
        <v>109</v>
      </c>
      <c r="Q532" s="21" t="s">
        <v>92</v>
      </c>
      <c r="R532" s="195"/>
      <c r="S532" s="195"/>
      <c r="T532" s="195" t="s">
        <v>47</v>
      </c>
      <c r="U532" s="195"/>
      <c r="V532" s="195" t="s">
        <v>76</v>
      </c>
      <c r="W532" s="195" t="s">
        <v>45</v>
      </c>
      <c r="X532" s="195"/>
      <c r="Y532" s="195"/>
      <c r="Z532" s="195"/>
      <c r="AA532" s="195"/>
      <c r="AB532" s="196" t="s">
        <v>110</v>
      </c>
      <c r="AC532" s="21" t="s">
        <v>1473</v>
      </c>
      <c r="AD532" s="198"/>
      <c r="AE532" s="198"/>
      <c r="AF532" s="198"/>
      <c r="AG532" s="198"/>
      <c r="AH532" s="198"/>
      <c r="AI532" s="198"/>
      <c r="AJ532" s="198" t="s">
        <v>45</v>
      </c>
      <c r="AK532" s="198"/>
      <c r="AL532" s="198"/>
      <c r="AM532" s="198"/>
      <c r="AN532" s="196" t="s">
        <v>1474</v>
      </c>
      <c r="AO532" s="199" t="s">
        <v>95</v>
      </c>
      <c r="AP532" s="199" t="s">
        <v>56</v>
      </c>
      <c r="AQ532" s="199" t="s">
        <v>1475</v>
      </c>
      <c r="AR532" s="116" t="s">
        <v>1476</v>
      </c>
      <c r="AS532" s="31">
        <v>313</v>
      </c>
      <c r="AT532" s="181">
        <v>1674000</v>
      </c>
      <c r="AU532" s="181">
        <v>1674000</v>
      </c>
      <c r="AV532" s="180">
        <v>0</v>
      </c>
      <c r="AW532" s="180">
        <v>0</v>
      </c>
      <c r="AX532" s="180">
        <v>0</v>
      </c>
      <c r="AY532" s="180">
        <v>0</v>
      </c>
      <c r="AZ532" s="180">
        <v>0</v>
      </c>
      <c r="BA532" s="180">
        <v>0</v>
      </c>
      <c r="BB532" s="181">
        <v>1674000</v>
      </c>
      <c r="BC532" s="181">
        <v>1674000</v>
      </c>
      <c r="BD532" s="178">
        <v>1556120</v>
      </c>
      <c r="BE532" s="178">
        <v>0</v>
      </c>
      <c r="BF532" s="178">
        <v>0</v>
      </c>
      <c r="BG532" s="187">
        <v>0</v>
      </c>
      <c r="BH532" s="178">
        <v>1556120</v>
      </c>
      <c r="BI532" s="178">
        <v>1928160</v>
      </c>
      <c r="BJ532" s="178">
        <v>0</v>
      </c>
      <c r="BK532" s="178">
        <v>0</v>
      </c>
      <c r="BL532" s="178">
        <v>0</v>
      </c>
      <c r="BM532" s="178">
        <v>1928160</v>
      </c>
      <c r="BN532" s="178">
        <v>1928160</v>
      </c>
      <c r="BO532" s="178">
        <v>0</v>
      </c>
      <c r="BP532" s="178">
        <v>0</v>
      </c>
      <c r="BQ532" s="178">
        <v>0</v>
      </c>
      <c r="BR532" s="178">
        <v>1928160</v>
      </c>
      <c r="BS532" s="178">
        <v>1928160</v>
      </c>
      <c r="BT532" s="178">
        <v>0</v>
      </c>
      <c r="BU532" s="178">
        <v>0</v>
      </c>
      <c r="BV532" s="178">
        <v>0</v>
      </c>
      <c r="BW532" s="178">
        <v>1928160</v>
      </c>
    </row>
    <row r="533" spans="1:75" ht="204">
      <c r="A533" s="29" t="s">
        <v>1325</v>
      </c>
      <c r="B533" s="22" t="s">
        <v>1326</v>
      </c>
      <c r="C533" s="28">
        <v>403030002</v>
      </c>
      <c r="D533" s="108" t="s">
        <v>1012</v>
      </c>
      <c r="E533" s="20" t="s">
        <v>1327</v>
      </c>
      <c r="F533" s="204"/>
      <c r="G533" s="204"/>
      <c r="H533" s="195" t="s">
        <v>47</v>
      </c>
      <c r="I533" s="204"/>
      <c r="J533" s="195" t="s">
        <v>596</v>
      </c>
      <c r="K533" s="195" t="s">
        <v>45</v>
      </c>
      <c r="L533" s="195" t="s">
        <v>76</v>
      </c>
      <c r="M533" s="205"/>
      <c r="N533" s="205"/>
      <c r="O533" s="205"/>
      <c r="P533" s="196" t="s">
        <v>109</v>
      </c>
      <c r="Q533" s="21" t="s">
        <v>92</v>
      </c>
      <c r="R533" s="195"/>
      <c r="S533" s="195"/>
      <c r="T533" s="195" t="s">
        <v>47</v>
      </c>
      <c r="U533" s="195"/>
      <c r="V533" s="195" t="s">
        <v>76</v>
      </c>
      <c r="W533" s="195" t="s">
        <v>45</v>
      </c>
      <c r="X533" s="195"/>
      <c r="Y533" s="195"/>
      <c r="Z533" s="195"/>
      <c r="AA533" s="195"/>
      <c r="AB533" s="196" t="s">
        <v>110</v>
      </c>
      <c r="AC533" s="21" t="s">
        <v>1477</v>
      </c>
      <c r="AD533" s="198"/>
      <c r="AE533" s="198"/>
      <c r="AF533" s="198"/>
      <c r="AG533" s="198"/>
      <c r="AH533" s="198"/>
      <c r="AI533" s="198"/>
      <c r="AJ533" s="198" t="s">
        <v>937</v>
      </c>
      <c r="AK533" s="198"/>
      <c r="AL533" s="198"/>
      <c r="AM533" s="198"/>
      <c r="AN533" s="196" t="s">
        <v>1478</v>
      </c>
      <c r="AO533" s="199" t="s">
        <v>95</v>
      </c>
      <c r="AP533" s="199" t="s">
        <v>56</v>
      </c>
      <c r="AQ533" s="199" t="s">
        <v>1479</v>
      </c>
      <c r="AR533" s="116" t="s">
        <v>1480</v>
      </c>
      <c r="AS533" s="31">
        <v>313</v>
      </c>
      <c r="AT533" s="181">
        <v>0</v>
      </c>
      <c r="AU533" s="181">
        <v>0</v>
      </c>
      <c r="AV533" s="180">
        <v>0</v>
      </c>
      <c r="AW533" s="180">
        <v>0</v>
      </c>
      <c r="AX533" s="180">
        <v>0</v>
      </c>
      <c r="AY533" s="180">
        <v>0</v>
      </c>
      <c r="AZ533" s="180">
        <v>0</v>
      </c>
      <c r="BA533" s="180">
        <v>0</v>
      </c>
      <c r="BB533" s="181">
        <v>0</v>
      </c>
      <c r="BC533" s="181">
        <v>0</v>
      </c>
      <c r="BD533" s="178">
        <v>0</v>
      </c>
      <c r="BE533" s="178">
        <v>0</v>
      </c>
      <c r="BF533" s="178">
        <v>0</v>
      </c>
      <c r="BG533" s="187">
        <v>0</v>
      </c>
      <c r="BH533" s="178">
        <v>0</v>
      </c>
      <c r="BI533" s="178">
        <v>0</v>
      </c>
      <c r="BJ533" s="178">
        <v>0</v>
      </c>
      <c r="BK533" s="178">
        <v>0</v>
      </c>
      <c r="BL533" s="178">
        <v>0</v>
      </c>
      <c r="BM533" s="178">
        <v>0</v>
      </c>
      <c r="BN533" s="178">
        <v>4500000</v>
      </c>
      <c r="BO533" s="178">
        <v>0</v>
      </c>
      <c r="BP533" s="178">
        <v>0</v>
      </c>
      <c r="BQ533" s="178">
        <v>0</v>
      </c>
      <c r="BR533" s="178">
        <v>4500000</v>
      </c>
      <c r="BS533" s="178">
        <v>4500000</v>
      </c>
      <c r="BT533" s="178">
        <v>0</v>
      </c>
      <c r="BU533" s="178">
        <v>0</v>
      </c>
      <c r="BV533" s="178">
        <v>0</v>
      </c>
      <c r="BW533" s="178">
        <v>4500000</v>
      </c>
    </row>
    <row r="534" spans="1:75" ht="204">
      <c r="A534" s="29" t="s">
        <v>1325</v>
      </c>
      <c r="B534" s="22" t="s">
        <v>1326</v>
      </c>
      <c r="C534" s="28">
        <v>403030002</v>
      </c>
      <c r="D534" s="108" t="s">
        <v>1012</v>
      </c>
      <c r="E534" s="20" t="s">
        <v>1327</v>
      </c>
      <c r="F534" s="204"/>
      <c r="G534" s="204"/>
      <c r="H534" s="195" t="s">
        <v>47</v>
      </c>
      <c r="I534" s="204"/>
      <c r="J534" s="195" t="s">
        <v>596</v>
      </c>
      <c r="K534" s="195" t="s">
        <v>45</v>
      </c>
      <c r="L534" s="195" t="s">
        <v>76</v>
      </c>
      <c r="M534" s="205"/>
      <c r="N534" s="205"/>
      <c r="O534" s="205"/>
      <c r="P534" s="196" t="s">
        <v>109</v>
      </c>
      <c r="Q534" s="21" t="s">
        <v>92</v>
      </c>
      <c r="R534" s="195"/>
      <c r="S534" s="195"/>
      <c r="T534" s="195" t="s">
        <v>47</v>
      </c>
      <c r="U534" s="195"/>
      <c r="V534" s="195" t="s">
        <v>76</v>
      </c>
      <c r="W534" s="195" t="s">
        <v>45</v>
      </c>
      <c r="X534" s="195"/>
      <c r="Y534" s="195"/>
      <c r="Z534" s="195"/>
      <c r="AA534" s="195"/>
      <c r="AB534" s="196" t="s">
        <v>110</v>
      </c>
      <c r="AC534" s="21" t="s">
        <v>1481</v>
      </c>
      <c r="AD534" s="198"/>
      <c r="AE534" s="198"/>
      <c r="AF534" s="198"/>
      <c r="AG534" s="198"/>
      <c r="AH534" s="198"/>
      <c r="AI534" s="198"/>
      <c r="AJ534" s="198" t="s">
        <v>45</v>
      </c>
      <c r="AK534" s="198"/>
      <c r="AL534" s="198"/>
      <c r="AM534" s="198"/>
      <c r="AN534" s="196" t="s">
        <v>1482</v>
      </c>
      <c r="AO534" s="199" t="s">
        <v>95</v>
      </c>
      <c r="AP534" s="199" t="s">
        <v>56</v>
      </c>
      <c r="AQ534" s="199" t="s">
        <v>1483</v>
      </c>
      <c r="AR534" s="116" t="s">
        <v>1484</v>
      </c>
      <c r="AS534" s="31">
        <v>313</v>
      </c>
      <c r="AT534" s="181">
        <v>30000</v>
      </c>
      <c r="AU534" s="181">
        <v>30000</v>
      </c>
      <c r="AV534" s="180">
        <v>0</v>
      </c>
      <c r="AW534" s="180">
        <v>0</v>
      </c>
      <c r="AX534" s="180">
        <v>0</v>
      </c>
      <c r="AY534" s="180">
        <v>0</v>
      </c>
      <c r="AZ534" s="180">
        <v>0</v>
      </c>
      <c r="BA534" s="180">
        <v>0</v>
      </c>
      <c r="BB534" s="181">
        <v>30000</v>
      </c>
      <c r="BC534" s="181">
        <v>30000</v>
      </c>
      <c r="BD534" s="178">
        <v>52000</v>
      </c>
      <c r="BE534" s="178">
        <v>0</v>
      </c>
      <c r="BF534" s="178">
        <v>0</v>
      </c>
      <c r="BG534" s="187">
        <v>0</v>
      </c>
      <c r="BH534" s="178">
        <v>52000</v>
      </c>
      <c r="BI534" s="178">
        <v>52000</v>
      </c>
      <c r="BJ534" s="178">
        <v>0</v>
      </c>
      <c r="BK534" s="178">
        <v>0</v>
      </c>
      <c r="BL534" s="178">
        <v>0</v>
      </c>
      <c r="BM534" s="178">
        <v>52000</v>
      </c>
      <c r="BN534" s="178">
        <v>52000</v>
      </c>
      <c r="BO534" s="178">
        <v>0</v>
      </c>
      <c r="BP534" s="178">
        <v>0</v>
      </c>
      <c r="BQ534" s="178">
        <v>0</v>
      </c>
      <c r="BR534" s="178">
        <v>52000</v>
      </c>
      <c r="BS534" s="178">
        <v>52000</v>
      </c>
      <c r="BT534" s="178">
        <v>0</v>
      </c>
      <c r="BU534" s="178">
        <v>0</v>
      </c>
      <c r="BV534" s="178">
        <v>0</v>
      </c>
      <c r="BW534" s="178">
        <v>52000</v>
      </c>
    </row>
    <row r="535" spans="1:75" ht="204">
      <c r="A535" s="29" t="s">
        <v>1325</v>
      </c>
      <c r="B535" s="22" t="s">
        <v>1326</v>
      </c>
      <c r="C535" s="28">
        <v>403030002</v>
      </c>
      <c r="D535" s="108" t="s">
        <v>1012</v>
      </c>
      <c r="E535" s="20" t="s">
        <v>1327</v>
      </c>
      <c r="F535" s="204"/>
      <c r="G535" s="204"/>
      <c r="H535" s="195" t="s">
        <v>47</v>
      </c>
      <c r="I535" s="204"/>
      <c r="J535" s="195" t="s">
        <v>596</v>
      </c>
      <c r="K535" s="195" t="s">
        <v>45</v>
      </c>
      <c r="L535" s="195" t="s">
        <v>76</v>
      </c>
      <c r="M535" s="205"/>
      <c r="N535" s="205"/>
      <c r="O535" s="205"/>
      <c r="P535" s="196" t="s">
        <v>109</v>
      </c>
      <c r="Q535" s="21" t="s">
        <v>92</v>
      </c>
      <c r="R535" s="195"/>
      <c r="S535" s="195"/>
      <c r="T535" s="195" t="s">
        <v>47</v>
      </c>
      <c r="U535" s="195"/>
      <c r="V535" s="195" t="s">
        <v>76</v>
      </c>
      <c r="W535" s="195" t="s">
        <v>45</v>
      </c>
      <c r="X535" s="195"/>
      <c r="Y535" s="195"/>
      <c r="Z535" s="195"/>
      <c r="AA535" s="195"/>
      <c r="AB535" s="196" t="s">
        <v>110</v>
      </c>
      <c r="AC535" s="21" t="s">
        <v>1461</v>
      </c>
      <c r="AD535" s="198"/>
      <c r="AE535" s="198"/>
      <c r="AF535" s="198"/>
      <c r="AG535" s="198"/>
      <c r="AH535" s="198"/>
      <c r="AI535" s="198"/>
      <c r="AJ535" s="198" t="s">
        <v>413</v>
      </c>
      <c r="AK535" s="198"/>
      <c r="AL535" s="198"/>
      <c r="AM535" s="198"/>
      <c r="AN535" s="196" t="s">
        <v>1462</v>
      </c>
      <c r="AO535" s="199" t="s">
        <v>95</v>
      </c>
      <c r="AP535" s="199" t="s">
        <v>56</v>
      </c>
      <c r="AQ535" s="199" t="s">
        <v>1485</v>
      </c>
      <c r="AR535" s="116" t="s">
        <v>1486</v>
      </c>
      <c r="AS535" s="31">
        <v>321</v>
      </c>
      <c r="AT535" s="181">
        <v>20000</v>
      </c>
      <c r="AU535" s="181">
        <v>0</v>
      </c>
      <c r="AV535" s="180">
        <v>0</v>
      </c>
      <c r="AW535" s="180">
        <v>0</v>
      </c>
      <c r="AX535" s="180">
        <v>0</v>
      </c>
      <c r="AY535" s="180">
        <v>0</v>
      </c>
      <c r="AZ535" s="180">
        <v>0</v>
      </c>
      <c r="BA535" s="180">
        <v>0</v>
      </c>
      <c r="BB535" s="181">
        <v>20000</v>
      </c>
      <c r="BC535" s="181">
        <v>0</v>
      </c>
      <c r="BD535" s="178">
        <v>20000</v>
      </c>
      <c r="BE535" s="178">
        <v>0</v>
      </c>
      <c r="BF535" s="178">
        <v>0</v>
      </c>
      <c r="BG535" s="187">
        <v>0</v>
      </c>
      <c r="BH535" s="178">
        <v>20000</v>
      </c>
      <c r="BI535" s="178">
        <v>20000</v>
      </c>
      <c r="BJ535" s="178">
        <v>0</v>
      </c>
      <c r="BK535" s="178">
        <v>0</v>
      </c>
      <c r="BL535" s="178">
        <v>0</v>
      </c>
      <c r="BM535" s="178">
        <v>20000</v>
      </c>
      <c r="BN535" s="178">
        <v>20000</v>
      </c>
      <c r="BO535" s="178">
        <v>0</v>
      </c>
      <c r="BP535" s="178">
        <v>0</v>
      </c>
      <c r="BQ535" s="178">
        <v>0</v>
      </c>
      <c r="BR535" s="178">
        <v>20000</v>
      </c>
      <c r="BS535" s="178">
        <v>20000</v>
      </c>
      <c r="BT535" s="178">
        <v>0</v>
      </c>
      <c r="BU535" s="178">
        <v>0</v>
      </c>
      <c r="BV535" s="178">
        <v>0</v>
      </c>
      <c r="BW535" s="178">
        <v>20000</v>
      </c>
    </row>
    <row r="536" spans="1:75" ht="204">
      <c r="A536" s="29" t="s">
        <v>1325</v>
      </c>
      <c r="B536" s="22" t="s">
        <v>1326</v>
      </c>
      <c r="C536" s="28">
        <v>403030002</v>
      </c>
      <c r="D536" s="108" t="s">
        <v>1012</v>
      </c>
      <c r="E536" s="20" t="s">
        <v>1327</v>
      </c>
      <c r="F536" s="204"/>
      <c r="G536" s="204"/>
      <c r="H536" s="195" t="s">
        <v>47</v>
      </c>
      <c r="I536" s="204"/>
      <c r="J536" s="195" t="s">
        <v>596</v>
      </c>
      <c r="K536" s="195" t="s">
        <v>45</v>
      </c>
      <c r="L536" s="195" t="s">
        <v>76</v>
      </c>
      <c r="M536" s="205"/>
      <c r="N536" s="205"/>
      <c r="O536" s="205"/>
      <c r="P536" s="196" t="s">
        <v>109</v>
      </c>
      <c r="Q536" s="21" t="s">
        <v>92</v>
      </c>
      <c r="R536" s="195"/>
      <c r="S536" s="195"/>
      <c r="T536" s="195" t="s">
        <v>47</v>
      </c>
      <c r="U536" s="195"/>
      <c r="V536" s="195" t="s">
        <v>76</v>
      </c>
      <c r="W536" s="195" t="s">
        <v>45</v>
      </c>
      <c r="X536" s="195"/>
      <c r="Y536" s="195"/>
      <c r="Z536" s="195"/>
      <c r="AA536" s="195"/>
      <c r="AB536" s="196" t="s">
        <v>110</v>
      </c>
      <c r="AC536" s="21" t="s">
        <v>1487</v>
      </c>
      <c r="AD536" s="198"/>
      <c r="AE536" s="198"/>
      <c r="AF536" s="198"/>
      <c r="AG536" s="198"/>
      <c r="AH536" s="198"/>
      <c r="AI536" s="198"/>
      <c r="AJ536" s="196" t="s">
        <v>937</v>
      </c>
      <c r="AK536" s="198"/>
      <c r="AL536" s="198"/>
      <c r="AM536" s="198"/>
      <c r="AN536" s="196" t="s">
        <v>1488</v>
      </c>
      <c r="AO536" s="199" t="s">
        <v>95</v>
      </c>
      <c r="AP536" s="199" t="s">
        <v>56</v>
      </c>
      <c r="AQ536" s="199" t="s">
        <v>1489</v>
      </c>
      <c r="AR536" s="116" t="s">
        <v>1490</v>
      </c>
      <c r="AS536" s="31">
        <v>321</v>
      </c>
      <c r="AT536" s="181">
        <v>6180</v>
      </c>
      <c r="AU536" s="181">
        <v>6180</v>
      </c>
      <c r="AV536" s="180">
        <v>0</v>
      </c>
      <c r="AW536" s="180">
        <v>0</v>
      </c>
      <c r="AX536" s="180">
        <v>0</v>
      </c>
      <c r="AY536" s="180">
        <v>0</v>
      </c>
      <c r="AZ536" s="180">
        <v>0</v>
      </c>
      <c r="BA536" s="180">
        <v>0</v>
      </c>
      <c r="BB536" s="181">
        <v>6180</v>
      </c>
      <c r="BC536" s="181">
        <v>6180</v>
      </c>
      <c r="BD536" s="178">
        <v>30000</v>
      </c>
      <c r="BE536" s="178">
        <v>0</v>
      </c>
      <c r="BF536" s="178">
        <v>0</v>
      </c>
      <c r="BG536" s="187">
        <v>0</v>
      </c>
      <c r="BH536" s="178">
        <v>30000</v>
      </c>
      <c r="BI536" s="178">
        <v>300000</v>
      </c>
      <c r="BJ536" s="178">
        <v>0</v>
      </c>
      <c r="BK536" s="178">
        <v>0</v>
      </c>
      <c r="BL536" s="178">
        <v>0</v>
      </c>
      <c r="BM536" s="178">
        <v>300000</v>
      </c>
      <c r="BN536" s="178">
        <v>300000</v>
      </c>
      <c r="BO536" s="178">
        <v>0</v>
      </c>
      <c r="BP536" s="178">
        <v>0</v>
      </c>
      <c r="BQ536" s="178">
        <v>0</v>
      </c>
      <c r="BR536" s="178">
        <v>300000</v>
      </c>
      <c r="BS536" s="178">
        <v>300000</v>
      </c>
      <c r="BT536" s="178">
        <v>0</v>
      </c>
      <c r="BU536" s="178">
        <v>0</v>
      </c>
      <c r="BV536" s="178">
        <v>0</v>
      </c>
      <c r="BW536" s="178">
        <v>300000</v>
      </c>
    </row>
    <row r="537" spans="1:75" ht="204">
      <c r="A537" s="29" t="s">
        <v>1325</v>
      </c>
      <c r="B537" s="22" t="s">
        <v>1326</v>
      </c>
      <c r="C537" s="28">
        <v>403030002</v>
      </c>
      <c r="D537" s="108" t="s">
        <v>1012</v>
      </c>
      <c r="E537" s="20" t="s">
        <v>1327</v>
      </c>
      <c r="F537" s="204"/>
      <c r="G537" s="204"/>
      <c r="H537" s="195" t="s">
        <v>47</v>
      </c>
      <c r="I537" s="204"/>
      <c r="J537" s="195" t="s">
        <v>596</v>
      </c>
      <c r="K537" s="195" t="s">
        <v>45</v>
      </c>
      <c r="L537" s="195" t="s">
        <v>76</v>
      </c>
      <c r="M537" s="205"/>
      <c r="N537" s="205"/>
      <c r="O537" s="205"/>
      <c r="P537" s="196" t="s">
        <v>109</v>
      </c>
      <c r="Q537" s="21" t="s">
        <v>92</v>
      </c>
      <c r="R537" s="195"/>
      <c r="S537" s="195"/>
      <c r="T537" s="195" t="s">
        <v>47</v>
      </c>
      <c r="U537" s="195"/>
      <c r="V537" s="195" t="s">
        <v>76</v>
      </c>
      <c r="W537" s="195" t="s">
        <v>45</v>
      </c>
      <c r="X537" s="195"/>
      <c r="Y537" s="195"/>
      <c r="Z537" s="195"/>
      <c r="AA537" s="195"/>
      <c r="AB537" s="196" t="s">
        <v>110</v>
      </c>
      <c r="AC537" s="21" t="s">
        <v>1336</v>
      </c>
      <c r="AD537" s="198"/>
      <c r="AE537" s="198"/>
      <c r="AF537" s="198"/>
      <c r="AG537" s="198"/>
      <c r="AH537" s="198"/>
      <c r="AI537" s="198"/>
      <c r="AJ537" s="198"/>
      <c r="AK537" s="198"/>
      <c r="AL537" s="196"/>
      <c r="AM537" s="196" t="s">
        <v>1337</v>
      </c>
      <c r="AN537" s="196" t="s">
        <v>1338</v>
      </c>
      <c r="AO537" s="199" t="s">
        <v>95</v>
      </c>
      <c r="AP537" s="199" t="s">
        <v>56</v>
      </c>
      <c r="AQ537" s="199" t="s">
        <v>1491</v>
      </c>
      <c r="AR537" s="116" t="s">
        <v>1492</v>
      </c>
      <c r="AS537" s="31">
        <v>244</v>
      </c>
      <c r="AT537" s="181">
        <v>124846.44</v>
      </c>
      <c r="AU537" s="181">
        <v>124846.44</v>
      </c>
      <c r="AV537" s="180">
        <v>0</v>
      </c>
      <c r="AW537" s="180">
        <v>0</v>
      </c>
      <c r="AX537" s="180">
        <v>0</v>
      </c>
      <c r="AY537" s="180">
        <v>0</v>
      </c>
      <c r="AZ537" s="180">
        <v>0</v>
      </c>
      <c r="BA537" s="180">
        <v>0</v>
      </c>
      <c r="BB537" s="181">
        <v>124846.44</v>
      </c>
      <c r="BC537" s="181">
        <v>124846.44</v>
      </c>
      <c r="BD537" s="178">
        <v>140000</v>
      </c>
      <c r="BE537" s="178">
        <v>0</v>
      </c>
      <c r="BF537" s="178">
        <v>0</v>
      </c>
      <c r="BG537" s="187">
        <v>0</v>
      </c>
      <c r="BH537" s="178">
        <v>140000</v>
      </c>
      <c r="BI537" s="178">
        <v>140000</v>
      </c>
      <c r="BJ537" s="178">
        <v>0</v>
      </c>
      <c r="BK537" s="178">
        <v>0</v>
      </c>
      <c r="BL537" s="178">
        <v>0</v>
      </c>
      <c r="BM537" s="178">
        <v>140000</v>
      </c>
      <c r="BN537" s="178">
        <v>140000</v>
      </c>
      <c r="BO537" s="178">
        <v>0</v>
      </c>
      <c r="BP537" s="178">
        <v>0</v>
      </c>
      <c r="BQ537" s="178">
        <v>0</v>
      </c>
      <c r="BR537" s="178">
        <v>140000</v>
      </c>
      <c r="BS537" s="178">
        <v>140000</v>
      </c>
      <c r="BT537" s="178">
        <v>0</v>
      </c>
      <c r="BU537" s="178">
        <v>0</v>
      </c>
      <c r="BV537" s="178">
        <v>0</v>
      </c>
      <c r="BW537" s="178">
        <v>140000</v>
      </c>
    </row>
    <row r="538" spans="1:75" ht="409.5">
      <c r="A538" s="29">
        <v>609</v>
      </c>
      <c r="B538" s="22" t="s">
        <v>1326</v>
      </c>
      <c r="C538" s="28">
        <v>404010007</v>
      </c>
      <c r="D538" s="108" t="s">
        <v>1493</v>
      </c>
      <c r="E538" s="20" t="s">
        <v>1494</v>
      </c>
      <c r="F538" s="204"/>
      <c r="G538" s="204"/>
      <c r="H538" s="195">
        <v>4</v>
      </c>
      <c r="I538" s="204"/>
      <c r="J538" s="195">
        <v>17</v>
      </c>
      <c r="K538" s="195"/>
      <c r="L538" s="195"/>
      <c r="M538" s="205"/>
      <c r="N538" s="205">
        <v>13</v>
      </c>
      <c r="O538" s="205"/>
      <c r="P538" s="196" t="s">
        <v>1495</v>
      </c>
      <c r="Q538" s="21" t="s">
        <v>1496</v>
      </c>
      <c r="R538" s="195"/>
      <c r="S538" s="195"/>
      <c r="T538" s="195"/>
      <c r="U538" s="195"/>
      <c r="V538" s="195" t="s">
        <v>50</v>
      </c>
      <c r="W538" s="195"/>
      <c r="X538" s="195" t="s">
        <v>1497</v>
      </c>
      <c r="Y538" s="195"/>
      <c r="Z538" s="195"/>
      <c r="AA538" s="195"/>
      <c r="AB538" s="196" t="s">
        <v>1498</v>
      </c>
      <c r="AC538" s="21" t="s">
        <v>1336</v>
      </c>
      <c r="AD538" s="198"/>
      <c r="AE538" s="198"/>
      <c r="AF538" s="198"/>
      <c r="AG538" s="198"/>
      <c r="AH538" s="198"/>
      <c r="AI538" s="198"/>
      <c r="AJ538" s="198"/>
      <c r="AK538" s="196"/>
      <c r="AL538" s="198"/>
      <c r="AM538" s="280" t="s">
        <v>1499</v>
      </c>
      <c r="AN538" s="196" t="s">
        <v>1338</v>
      </c>
      <c r="AO538" s="199" t="s">
        <v>95</v>
      </c>
      <c r="AP538" s="199" t="s">
        <v>56</v>
      </c>
      <c r="AQ538" s="199" t="s">
        <v>1500</v>
      </c>
      <c r="AR538" s="116" t="s">
        <v>1501</v>
      </c>
      <c r="AS538" s="31">
        <v>244</v>
      </c>
      <c r="AT538" s="181">
        <v>2827968.82</v>
      </c>
      <c r="AU538" s="181">
        <v>2827968.82</v>
      </c>
      <c r="AV538" s="180">
        <v>2827968.82</v>
      </c>
      <c r="AW538" s="180">
        <v>2827968.82</v>
      </c>
      <c r="AX538" s="180">
        <v>0</v>
      </c>
      <c r="AY538" s="180">
        <v>0</v>
      </c>
      <c r="AZ538" s="180">
        <v>0</v>
      </c>
      <c r="BA538" s="180">
        <v>0</v>
      </c>
      <c r="BB538" s="181">
        <v>0</v>
      </c>
      <c r="BC538" s="181">
        <v>0</v>
      </c>
      <c r="BD538" s="178">
        <v>3111820</v>
      </c>
      <c r="BE538" s="178">
        <v>3111820</v>
      </c>
      <c r="BF538" s="178">
        <v>0</v>
      </c>
      <c r="BG538" s="187">
        <v>0</v>
      </c>
      <c r="BH538" s="178">
        <v>0</v>
      </c>
      <c r="BI538" s="178">
        <v>3025200</v>
      </c>
      <c r="BJ538" s="178">
        <v>3025200</v>
      </c>
      <c r="BK538" s="178">
        <v>0</v>
      </c>
      <c r="BL538" s="178">
        <v>0</v>
      </c>
      <c r="BM538" s="178">
        <v>0</v>
      </c>
      <c r="BN538" s="178">
        <v>3025200</v>
      </c>
      <c r="BO538" s="178">
        <v>3025200</v>
      </c>
      <c r="BP538" s="178">
        <v>0</v>
      </c>
      <c r="BQ538" s="178">
        <v>0</v>
      </c>
      <c r="BR538" s="178">
        <v>0</v>
      </c>
      <c r="BS538" s="178">
        <v>3025200</v>
      </c>
      <c r="BT538" s="178">
        <v>3025200</v>
      </c>
      <c r="BU538" s="178">
        <v>0</v>
      </c>
      <c r="BV538" s="178">
        <v>0</v>
      </c>
      <c r="BW538" s="178">
        <v>0</v>
      </c>
    </row>
    <row r="539" spans="1:75" ht="409.5">
      <c r="A539" s="29">
        <v>609</v>
      </c>
      <c r="B539" s="22" t="s">
        <v>1326</v>
      </c>
      <c r="C539" s="28">
        <v>404010007</v>
      </c>
      <c r="D539" s="108" t="s">
        <v>1502</v>
      </c>
      <c r="E539" s="20" t="s">
        <v>1494</v>
      </c>
      <c r="F539" s="204"/>
      <c r="G539" s="204"/>
      <c r="H539" s="195">
        <v>4</v>
      </c>
      <c r="I539" s="204"/>
      <c r="J539" s="195">
        <v>17</v>
      </c>
      <c r="K539" s="195"/>
      <c r="L539" s="195"/>
      <c r="M539" s="205"/>
      <c r="N539" s="205">
        <v>13</v>
      </c>
      <c r="O539" s="205"/>
      <c r="P539" s="196" t="s">
        <v>1495</v>
      </c>
      <c r="Q539" s="21" t="s">
        <v>1503</v>
      </c>
      <c r="R539" s="195"/>
      <c r="S539" s="195"/>
      <c r="T539" s="195"/>
      <c r="U539" s="195"/>
      <c r="V539" s="195" t="s">
        <v>50</v>
      </c>
      <c r="W539" s="195"/>
      <c r="X539" s="195" t="s">
        <v>1497</v>
      </c>
      <c r="Y539" s="195"/>
      <c r="Z539" s="195"/>
      <c r="AA539" s="195"/>
      <c r="AB539" s="196" t="s">
        <v>1498</v>
      </c>
      <c r="AC539" s="21" t="s">
        <v>1336</v>
      </c>
      <c r="AD539" s="198"/>
      <c r="AE539" s="198"/>
      <c r="AF539" s="198"/>
      <c r="AG539" s="198"/>
      <c r="AH539" s="198"/>
      <c r="AI539" s="198"/>
      <c r="AJ539" s="198"/>
      <c r="AK539" s="196"/>
      <c r="AL539" s="198"/>
      <c r="AM539" s="280" t="s">
        <v>1499</v>
      </c>
      <c r="AN539" s="196" t="s">
        <v>1338</v>
      </c>
      <c r="AO539" s="199" t="s">
        <v>95</v>
      </c>
      <c r="AP539" s="199" t="s">
        <v>56</v>
      </c>
      <c r="AQ539" s="199" t="s">
        <v>1500</v>
      </c>
      <c r="AR539" s="116" t="s">
        <v>1501</v>
      </c>
      <c r="AS539" s="31">
        <v>247</v>
      </c>
      <c r="AT539" s="181">
        <v>0</v>
      </c>
      <c r="AU539" s="181">
        <v>0</v>
      </c>
      <c r="AV539" s="180">
        <v>0</v>
      </c>
      <c r="AW539" s="180">
        <v>0</v>
      </c>
      <c r="AX539" s="180">
        <v>0</v>
      </c>
      <c r="AY539" s="180">
        <v>0</v>
      </c>
      <c r="AZ539" s="180">
        <v>0</v>
      </c>
      <c r="BA539" s="180">
        <v>0</v>
      </c>
      <c r="BB539" s="181">
        <v>0</v>
      </c>
      <c r="BC539" s="181">
        <v>0</v>
      </c>
      <c r="BD539" s="178">
        <v>203600</v>
      </c>
      <c r="BE539" s="178">
        <v>203600</v>
      </c>
      <c r="BF539" s="178">
        <v>0</v>
      </c>
      <c r="BG539" s="187">
        <v>0</v>
      </c>
      <c r="BH539" s="178">
        <v>0</v>
      </c>
      <c r="BI539" s="178">
        <v>203600</v>
      </c>
      <c r="BJ539" s="178">
        <v>203600</v>
      </c>
      <c r="BK539" s="178">
        <v>0</v>
      </c>
      <c r="BL539" s="178">
        <v>0</v>
      </c>
      <c r="BM539" s="178">
        <v>0</v>
      </c>
      <c r="BN539" s="178">
        <v>203600</v>
      </c>
      <c r="BO539" s="178">
        <v>203600</v>
      </c>
      <c r="BP539" s="178">
        <v>0</v>
      </c>
      <c r="BQ539" s="178">
        <v>0</v>
      </c>
      <c r="BR539" s="178">
        <v>0</v>
      </c>
      <c r="BS539" s="178">
        <v>203600</v>
      </c>
      <c r="BT539" s="178">
        <v>203600</v>
      </c>
      <c r="BU539" s="178">
        <v>0</v>
      </c>
      <c r="BV539" s="178">
        <v>0</v>
      </c>
      <c r="BW539" s="178">
        <v>0</v>
      </c>
    </row>
    <row r="540" spans="1:75" ht="409.5">
      <c r="A540" s="29">
        <v>609</v>
      </c>
      <c r="B540" s="22" t="s">
        <v>1326</v>
      </c>
      <c r="C540" s="28">
        <v>404010007</v>
      </c>
      <c r="D540" s="108" t="s">
        <v>1502</v>
      </c>
      <c r="E540" s="20" t="s">
        <v>1494</v>
      </c>
      <c r="F540" s="204"/>
      <c r="G540" s="204"/>
      <c r="H540" s="195">
        <v>4</v>
      </c>
      <c r="I540" s="204"/>
      <c r="J540" s="195">
        <v>17</v>
      </c>
      <c r="K540" s="195"/>
      <c r="L540" s="195"/>
      <c r="M540" s="205"/>
      <c r="N540" s="205">
        <v>13</v>
      </c>
      <c r="O540" s="205"/>
      <c r="P540" s="196" t="s">
        <v>1495</v>
      </c>
      <c r="Q540" s="21" t="s">
        <v>1496</v>
      </c>
      <c r="R540" s="195"/>
      <c r="S540" s="195"/>
      <c r="T540" s="195"/>
      <c r="U540" s="195"/>
      <c r="V540" s="195" t="s">
        <v>50</v>
      </c>
      <c r="W540" s="195"/>
      <c r="X540" s="195" t="s">
        <v>1497</v>
      </c>
      <c r="Y540" s="195"/>
      <c r="Z540" s="195"/>
      <c r="AA540" s="195"/>
      <c r="AB540" s="196" t="s">
        <v>1498</v>
      </c>
      <c r="AC540" s="21" t="s">
        <v>1336</v>
      </c>
      <c r="AD540" s="198"/>
      <c r="AE540" s="198"/>
      <c r="AF540" s="198"/>
      <c r="AG540" s="198"/>
      <c r="AH540" s="198"/>
      <c r="AI540" s="198"/>
      <c r="AJ540" s="198"/>
      <c r="AK540" s="196"/>
      <c r="AL540" s="198"/>
      <c r="AM540" s="280" t="s">
        <v>1499</v>
      </c>
      <c r="AN540" s="196" t="s">
        <v>1338</v>
      </c>
      <c r="AO540" s="199" t="s">
        <v>95</v>
      </c>
      <c r="AP540" s="199" t="s">
        <v>56</v>
      </c>
      <c r="AQ540" s="199" t="s">
        <v>1500</v>
      </c>
      <c r="AR540" s="116" t="s">
        <v>1501</v>
      </c>
      <c r="AS540" s="31">
        <v>321</v>
      </c>
      <c r="AT540" s="181">
        <v>405826936.94999999</v>
      </c>
      <c r="AU540" s="181">
        <v>405826936.94999999</v>
      </c>
      <c r="AV540" s="180">
        <v>405826936.94999999</v>
      </c>
      <c r="AW540" s="180">
        <v>405826936.94999999</v>
      </c>
      <c r="AX540" s="180">
        <v>0</v>
      </c>
      <c r="AY540" s="180">
        <v>0</v>
      </c>
      <c r="AZ540" s="180">
        <v>0</v>
      </c>
      <c r="BA540" s="180">
        <v>0</v>
      </c>
      <c r="BB540" s="181">
        <v>0</v>
      </c>
      <c r="BC540" s="181">
        <v>0</v>
      </c>
      <c r="BD540" s="178">
        <v>360918747.97000003</v>
      </c>
      <c r="BE540" s="178">
        <v>360918747.97000003</v>
      </c>
      <c r="BF540" s="178">
        <v>0</v>
      </c>
      <c r="BG540" s="187">
        <v>0</v>
      </c>
      <c r="BH540" s="178">
        <v>0</v>
      </c>
      <c r="BI540" s="178">
        <v>361005400</v>
      </c>
      <c r="BJ540" s="178">
        <v>361005400</v>
      </c>
      <c r="BK540" s="178">
        <v>0</v>
      </c>
      <c r="BL540" s="178">
        <v>0</v>
      </c>
      <c r="BM540" s="178">
        <v>0</v>
      </c>
      <c r="BN540" s="178">
        <v>361005370</v>
      </c>
      <c r="BO540" s="178">
        <v>361005370</v>
      </c>
      <c r="BP540" s="178">
        <v>0</v>
      </c>
      <c r="BQ540" s="178">
        <v>0</v>
      </c>
      <c r="BR540" s="178">
        <v>0</v>
      </c>
      <c r="BS540" s="178">
        <v>361005370</v>
      </c>
      <c r="BT540" s="178">
        <v>361005370</v>
      </c>
      <c r="BU540" s="178">
        <v>0</v>
      </c>
      <c r="BV540" s="178">
        <v>0</v>
      </c>
      <c r="BW540" s="178">
        <v>0</v>
      </c>
    </row>
    <row r="541" spans="1:75" ht="409.5">
      <c r="A541" s="29">
        <v>609</v>
      </c>
      <c r="B541" s="22" t="s">
        <v>1326</v>
      </c>
      <c r="C541" s="28">
        <v>404010007</v>
      </c>
      <c r="D541" s="108" t="s">
        <v>1493</v>
      </c>
      <c r="E541" s="20" t="s">
        <v>1494</v>
      </c>
      <c r="F541" s="204"/>
      <c r="G541" s="204"/>
      <c r="H541" s="195">
        <v>4</v>
      </c>
      <c r="I541" s="204"/>
      <c r="J541" s="195">
        <v>17</v>
      </c>
      <c r="K541" s="195"/>
      <c r="L541" s="195"/>
      <c r="M541" s="205"/>
      <c r="N541" s="205">
        <v>13</v>
      </c>
      <c r="O541" s="205"/>
      <c r="P541" s="196" t="s">
        <v>1495</v>
      </c>
      <c r="Q541" s="21" t="s">
        <v>1503</v>
      </c>
      <c r="R541" s="195"/>
      <c r="S541" s="195"/>
      <c r="T541" s="195"/>
      <c r="U541" s="195"/>
      <c r="V541" s="195" t="s">
        <v>50</v>
      </c>
      <c r="W541" s="195"/>
      <c r="X541" s="195" t="s">
        <v>1497</v>
      </c>
      <c r="Y541" s="195"/>
      <c r="Z541" s="195"/>
      <c r="AA541" s="195"/>
      <c r="AB541" s="196" t="s">
        <v>1498</v>
      </c>
      <c r="AC541" s="21" t="s">
        <v>1336</v>
      </c>
      <c r="AD541" s="198"/>
      <c r="AE541" s="198"/>
      <c r="AF541" s="198"/>
      <c r="AG541" s="198"/>
      <c r="AH541" s="198"/>
      <c r="AI541" s="198"/>
      <c r="AJ541" s="198"/>
      <c r="AK541" s="196"/>
      <c r="AL541" s="198"/>
      <c r="AM541" s="280" t="s">
        <v>1499</v>
      </c>
      <c r="AN541" s="196" t="s">
        <v>1338</v>
      </c>
      <c r="AO541" s="199" t="s">
        <v>95</v>
      </c>
      <c r="AP541" s="199" t="s">
        <v>115</v>
      </c>
      <c r="AQ541" s="199" t="s">
        <v>1500</v>
      </c>
      <c r="AR541" s="116" t="s">
        <v>1501</v>
      </c>
      <c r="AS541" s="31">
        <v>121</v>
      </c>
      <c r="AT541" s="181">
        <v>2490639.73</v>
      </c>
      <c r="AU541" s="181">
        <v>2490639.73</v>
      </c>
      <c r="AV541" s="180">
        <v>2490639.73</v>
      </c>
      <c r="AW541" s="180">
        <v>2490639.73</v>
      </c>
      <c r="AX541" s="180">
        <v>0</v>
      </c>
      <c r="AY541" s="180">
        <v>0</v>
      </c>
      <c r="AZ541" s="180">
        <v>0</v>
      </c>
      <c r="BA541" s="180">
        <v>0</v>
      </c>
      <c r="BB541" s="181">
        <v>0</v>
      </c>
      <c r="BC541" s="181">
        <v>0</v>
      </c>
      <c r="BD541" s="178">
        <v>1955000</v>
      </c>
      <c r="BE541" s="178">
        <v>1955000</v>
      </c>
      <c r="BF541" s="178">
        <v>0</v>
      </c>
      <c r="BG541" s="187">
        <v>0</v>
      </c>
      <c r="BH541" s="178">
        <v>0</v>
      </c>
      <c r="BI541" s="178">
        <v>1955000</v>
      </c>
      <c r="BJ541" s="178">
        <v>1955000</v>
      </c>
      <c r="BK541" s="178">
        <v>0</v>
      </c>
      <c r="BL541" s="178">
        <v>0</v>
      </c>
      <c r="BM541" s="178">
        <v>0</v>
      </c>
      <c r="BN541" s="178">
        <v>1955000</v>
      </c>
      <c r="BO541" s="178">
        <v>1955000</v>
      </c>
      <c r="BP541" s="178">
        <v>0</v>
      </c>
      <c r="BQ541" s="178">
        <v>0</v>
      </c>
      <c r="BR541" s="178">
        <v>0</v>
      </c>
      <c r="BS541" s="178">
        <v>1955000</v>
      </c>
      <c r="BT541" s="178">
        <v>1955000</v>
      </c>
      <c r="BU541" s="178">
        <v>0</v>
      </c>
      <c r="BV541" s="178">
        <v>0</v>
      </c>
      <c r="BW541" s="178">
        <v>0</v>
      </c>
    </row>
    <row r="542" spans="1:75" ht="409.5">
      <c r="A542" s="29">
        <v>609</v>
      </c>
      <c r="B542" s="22" t="s">
        <v>1326</v>
      </c>
      <c r="C542" s="28">
        <v>404010007</v>
      </c>
      <c r="D542" s="108" t="s">
        <v>1493</v>
      </c>
      <c r="E542" s="20" t="s">
        <v>1494</v>
      </c>
      <c r="F542" s="204"/>
      <c r="G542" s="204"/>
      <c r="H542" s="195">
        <v>4</v>
      </c>
      <c r="I542" s="204"/>
      <c r="J542" s="195">
        <v>17</v>
      </c>
      <c r="K542" s="195"/>
      <c r="L542" s="195"/>
      <c r="M542" s="205"/>
      <c r="N542" s="205">
        <v>13</v>
      </c>
      <c r="O542" s="205"/>
      <c r="P542" s="196" t="s">
        <v>1495</v>
      </c>
      <c r="Q542" s="21" t="s">
        <v>1503</v>
      </c>
      <c r="R542" s="195"/>
      <c r="S542" s="195"/>
      <c r="T542" s="195"/>
      <c r="U542" s="195"/>
      <c r="V542" s="195" t="s">
        <v>50</v>
      </c>
      <c r="W542" s="195"/>
      <c r="X542" s="195" t="s">
        <v>1497</v>
      </c>
      <c r="Y542" s="195"/>
      <c r="Z542" s="195"/>
      <c r="AA542" s="195"/>
      <c r="AB542" s="196" t="s">
        <v>1498</v>
      </c>
      <c r="AC542" s="21" t="s">
        <v>1336</v>
      </c>
      <c r="AD542" s="198"/>
      <c r="AE542" s="198"/>
      <c r="AF542" s="198"/>
      <c r="AG542" s="198"/>
      <c r="AH542" s="198"/>
      <c r="AI542" s="198"/>
      <c r="AJ542" s="198"/>
      <c r="AK542" s="196"/>
      <c r="AL542" s="198"/>
      <c r="AM542" s="280" t="s">
        <v>1499</v>
      </c>
      <c r="AN542" s="196" t="s">
        <v>1338</v>
      </c>
      <c r="AO542" s="199" t="s">
        <v>95</v>
      </c>
      <c r="AP542" s="199" t="s">
        <v>115</v>
      </c>
      <c r="AQ542" s="199" t="s">
        <v>1500</v>
      </c>
      <c r="AR542" s="116" t="s">
        <v>1501</v>
      </c>
      <c r="AS542" s="31">
        <v>129</v>
      </c>
      <c r="AT542" s="181">
        <v>725045.32</v>
      </c>
      <c r="AU542" s="181">
        <v>725045.32</v>
      </c>
      <c r="AV542" s="180">
        <v>725045.32</v>
      </c>
      <c r="AW542" s="180">
        <v>725045.32</v>
      </c>
      <c r="AX542" s="180">
        <v>0</v>
      </c>
      <c r="AY542" s="180">
        <v>0</v>
      </c>
      <c r="AZ542" s="180">
        <v>0</v>
      </c>
      <c r="BA542" s="180">
        <v>0</v>
      </c>
      <c r="BB542" s="181">
        <v>0</v>
      </c>
      <c r="BC542" s="181">
        <v>0</v>
      </c>
      <c r="BD542" s="178">
        <v>591000</v>
      </c>
      <c r="BE542" s="178">
        <v>591000</v>
      </c>
      <c r="BF542" s="178">
        <v>0</v>
      </c>
      <c r="BG542" s="187">
        <v>0</v>
      </c>
      <c r="BH542" s="178">
        <v>0</v>
      </c>
      <c r="BI542" s="178">
        <v>591000</v>
      </c>
      <c r="BJ542" s="178">
        <v>591000</v>
      </c>
      <c r="BK542" s="178">
        <v>0</v>
      </c>
      <c r="BL542" s="178">
        <v>0</v>
      </c>
      <c r="BM542" s="178">
        <v>0</v>
      </c>
      <c r="BN542" s="178">
        <v>591000</v>
      </c>
      <c r="BO542" s="178">
        <v>591000</v>
      </c>
      <c r="BP542" s="178">
        <v>0</v>
      </c>
      <c r="BQ542" s="178">
        <v>0</v>
      </c>
      <c r="BR542" s="178">
        <v>0</v>
      </c>
      <c r="BS542" s="178">
        <v>591000</v>
      </c>
      <c r="BT542" s="178">
        <v>591000</v>
      </c>
      <c r="BU542" s="178">
        <v>0</v>
      </c>
      <c r="BV542" s="178">
        <v>0</v>
      </c>
      <c r="BW542" s="178">
        <v>0</v>
      </c>
    </row>
    <row r="543" spans="1:75" ht="382.5">
      <c r="A543" s="29">
        <v>609</v>
      </c>
      <c r="B543" s="22" t="s">
        <v>1326</v>
      </c>
      <c r="C543" s="28">
        <v>404010008</v>
      </c>
      <c r="D543" s="108" t="s">
        <v>1504</v>
      </c>
      <c r="E543" s="20" t="s">
        <v>1505</v>
      </c>
      <c r="F543" s="204"/>
      <c r="G543" s="204"/>
      <c r="H543" s="195"/>
      <c r="I543" s="204"/>
      <c r="J543" s="195">
        <v>25</v>
      </c>
      <c r="K543" s="195">
        <v>9</v>
      </c>
      <c r="L543" s="195"/>
      <c r="M543" s="205"/>
      <c r="N543" s="205"/>
      <c r="O543" s="205"/>
      <c r="P543" s="196" t="s">
        <v>1506</v>
      </c>
      <c r="Q543" s="21" t="s">
        <v>1507</v>
      </c>
      <c r="R543" s="195"/>
      <c r="S543" s="195"/>
      <c r="T543" s="195"/>
      <c r="U543" s="195"/>
      <c r="V543" s="195">
        <v>1</v>
      </c>
      <c r="W543" s="195"/>
      <c r="X543" s="195">
        <v>22</v>
      </c>
      <c r="Y543" s="195"/>
      <c r="Z543" s="195"/>
      <c r="AA543" s="195"/>
      <c r="AB543" s="196" t="s">
        <v>1392</v>
      </c>
      <c r="AC543" s="21" t="s">
        <v>1336</v>
      </c>
      <c r="AD543" s="198"/>
      <c r="AE543" s="198"/>
      <c r="AF543" s="198"/>
      <c r="AG543" s="198"/>
      <c r="AH543" s="198"/>
      <c r="AI543" s="198"/>
      <c r="AJ543" s="198"/>
      <c r="AK543" s="198"/>
      <c r="AL543" s="198"/>
      <c r="AM543" s="280" t="s">
        <v>1508</v>
      </c>
      <c r="AN543" s="196" t="s">
        <v>1338</v>
      </c>
      <c r="AO543" s="199" t="s">
        <v>95</v>
      </c>
      <c r="AP543" s="199" t="s">
        <v>56</v>
      </c>
      <c r="AQ543" s="199" t="s">
        <v>1509</v>
      </c>
      <c r="AR543" s="116" t="s">
        <v>1510</v>
      </c>
      <c r="AS543" s="31">
        <v>244</v>
      </c>
      <c r="AT543" s="181">
        <v>337436.65</v>
      </c>
      <c r="AU543" s="181">
        <v>279817.39</v>
      </c>
      <c r="AV543" s="180">
        <v>337436.65</v>
      </c>
      <c r="AW543" s="180">
        <v>279817.39</v>
      </c>
      <c r="AX543" s="180">
        <v>0</v>
      </c>
      <c r="AY543" s="180">
        <v>0</v>
      </c>
      <c r="AZ543" s="180">
        <v>0</v>
      </c>
      <c r="BA543" s="180">
        <v>0</v>
      </c>
      <c r="BB543" s="181">
        <v>0</v>
      </c>
      <c r="BC543" s="181">
        <v>0</v>
      </c>
      <c r="BD543" s="178">
        <v>95642.880000000005</v>
      </c>
      <c r="BE543" s="178">
        <v>95642.880000000005</v>
      </c>
      <c r="BF543" s="178">
        <v>0</v>
      </c>
      <c r="BG543" s="187">
        <v>0</v>
      </c>
      <c r="BH543" s="178">
        <v>0</v>
      </c>
      <c r="BI543" s="178">
        <v>285630</v>
      </c>
      <c r="BJ543" s="178">
        <v>285630</v>
      </c>
      <c r="BK543" s="178">
        <v>0</v>
      </c>
      <c r="BL543" s="178">
        <v>0</v>
      </c>
      <c r="BM543" s="178">
        <v>0</v>
      </c>
      <c r="BN543" s="178">
        <v>285630</v>
      </c>
      <c r="BO543" s="178">
        <v>285630</v>
      </c>
      <c r="BP543" s="178">
        <v>0</v>
      </c>
      <c r="BQ543" s="178">
        <v>0</v>
      </c>
      <c r="BR543" s="178">
        <v>0</v>
      </c>
      <c r="BS543" s="178">
        <v>285630</v>
      </c>
      <c r="BT543" s="178">
        <v>285630</v>
      </c>
      <c r="BU543" s="178">
        <v>0</v>
      </c>
      <c r="BV543" s="178">
        <v>0</v>
      </c>
      <c r="BW543" s="178">
        <v>0</v>
      </c>
    </row>
    <row r="544" spans="1:75" ht="198" customHeight="1">
      <c r="A544" s="29">
        <v>609</v>
      </c>
      <c r="B544" s="22" t="s">
        <v>1326</v>
      </c>
      <c r="C544" s="28">
        <v>404010008</v>
      </c>
      <c r="D544" s="108" t="s">
        <v>1504</v>
      </c>
      <c r="E544" s="20" t="s">
        <v>1511</v>
      </c>
      <c r="F544" s="204"/>
      <c r="G544" s="204"/>
      <c r="H544" s="195"/>
      <c r="I544" s="204"/>
      <c r="J544" s="195">
        <v>25</v>
      </c>
      <c r="K544" s="195">
        <v>9</v>
      </c>
      <c r="L544" s="195"/>
      <c r="M544" s="205"/>
      <c r="N544" s="205"/>
      <c r="O544" s="205"/>
      <c r="P544" s="196" t="s">
        <v>1506</v>
      </c>
      <c r="Q544" s="21" t="s">
        <v>1512</v>
      </c>
      <c r="R544" s="195"/>
      <c r="S544" s="195"/>
      <c r="T544" s="195"/>
      <c r="U544" s="195"/>
      <c r="V544" s="195">
        <v>1</v>
      </c>
      <c r="W544" s="195"/>
      <c r="X544" s="195">
        <v>22</v>
      </c>
      <c r="Y544" s="195"/>
      <c r="Z544" s="195"/>
      <c r="AA544" s="195"/>
      <c r="AB544" s="196" t="s">
        <v>1392</v>
      </c>
      <c r="AC544" s="21" t="s">
        <v>1336</v>
      </c>
      <c r="AD544" s="198"/>
      <c r="AE544" s="198"/>
      <c r="AF544" s="198"/>
      <c r="AG544" s="198"/>
      <c r="AH544" s="198"/>
      <c r="AI544" s="198"/>
      <c r="AJ544" s="198"/>
      <c r="AK544" s="198"/>
      <c r="AL544" s="198"/>
      <c r="AM544" s="280" t="s">
        <v>1508</v>
      </c>
      <c r="AN544" s="196" t="s">
        <v>1338</v>
      </c>
      <c r="AO544" s="199" t="s">
        <v>95</v>
      </c>
      <c r="AP544" s="199" t="s">
        <v>56</v>
      </c>
      <c r="AQ544" s="199" t="s">
        <v>1509</v>
      </c>
      <c r="AR544" s="116" t="s">
        <v>1510</v>
      </c>
      <c r="AS544" s="31">
        <v>313</v>
      </c>
      <c r="AT544" s="181">
        <v>18868191.82</v>
      </c>
      <c r="AU544" s="181">
        <v>18868191.82</v>
      </c>
      <c r="AV544" s="180">
        <v>18868191.82</v>
      </c>
      <c r="AW544" s="180">
        <v>18868191.82</v>
      </c>
      <c r="AX544" s="180">
        <v>0</v>
      </c>
      <c r="AY544" s="180">
        <v>0</v>
      </c>
      <c r="AZ544" s="180">
        <v>0</v>
      </c>
      <c r="BA544" s="180">
        <v>0</v>
      </c>
      <c r="BB544" s="181">
        <v>0</v>
      </c>
      <c r="BC544" s="181">
        <v>0</v>
      </c>
      <c r="BD544" s="178">
        <v>19929377.739999998</v>
      </c>
      <c r="BE544" s="178">
        <v>19929377.739999998</v>
      </c>
      <c r="BF544" s="178">
        <v>0</v>
      </c>
      <c r="BG544" s="187">
        <v>0</v>
      </c>
      <c r="BH544" s="178">
        <v>0</v>
      </c>
      <c r="BI544" s="178">
        <v>18695600</v>
      </c>
      <c r="BJ544" s="178">
        <v>18695600</v>
      </c>
      <c r="BK544" s="178">
        <v>0</v>
      </c>
      <c r="BL544" s="178">
        <v>0</v>
      </c>
      <c r="BM544" s="178">
        <v>0</v>
      </c>
      <c r="BN544" s="178">
        <v>19449660</v>
      </c>
      <c r="BO544" s="178">
        <v>19449660</v>
      </c>
      <c r="BP544" s="178">
        <v>0</v>
      </c>
      <c r="BQ544" s="178">
        <v>0</v>
      </c>
      <c r="BR544" s="178">
        <v>0</v>
      </c>
      <c r="BS544" s="178">
        <v>19449660</v>
      </c>
      <c r="BT544" s="178">
        <v>19449660</v>
      </c>
      <c r="BU544" s="178">
        <v>0</v>
      </c>
      <c r="BV544" s="178">
        <v>0</v>
      </c>
      <c r="BW544" s="178">
        <v>0</v>
      </c>
    </row>
    <row r="545" spans="1:75" ht="198.75" customHeight="1">
      <c r="A545" s="29">
        <v>609</v>
      </c>
      <c r="B545" s="22" t="s">
        <v>1326</v>
      </c>
      <c r="C545" s="28" t="s">
        <v>1513</v>
      </c>
      <c r="D545" s="108" t="s">
        <v>1514</v>
      </c>
      <c r="E545" s="20" t="s">
        <v>1515</v>
      </c>
      <c r="F545" s="204"/>
      <c r="G545" s="204"/>
      <c r="H545" s="195">
        <v>1</v>
      </c>
      <c r="I545" s="204"/>
      <c r="J545" s="195" t="s">
        <v>47</v>
      </c>
      <c r="K545" s="195"/>
      <c r="L545" s="195"/>
      <c r="M545" s="205"/>
      <c r="N545" s="205" t="s">
        <v>1516</v>
      </c>
      <c r="O545" s="205"/>
      <c r="P545" s="196" t="s">
        <v>1079</v>
      </c>
      <c r="Q545" s="21" t="s">
        <v>1517</v>
      </c>
      <c r="R545" s="195"/>
      <c r="S545" s="195"/>
      <c r="T545" s="195"/>
      <c r="U545" s="195"/>
      <c r="V545" s="195">
        <v>1</v>
      </c>
      <c r="W545" s="195"/>
      <c r="X545" s="195" t="s">
        <v>1518</v>
      </c>
      <c r="Y545" s="195"/>
      <c r="Z545" s="195">
        <v>5</v>
      </c>
      <c r="AA545" s="195"/>
      <c r="AB545" s="196" t="s">
        <v>1392</v>
      </c>
      <c r="AC545" s="21" t="s">
        <v>1336</v>
      </c>
      <c r="AD545" s="198"/>
      <c r="AE545" s="198"/>
      <c r="AF545" s="198"/>
      <c r="AG545" s="198"/>
      <c r="AH545" s="198"/>
      <c r="AI545" s="198"/>
      <c r="AJ545" s="198"/>
      <c r="AK545" s="198"/>
      <c r="AL545" s="198"/>
      <c r="AM545" s="196" t="s">
        <v>1519</v>
      </c>
      <c r="AN545" s="196" t="s">
        <v>1338</v>
      </c>
      <c r="AO545" s="199" t="s">
        <v>95</v>
      </c>
      <c r="AP545" s="199" t="s">
        <v>69</v>
      </c>
      <c r="AQ545" s="199" t="s">
        <v>1520</v>
      </c>
      <c r="AR545" s="116" t="s">
        <v>1521</v>
      </c>
      <c r="AS545" s="31">
        <v>244</v>
      </c>
      <c r="AT545" s="181">
        <v>2352951.2400000002</v>
      </c>
      <c r="AU545" s="181">
        <v>2352951.2400000002</v>
      </c>
      <c r="AV545" s="180">
        <v>2352951.2400000002</v>
      </c>
      <c r="AW545" s="180">
        <v>2352951.2400000002</v>
      </c>
      <c r="AX545" s="180">
        <v>0</v>
      </c>
      <c r="AY545" s="180">
        <v>0</v>
      </c>
      <c r="AZ545" s="180">
        <v>0</v>
      </c>
      <c r="BA545" s="180">
        <v>0</v>
      </c>
      <c r="BB545" s="181">
        <v>0</v>
      </c>
      <c r="BC545" s="181">
        <v>0</v>
      </c>
      <c r="BD545" s="178">
        <v>3273190</v>
      </c>
      <c r="BE545" s="178">
        <v>3273190</v>
      </c>
      <c r="BF545" s="178">
        <v>0</v>
      </c>
      <c r="BG545" s="187">
        <v>0</v>
      </c>
      <c r="BH545" s="178">
        <v>0</v>
      </c>
      <c r="BI545" s="178">
        <v>3424900</v>
      </c>
      <c r="BJ545" s="178">
        <v>3424900</v>
      </c>
      <c r="BK545" s="178">
        <v>0</v>
      </c>
      <c r="BL545" s="178">
        <v>0</v>
      </c>
      <c r="BM545" s="178">
        <v>0</v>
      </c>
      <c r="BN545" s="178">
        <v>3418220</v>
      </c>
      <c r="BO545" s="178">
        <v>3418220</v>
      </c>
      <c r="BP545" s="178">
        <v>0</v>
      </c>
      <c r="BQ545" s="178">
        <v>0</v>
      </c>
      <c r="BR545" s="178">
        <v>0</v>
      </c>
      <c r="BS545" s="178">
        <v>3418220</v>
      </c>
      <c r="BT545" s="178">
        <v>3418220</v>
      </c>
      <c r="BU545" s="178">
        <v>0</v>
      </c>
      <c r="BV545" s="178">
        <v>0</v>
      </c>
      <c r="BW545" s="178">
        <v>0</v>
      </c>
    </row>
    <row r="546" spans="1:75" ht="195.75" customHeight="1">
      <c r="A546" s="29">
        <v>609</v>
      </c>
      <c r="B546" s="22" t="s">
        <v>1326</v>
      </c>
      <c r="C546" s="28" t="s">
        <v>1513</v>
      </c>
      <c r="D546" s="108" t="s">
        <v>1514</v>
      </c>
      <c r="E546" s="20" t="s">
        <v>1515</v>
      </c>
      <c r="F546" s="204"/>
      <c r="G546" s="204"/>
      <c r="H546" s="195">
        <v>1</v>
      </c>
      <c r="I546" s="204"/>
      <c r="J546" s="195" t="s">
        <v>47</v>
      </c>
      <c r="K546" s="195"/>
      <c r="L546" s="195"/>
      <c r="M546" s="205"/>
      <c r="N546" s="205" t="s">
        <v>1516</v>
      </c>
      <c r="O546" s="205"/>
      <c r="P546" s="196" t="s">
        <v>1079</v>
      </c>
      <c r="Q546" s="21" t="s">
        <v>1517</v>
      </c>
      <c r="R546" s="195"/>
      <c r="S546" s="195"/>
      <c r="T546" s="195"/>
      <c r="U546" s="195"/>
      <c r="V546" s="195">
        <v>1</v>
      </c>
      <c r="W546" s="195"/>
      <c r="X546" s="195" t="s">
        <v>1518</v>
      </c>
      <c r="Y546" s="195"/>
      <c r="Z546" s="195">
        <v>5</v>
      </c>
      <c r="AA546" s="195"/>
      <c r="AB546" s="196" t="s">
        <v>1392</v>
      </c>
      <c r="AC546" s="21" t="s">
        <v>1336</v>
      </c>
      <c r="AD546" s="198"/>
      <c r="AE546" s="198"/>
      <c r="AF546" s="198"/>
      <c r="AG546" s="198"/>
      <c r="AH546" s="198"/>
      <c r="AI546" s="198"/>
      <c r="AJ546" s="198"/>
      <c r="AK546" s="198"/>
      <c r="AL546" s="198"/>
      <c r="AM546" s="196" t="s">
        <v>1519</v>
      </c>
      <c r="AN546" s="196" t="s">
        <v>1338</v>
      </c>
      <c r="AO546" s="199" t="s">
        <v>95</v>
      </c>
      <c r="AP546" s="199" t="s">
        <v>69</v>
      </c>
      <c r="AQ546" s="199" t="s">
        <v>1520</v>
      </c>
      <c r="AR546" s="116" t="s">
        <v>1521</v>
      </c>
      <c r="AS546" s="31">
        <v>247</v>
      </c>
      <c r="AT546" s="181">
        <v>0</v>
      </c>
      <c r="AU546" s="181">
        <v>0</v>
      </c>
      <c r="AV546" s="180">
        <v>0</v>
      </c>
      <c r="AW546" s="180">
        <v>0</v>
      </c>
      <c r="AX546" s="180"/>
      <c r="AY546" s="180">
        <v>0</v>
      </c>
      <c r="AZ546" s="180">
        <v>0</v>
      </c>
      <c r="BA546" s="180">
        <v>0</v>
      </c>
      <c r="BB546" s="181">
        <v>0</v>
      </c>
      <c r="BC546" s="181">
        <v>0</v>
      </c>
      <c r="BD546" s="178">
        <v>203600</v>
      </c>
      <c r="BE546" s="178">
        <v>203600</v>
      </c>
      <c r="BF546" s="178">
        <v>0</v>
      </c>
      <c r="BG546" s="187">
        <v>0</v>
      </c>
      <c r="BH546" s="178">
        <v>0</v>
      </c>
      <c r="BI546" s="178">
        <v>203600</v>
      </c>
      <c r="BJ546" s="178">
        <v>203600</v>
      </c>
      <c r="BK546" s="178">
        <v>0</v>
      </c>
      <c r="BL546" s="178">
        <v>0</v>
      </c>
      <c r="BM546" s="178">
        <v>0</v>
      </c>
      <c r="BN546" s="178">
        <v>203600</v>
      </c>
      <c r="BO546" s="178">
        <v>203600</v>
      </c>
      <c r="BP546" s="178">
        <v>0</v>
      </c>
      <c r="BQ546" s="178">
        <v>0</v>
      </c>
      <c r="BR546" s="178">
        <v>0</v>
      </c>
      <c r="BS546" s="178">
        <v>203600</v>
      </c>
      <c r="BT546" s="178">
        <v>203600</v>
      </c>
      <c r="BU546" s="178">
        <v>0</v>
      </c>
      <c r="BV546" s="178">
        <v>0</v>
      </c>
      <c r="BW546" s="178">
        <v>0</v>
      </c>
    </row>
    <row r="547" spans="1:75" ht="409.5">
      <c r="A547" s="29">
        <v>609</v>
      </c>
      <c r="B547" s="22" t="s">
        <v>1326</v>
      </c>
      <c r="C547" s="28" t="s">
        <v>1513</v>
      </c>
      <c r="D547" s="108" t="s">
        <v>1514</v>
      </c>
      <c r="E547" s="20" t="s">
        <v>1515</v>
      </c>
      <c r="F547" s="204"/>
      <c r="G547" s="204"/>
      <c r="H547" s="195">
        <v>1</v>
      </c>
      <c r="I547" s="204"/>
      <c r="J547" s="195" t="s">
        <v>47</v>
      </c>
      <c r="K547" s="195"/>
      <c r="L547" s="195"/>
      <c r="M547" s="205"/>
      <c r="N547" s="205" t="s">
        <v>1516</v>
      </c>
      <c r="O547" s="205"/>
      <c r="P547" s="196" t="s">
        <v>1079</v>
      </c>
      <c r="Q547" s="21" t="s">
        <v>1522</v>
      </c>
      <c r="R547" s="195"/>
      <c r="S547" s="195"/>
      <c r="T547" s="195"/>
      <c r="U547" s="195"/>
      <c r="V547" s="195">
        <v>1</v>
      </c>
      <c r="W547" s="195"/>
      <c r="X547" s="195" t="s">
        <v>1518</v>
      </c>
      <c r="Y547" s="195"/>
      <c r="Z547" s="195">
        <v>5</v>
      </c>
      <c r="AA547" s="195"/>
      <c r="AB547" s="196" t="s">
        <v>1392</v>
      </c>
      <c r="AC547" s="21" t="s">
        <v>1336</v>
      </c>
      <c r="AD547" s="198"/>
      <c r="AE547" s="198"/>
      <c r="AF547" s="198"/>
      <c r="AG547" s="198"/>
      <c r="AH547" s="198"/>
      <c r="AI547" s="198"/>
      <c r="AJ547" s="198"/>
      <c r="AK547" s="198"/>
      <c r="AL547" s="198"/>
      <c r="AM547" s="196" t="s">
        <v>1519</v>
      </c>
      <c r="AN547" s="196" t="s">
        <v>1338</v>
      </c>
      <c r="AO547" s="199" t="s">
        <v>95</v>
      </c>
      <c r="AP547" s="199" t="s">
        <v>69</v>
      </c>
      <c r="AQ547" s="199" t="s">
        <v>1520</v>
      </c>
      <c r="AR547" s="116" t="s">
        <v>1521</v>
      </c>
      <c r="AS547" s="31">
        <v>313</v>
      </c>
      <c r="AT547" s="181">
        <v>183306397.33000001</v>
      </c>
      <c r="AU547" s="181">
        <v>164796213.41999999</v>
      </c>
      <c r="AV547" s="180">
        <v>183306397.33000001</v>
      </c>
      <c r="AW547" s="180">
        <v>164796213.41999999</v>
      </c>
      <c r="AX547" s="180">
        <v>0</v>
      </c>
      <c r="AY547" s="180">
        <v>0</v>
      </c>
      <c r="AZ547" s="180">
        <v>0</v>
      </c>
      <c r="BA547" s="180">
        <v>0</v>
      </c>
      <c r="BB547" s="181">
        <v>0</v>
      </c>
      <c r="BC547" s="181">
        <v>0</v>
      </c>
      <c r="BD547" s="178">
        <v>291864181.79000002</v>
      </c>
      <c r="BE547" s="178">
        <v>291864181.79000002</v>
      </c>
      <c r="BF547" s="178">
        <v>0</v>
      </c>
      <c r="BG547" s="187">
        <v>0</v>
      </c>
      <c r="BH547" s="178">
        <v>0</v>
      </c>
      <c r="BI547" s="178">
        <v>302544010</v>
      </c>
      <c r="BJ547" s="178">
        <v>302544010</v>
      </c>
      <c r="BK547" s="178">
        <v>0</v>
      </c>
      <c r="BL547" s="178">
        <v>0</v>
      </c>
      <c r="BM547" s="178">
        <v>0</v>
      </c>
      <c r="BN547" s="178">
        <v>314122420</v>
      </c>
      <c r="BO547" s="178">
        <v>314122420</v>
      </c>
      <c r="BP547" s="178">
        <v>0</v>
      </c>
      <c r="BQ547" s="178">
        <v>0</v>
      </c>
      <c r="BR547" s="178">
        <v>0</v>
      </c>
      <c r="BS547" s="178">
        <v>314122420</v>
      </c>
      <c r="BT547" s="178">
        <v>314122420</v>
      </c>
      <c r="BU547" s="178">
        <v>0</v>
      </c>
      <c r="BV547" s="178">
        <v>0</v>
      </c>
      <c r="BW547" s="178">
        <v>0</v>
      </c>
    </row>
    <row r="548" spans="1:75" ht="409.5">
      <c r="A548" s="29">
        <v>609</v>
      </c>
      <c r="B548" s="22" t="s">
        <v>1326</v>
      </c>
      <c r="C548" s="28" t="s">
        <v>1513</v>
      </c>
      <c r="D548" s="108" t="s">
        <v>1514</v>
      </c>
      <c r="E548" s="20" t="s">
        <v>1515</v>
      </c>
      <c r="F548" s="204"/>
      <c r="G548" s="204"/>
      <c r="H548" s="195">
        <v>1</v>
      </c>
      <c r="I548" s="204"/>
      <c r="J548" s="195" t="s">
        <v>47</v>
      </c>
      <c r="K548" s="195"/>
      <c r="L548" s="195"/>
      <c r="M548" s="205"/>
      <c r="N548" s="205" t="s">
        <v>1516</v>
      </c>
      <c r="O548" s="205"/>
      <c r="P548" s="196" t="s">
        <v>1079</v>
      </c>
      <c r="Q548" s="21" t="s">
        <v>1522</v>
      </c>
      <c r="R548" s="195"/>
      <c r="S548" s="195"/>
      <c r="T548" s="195"/>
      <c r="U548" s="195"/>
      <c r="V548" s="195">
        <v>1</v>
      </c>
      <c r="W548" s="195"/>
      <c r="X548" s="195" t="s">
        <v>1518</v>
      </c>
      <c r="Y548" s="195"/>
      <c r="Z548" s="195">
        <v>5</v>
      </c>
      <c r="AA548" s="195"/>
      <c r="AB548" s="196" t="s">
        <v>1392</v>
      </c>
      <c r="AC548" s="21" t="s">
        <v>1336</v>
      </c>
      <c r="AD548" s="198"/>
      <c r="AE548" s="198"/>
      <c r="AF548" s="198"/>
      <c r="AG548" s="198"/>
      <c r="AH548" s="198"/>
      <c r="AI548" s="198"/>
      <c r="AJ548" s="198"/>
      <c r="AK548" s="198"/>
      <c r="AL548" s="198"/>
      <c r="AM548" s="196" t="s">
        <v>1519</v>
      </c>
      <c r="AN548" s="196" t="s">
        <v>1338</v>
      </c>
      <c r="AO548" s="199" t="s">
        <v>95</v>
      </c>
      <c r="AP548" s="199" t="s">
        <v>115</v>
      </c>
      <c r="AQ548" s="199" t="s">
        <v>1520</v>
      </c>
      <c r="AR548" s="116" t="s">
        <v>1521</v>
      </c>
      <c r="AS548" s="31">
        <v>121</v>
      </c>
      <c r="AT548" s="181">
        <v>231878</v>
      </c>
      <c r="AU548" s="181">
        <v>231878</v>
      </c>
      <c r="AV548" s="180">
        <v>231878</v>
      </c>
      <c r="AW548" s="180">
        <v>231878</v>
      </c>
      <c r="AX548" s="180">
        <v>0</v>
      </c>
      <c r="AY548" s="180">
        <v>0</v>
      </c>
      <c r="AZ548" s="180">
        <v>0</v>
      </c>
      <c r="BA548" s="180">
        <v>0</v>
      </c>
      <c r="BB548" s="181">
        <v>0</v>
      </c>
      <c r="BC548" s="181">
        <v>0</v>
      </c>
      <c r="BD548" s="178">
        <v>350000</v>
      </c>
      <c r="BE548" s="178">
        <v>350000</v>
      </c>
      <c r="BF548" s="178">
        <v>0</v>
      </c>
      <c r="BG548" s="187">
        <v>0</v>
      </c>
      <c r="BH548" s="178">
        <v>0</v>
      </c>
      <c r="BI548" s="178">
        <v>350000</v>
      </c>
      <c r="BJ548" s="178">
        <v>350000</v>
      </c>
      <c r="BK548" s="178">
        <v>0</v>
      </c>
      <c r="BL548" s="178">
        <v>0</v>
      </c>
      <c r="BM548" s="178">
        <v>0</v>
      </c>
      <c r="BN548" s="178">
        <v>350000</v>
      </c>
      <c r="BO548" s="178">
        <v>350000</v>
      </c>
      <c r="BP548" s="178">
        <v>0</v>
      </c>
      <c r="BQ548" s="178">
        <v>0</v>
      </c>
      <c r="BR548" s="178">
        <v>0</v>
      </c>
      <c r="BS548" s="178">
        <v>350000</v>
      </c>
      <c r="BT548" s="178">
        <v>350000</v>
      </c>
      <c r="BU548" s="178">
        <v>0</v>
      </c>
      <c r="BV548" s="178">
        <v>0</v>
      </c>
      <c r="BW548" s="178">
        <v>0</v>
      </c>
    </row>
    <row r="549" spans="1:75" ht="409.5">
      <c r="A549" s="29">
        <v>609</v>
      </c>
      <c r="B549" s="22" t="s">
        <v>1326</v>
      </c>
      <c r="C549" s="28" t="s">
        <v>1513</v>
      </c>
      <c r="D549" s="108" t="s">
        <v>1514</v>
      </c>
      <c r="E549" s="20" t="s">
        <v>1515</v>
      </c>
      <c r="F549" s="204"/>
      <c r="G549" s="204"/>
      <c r="H549" s="195">
        <v>1</v>
      </c>
      <c r="I549" s="204"/>
      <c r="J549" s="195" t="s">
        <v>47</v>
      </c>
      <c r="K549" s="195"/>
      <c r="L549" s="195"/>
      <c r="M549" s="205"/>
      <c r="N549" s="205" t="s">
        <v>1516</v>
      </c>
      <c r="O549" s="205"/>
      <c r="P549" s="196" t="s">
        <v>1079</v>
      </c>
      <c r="Q549" s="21" t="s">
        <v>1522</v>
      </c>
      <c r="R549" s="195"/>
      <c r="S549" s="195"/>
      <c r="T549" s="195"/>
      <c r="U549" s="195"/>
      <c r="V549" s="195">
        <v>1</v>
      </c>
      <c r="W549" s="195"/>
      <c r="X549" s="195" t="s">
        <v>1518</v>
      </c>
      <c r="Y549" s="195"/>
      <c r="Z549" s="195">
        <v>5</v>
      </c>
      <c r="AA549" s="195"/>
      <c r="AB549" s="196" t="s">
        <v>1392</v>
      </c>
      <c r="AC549" s="21" t="s">
        <v>1336</v>
      </c>
      <c r="AD549" s="198"/>
      <c r="AE549" s="198"/>
      <c r="AF549" s="198"/>
      <c r="AG549" s="198"/>
      <c r="AH549" s="198"/>
      <c r="AI549" s="198"/>
      <c r="AJ549" s="198"/>
      <c r="AK549" s="198"/>
      <c r="AL549" s="198"/>
      <c r="AM549" s="196" t="s">
        <v>1519</v>
      </c>
      <c r="AN549" s="196" t="s">
        <v>1338</v>
      </c>
      <c r="AO549" s="199" t="s">
        <v>95</v>
      </c>
      <c r="AP549" s="199" t="s">
        <v>115</v>
      </c>
      <c r="AQ549" s="199" t="s">
        <v>1520</v>
      </c>
      <c r="AR549" s="116" t="s">
        <v>1521</v>
      </c>
      <c r="AS549" s="31">
        <v>129</v>
      </c>
      <c r="AT549" s="181">
        <v>63302.720000000001</v>
      </c>
      <c r="AU549" s="181">
        <v>63302.720000000001</v>
      </c>
      <c r="AV549" s="180">
        <v>63302.720000000001</v>
      </c>
      <c r="AW549" s="180">
        <v>63302.720000000001</v>
      </c>
      <c r="AX549" s="180">
        <v>0</v>
      </c>
      <c r="AY549" s="180">
        <v>0</v>
      </c>
      <c r="AZ549" s="180">
        <v>0</v>
      </c>
      <c r="BA549" s="180">
        <v>0</v>
      </c>
      <c r="BB549" s="181">
        <v>0</v>
      </c>
      <c r="BC549" s="181">
        <v>0</v>
      </c>
      <c r="BD549" s="178">
        <v>105620</v>
      </c>
      <c r="BE549" s="178">
        <v>105620</v>
      </c>
      <c r="BF549" s="178">
        <v>0</v>
      </c>
      <c r="BG549" s="187">
        <v>0</v>
      </c>
      <c r="BH549" s="178">
        <v>0</v>
      </c>
      <c r="BI549" s="178">
        <v>105620</v>
      </c>
      <c r="BJ549" s="178">
        <v>105620</v>
      </c>
      <c r="BK549" s="178">
        <v>0</v>
      </c>
      <c r="BL549" s="178">
        <v>0</v>
      </c>
      <c r="BM549" s="178">
        <v>0</v>
      </c>
      <c r="BN549" s="178">
        <v>105620</v>
      </c>
      <c r="BO549" s="178">
        <v>105620</v>
      </c>
      <c r="BP549" s="178">
        <v>0</v>
      </c>
      <c r="BQ549" s="178">
        <v>0</v>
      </c>
      <c r="BR549" s="178">
        <v>0</v>
      </c>
      <c r="BS549" s="178">
        <v>105620</v>
      </c>
      <c r="BT549" s="178">
        <v>105620</v>
      </c>
      <c r="BU549" s="178">
        <v>0</v>
      </c>
      <c r="BV549" s="178">
        <v>0</v>
      </c>
      <c r="BW549" s="178">
        <v>0</v>
      </c>
    </row>
    <row r="550" spans="1:75" ht="409.5">
      <c r="A550" s="29">
        <v>609</v>
      </c>
      <c r="B550" s="22" t="s">
        <v>1326</v>
      </c>
      <c r="C550" s="28" t="s">
        <v>1513</v>
      </c>
      <c r="D550" s="108" t="s">
        <v>1514</v>
      </c>
      <c r="E550" s="20" t="s">
        <v>1515</v>
      </c>
      <c r="F550" s="204"/>
      <c r="G550" s="204"/>
      <c r="H550" s="195">
        <v>1</v>
      </c>
      <c r="I550" s="204"/>
      <c r="J550" s="195" t="s">
        <v>47</v>
      </c>
      <c r="K550" s="195"/>
      <c r="L550" s="195"/>
      <c r="M550" s="205"/>
      <c r="N550" s="205" t="s">
        <v>1516</v>
      </c>
      <c r="O550" s="205"/>
      <c r="P550" s="196" t="s">
        <v>1079</v>
      </c>
      <c r="Q550" s="21" t="s">
        <v>1523</v>
      </c>
      <c r="R550" s="195"/>
      <c r="S550" s="195"/>
      <c r="T550" s="195" t="s">
        <v>49</v>
      </c>
      <c r="U550" s="195"/>
      <c r="V550" s="195" t="s">
        <v>1524</v>
      </c>
      <c r="W550" s="195" t="s">
        <v>50</v>
      </c>
      <c r="X550" s="195" t="s">
        <v>1525</v>
      </c>
      <c r="Y550" s="195" t="s">
        <v>1526</v>
      </c>
      <c r="Z550" s="195"/>
      <c r="AA550" s="195"/>
      <c r="AB550" s="196" t="s">
        <v>1527</v>
      </c>
      <c r="AC550" s="21" t="s">
        <v>1336</v>
      </c>
      <c r="AD550" s="198"/>
      <c r="AE550" s="198"/>
      <c r="AF550" s="198"/>
      <c r="AG550" s="198"/>
      <c r="AH550" s="198"/>
      <c r="AI550" s="198"/>
      <c r="AJ550" s="198"/>
      <c r="AK550" s="198"/>
      <c r="AL550" s="198"/>
      <c r="AM550" s="196" t="s">
        <v>1528</v>
      </c>
      <c r="AN550" s="196" t="s">
        <v>1338</v>
      </c>
      <c r="AO550" s="199" t="s">
        <v>95</v>
      </c>
      <c r="AP550" s="199" t="s">
        <v>69</v>
      </c>
      <c r="AQ550" s="199" t="s">
        <v>1529</v>
      </c>
      <c r="AR550" s="116" t="s">
        <v>1521</v>
      </c>
      <c r="AS550" s="31">
        <v>313</v>
      </c>
      <c r="AT550" s="181">
        <v>40052541.789999999</v>
      </c>
      <c r="AU550" s="181">
        <v>40052521.789999999</v>
      </c>
      <c r="AV550" s="180">
        <v>40052541.789999999</v>
      </c>
      <c r="AW550" s="180">
        <v>40052521.789999999</v>
      </c>
      <c r="AX550" s="180">
        <v>0</v>
      </c>
      <c r="AY550" s="180">
        <v>0</v>
      </c>
      <c r="AZ550" s="180">
        <v>0</v>
      </c>
      <c r="BA550" s="180">
        <v>0</v>
      </c>
      <c r="BB550" s="181">
        <v>0</v>
      </c>
      <c r="BC550" s="181">
        <v>0</v>
      </c>
      <c r="BD550" s="178">
        <v>0</v>
      </c>
      <c r="BE550" s="178">
        <v>0</v>
      </c>
      <c r="BF550" s="178">
        <v>0</v>
      </c>
      <c r="BG550" s="187">
        <v>0</v>
      </c>
      <c r="BH550" s="178">
        <v>0</v>
      </c>
      <c r="BI550" s="178">
        <v>0</v>
      </c>
      <c r="BJ550" s="178">
        <v>0</v>
      </c>
      <c r="BK550" s="178">
        <v>0</v>
      </c>
      <c r="BL550" s="178">
        <v>0</v>
      </c>
      <c r="BM550" s="178">
        <v>0</v>
      </c>
      <c r="BN550" s="178">
        <v>0</v>
      </c>
      <c r="BO550" s="178">
        <v>0</v>
      </c>
      <c r="BP550" s="178">
        <v>0</v>
      </c>
      <c r="BQ550" s="178">
        <v>0</v>
      </c>
      <c r="BR550" s="178">
        <v>0</v>
      </c>
      <c r="BS550" s="178">
        <v>0</v>
      </c>
      <c r="BT550" s="178">
        <v>0</v>
      </c>
      <c r="BU550" s="178">
        <v>0</v>
      </c>
      <c r="BV550" s="178">
        <v>0</v>
      </c>
      <c r="BW550" s="178">
        <v>0</v>
      </c>
    </row>
    <row r="551" spans="1:75" ht="382.5">
      <c r="A551" s="29">
        <v>609</v>
      </c>
      <c r="B551" s="22" t="s">
        <v>1326</v>
      </c>
      <c r="C551" s="28" t="s">
        <v>1530</v>
      </c>
      <c r="D551" s="108" t="s">
        <v>1531</v>
      </c>
      <c r="E551" s="20" t="s">
        <v>1532</v>
      </c>
      <c r="F551" s="204"/>
      <c r="G551" s="204"/>
      <c r="H551" s="195" t="s">
        <v>413</v>
      </c>
      <c r="I551" s="204"/>
      <c r="J551" s="195" t="s">
        <v>596</v>
      </c>
      <c r="K551" s="195"/>
      <c r="L551" s="195" t="s">
        <v>45</v>
      </c>
      <c r="M551" s="205"/>
      <c r="N551" s="205"/>
      <c r="O551" s="205"/>
      <c r="P551" s="196" t="s">
        <v>1533</v>
      </c>
      <c r="Q551" s="21" t="s">
        <v>1534</v>
      </c>
      <c r="R551" s="195"/>
      <c r="S551" s="195"/>
      <c r="T551" s="195"/>
      <c r="U551" s="195"/>
      <c r="V551" s="195">
        <v>1</v>
      </c>
      <c r="W551" s="195"/>
      <c r="X551" s="195">
        <v>4</v>
      </c>
      <c r="Y551" s="195"/>
      <c r="Z551" s="195"/>
      <c r="AA551" s="195"/>
      <c r="AB551" s="196" t="s">
        <v>1392</v>
      </c>
      <c r="AC551" s="21" t="s">
        <v>1336</v>
      </c>
      <c r="AD551" s="198"/>
      <c r="AE551" s="198"/>
      <c r="AF551" s="198"/>
      <c r="AG551" s="198"/>
      <c r="AH551" s="198"/>
      <c r="AI551" s="198"/>
      <c r="AJ551" s="198"/>
      <c r="AK551" s="198"/>
      <c r="AL551" s="198"/>
      <c r="AM551" s="280" t="s">
        <v>1535</v>
      </c>
      <c r="AN551" s="196" t="s">
        <v>1338</v>
      </c>
      <c r="AO551" s="199" t="s">
        <v>95</v>
      </c>
      <c r="AP551" s="199" t="s">
        <v>56</v>
      </c>
      <c r="AQ551" s="199" t="s">
        <v>1536</v>
      </c>
      <c r="AR551" s="116" t="s">
        <v>1537</v>
      </c>
      <c r="AS551" s="31">
        <v>244</v>
      </c>
      <c r="AT551" s="181">
        <v>1170.8800000000001</v>
      </c>
      <c r="AU551" s="181">
        <v>1170.8800000000001</v>
      </c>
      <c r="AV551" s="180">
        <v>1170.8800000000001</v>
      </c>
      <c r="AW551" s="180">
        <v>1170.8800000000001</v>
      </c>
      <c r="AX551" s="180">
        <v>0</v>
      </c>
      <c r="AY551" s="180">
        <v>0</v>
      </c>
      <c r="AZ551" s="180">
        <v>0</v>
      </c>
      <c r="BA551" s="180">
        <v>0</v>
      </c>
      <c r="BB551" s="181">
        <v>0</v>
      </c>
      <c r="BC551" s="181">
        <v>0</v>
      </c>
      <c r="BD551" s="178">
        <v>1040.07</v>
      </c>
      <c r="BE551" s="178">
        <v>1040.07</v>
      </c>
      <c r="BF551" s="178">
        <v>0</v>
      </c>
      <c r="BG551" s="187">
        <v>0</v>
      </c>
      <c r="BH551" s="178">
        <v>0</v>
      </c>
      <c r="BI551" s="178">
        <v>1010</v>
      </c>
      <c r="BJ551" s="178">
        <v>1010</v>
      </c>
      <c r="BK551" s="178">
        <v>0</v>
      </c>
      <c r="BL551" s="178">
        <v>0</v>
      </c>
      <c r="BM551" s="178">
        <v>0</v>
      </c>
      <c r="BN551" s="178">
        <v>1010</v>
      </c>
      <c r="BO551" s="178">
        <v>1010</v>
      </c>
      <c r="BP551" s="178">
        <v>0</v>
      </c>
      <c r="BQ551" s="178">
        <v>0</v>
      </c>
      <c r="BR551" s="178">
        <v>0</v>
      </c>
      <c r="BS551" s="178">
        <v>1010</v>
      </c>
      <c r="BT551" s="178">
        <v>1010</v>
      </c>
      <c r="BU551" s="178">
        <v>0</v>
      </c>
      <c r="BV551" s="178">
        <v>0</v>
      </c>
      <c r="BW551" s="178">
        <v>0</v>
      </c>
    </row>
    <row r="552" spans="1:75" ht="382.5">
      <c r="A552" s="29">
        <v>609</v>
      </c>
      <c r="B552" s="22" t="s">
        <v>1326</v>
      </c>
      <c r="C552" s="28" t="s">
        <v>1530</v>
      </c>
      <c r="D552" s="108" t="s">
        <v>1538</v>
      </c>
      <c r="E552" s="20" t="s">
        <v>1539</v>
      </c>
      <c r="F552" s="204"/>
      <c r="G552" s="204"/>
      <c r="H552" s="195" t="s">
        <v>413</v>
      </c>
      <c r="I552" s="204"/>
      <c r="J552" s="195" t="s">
        <v>596</v>
      </c>
      <c r="K552" s="195"/>
      <c r="L552" s="195" t="s">
        <v>45</v>
      </c>
      <c r="M552" s="205"/>
      <c r="N552" s="205"/>
      <c r="O552" s="205"/>
      <c r="P552" s="196" t="s">
        <v>1533</v>
      </c>
      <c r="Q552" s="21" t="s">
        <v>1522</v>
      </c>
      <c r="R552" s="195"/>
      <c r="S552" s="195"/>
      <c r="T552" s="195"/>
      <c r="U552" s="195"/>
      <c r="V552" s="195">
        <v>1</v>
      </c>
      <c r="W552" s="195"/>
      <c r="X552" s="195">
        <v>4</v>
      </c>
      <c r="Y552" s="195"/>
      <c r="Z552" s="195"/>
      <c r="AA552" s="195"/>
      <c r="AB552" s="196" t="s">
        <v>1392</v>
      </c>
      <c r="AC552" s="21" t="s">
        <v>1336</v>
      </c>
      <c r="AD552" s="198"/>
      <c r="AE552" s="198"/>
      <c r="AF552" s="198"/>
      <c r="AG552" s="198"/>
      <c r="AH552" s="198"/>
      <c r="AI552" s="198"/>
      <c r="AJ552" s="198"/>
      <c r="AK552" s="198"/>
      <c r="AL552" s="198"/>
      <c r="AM552" s="280" t="s">
        <v>1535</v>
      </c>
      <c r="AN552" s="196" t="s">
        <v>1338</v>
      </c>
      <c r="AO552" s="199" t="s">
        <v>95</v>
      </c>
      <c r="AP552" s="199" t="s">
        <v>56</v>
      </c>
      <c r="AQ552" s="199" t="s">
        <v>1536</v>
      </c>
      <c r="AR552" s="116" t="s">
        <v>1540</v>
      </c>
      <c r="AS552" s="31">
        <v>321</v>
      </c>
      <c r="AT552" s="181">
        <v>86731.93</v>
      </c>
      <c r="AU552" s="181">
        <v>86731.93</v>
      </c>
      <c r="AV552" s="180">
        <v>86731.93</v>
      </c>
      <c r="AW552" s="180">
        <v>86731.93</v>
      </c>
      <c r="AX552" s="180">
        <v>0</v>
      </c>
      <c r="AY552" s="180">
        <v>0</v>
      </c>
      <c r="AZ552" s="180">
        <v>0</v>
      </c>
      <c r="BA552" s="180">
        <v>0</v>
      </c>
      <c r="BB552" s="181">
        <v>0</v>
      </c>
      <c r="BC552" s="181">
        <v>0</v>
      </c>
      <c r="BD552" s="178">
        <v>77110.759999999995</v>
      </c>
      <c r="BE552" s="178">
        <v>77110.759999999995</v>
      </c>
      <c r="BF552" s="178">
        <v>0</v>
      </c>
      <c r="BG552" s="187">
        <v>0</v>
      </c>
      <c r="BH552" s="178">
        <v>0</v>
      </c>
      <c r="BI552" s="178">
        <v>77420</v>
      </c>
      <c r="BJ552" s="178">
        <v>77420</v>
      </c>
      <c r="BK552" s="178">
        <v>0</v>
      </c>
      <c r="BL552" s="178">
        <v>0</v>
      </c>
      <c r="BM552" s="178">
        <v>0</v>
      </c>
      <c r="BN552" s="178">
        <v>77420</v>
      </c>
      <c r="BO552" s="178">
        <v>77420</v>
      </c>
      <c r="BP552" s="178">
        <v>0</v>
      </c>
      <c r="BQ552" s="178">
        <v>0</v>
      </c>
      <c r="BR552" s="178">
        <v>0</v>
      </c>
      <c r="BS552" s="178">
        <v>77420</v>
      </c>
      <c r="BT552" s="178">
        <v>77420</v>
      </c>
      <c r="BU552" s="178">
        <v>0</v>
      </c>
      <c r="BV552" s="178">
        <v>0</v>
      </c>
      <c r="BW552" s="178">
        <v>0</v>
      </c>
    </row>
    <row r="553" spans="1:75" ht="382.5">
      <c r="A553" s="29">
        <v>609</v>
      </c>
      <c r="B553" s="22" t="s">
        <v>1326</v>
      </c>
      <c r="C553" s="28" t="s">
        <v>1541</v>
      </c>
      <c r="D553" s="108" t="s">
        <v>1542</v>
      </c>
      <c r="E553" s="20" t="s">
        <v>1543</v>
      </c>
      <c r="F553" s="204"/>
      <c r="G553" s="204"/>
      <c r="H553" s="195"/>
      <c r="I553" s="204"/>
      <c r="J553" s="195" t="s">
        <v>1544</v>
      </c>
      <c r="K553" s="195" t="s">
        <v>1545</v>
      </c>
      <c r="L553" s="195"/>
      <c r="M553" s="205"/>
      <c r="N553" s="205"/>
      <c r="O553" s="205"/>
      <c r="P553" s="196" t="s">
        <v>736</v>
      </c>
      <c r="Q553" s="21" t="s">
        <v>1517</v>
      </c>
      <c r="R553" s="195"/>
      <c r="S553" s="195"/>
      <c r="T553" s="195"/>
      <c r="U553" s="195"/>
      <c r="V553" s="195" t="s">
        <v>45</v>
      </c>
      <c r="W553" s="195"/>
      <c r="X553" s="195" t="s">
        <v>1546</v>
      </c>
      <c r="Y553" s="195"/>
      <c r="Z553" s="195"/>
      <c r="AA553" s="195"/>
      <c r="AB553" s="196" t="s">
        <v>1392</v>
      </c>
      <c r="AC553" s="21" t="s">
        <v>1336</v>
      </c>
      <c r="AD553" s="198"/>
      <c r="AE553" s="198"/>
      <c r="AF553" s="198"/>
      <c r="AG553" s="198"/>
      <c r="AH553" s="198"/>
      <c r="AI553" s="198"/>
      <c r="AJ553" s="198"/>
      <c r="AK553" s="198"/>
      <c r="AL553" s="198"/>
      <c r="AM553" s="280" t="s">
        <v>1547</v>
      </c>
      <c r="AN553" s="196" t="s">
        <v>1338</v>
      </c>
      <c r="AO553" s="199" t="s">
        <v>95</v>
      </c>
      <c r="AP553" s="199" t="s">
        <v>69</v>
      </c>
      <c r="AQ553" s="199" t="s">
        <v>1548</v>
      </c>
      <c r="AR553" s="116" t="s">
        <v>1549</v>
      </c>
      <c r="AS553" s="31">
        <v>244</v>
      </c>
      <c r="AT553" s="181">
        <v>2305646.56</v>
      </c>
      <c r="AU553" s="181">
        <v>2305646.56</v>
      </c>
      <c r="AV553" s="178">
        <v>2305646.56</v>
      </c>
      <c r="AW553" s="178">
        <v>2305646.56</v>
      </c>
      <c r="AX553" s="180">
        <v>0</v>
      </c>
      <c r="AY553" s="180">
        <v>0</v>
      </c>
      <c r="AZ553" s="180">
        <v>0</v>
      </c>
      <c r="BA553" s="180">
        <v>0</v>
      </c>
      <c r="BB553" s="181">
        <v>0</v>
      </c>
      <c r="BC553" s="181">
        <v>0</v>
      </c>
      <c r="BD553" s="178">
        <v>4308740</v>
      </c>
      <c r="BE553" s="178">
        <v>4308740</v>
      </c>
      <c r="BF553" s="178">
        <v>0</v>
      </c>
      <c r="BG553" s="187">
        <v>0</v>
      </c>
      <c r="BH553" s="178">
        <v>0</v>
      </c>
      <c r="BI553" s="178">
        <v>5284440</v>
      </c>
      <c r="BJ553" s="178">
        <v>5284440</v>
      </c>
      <c r="BK553" s="178">
        <v>0</v>
      </c>
      <c r="BL553" s="178">
        <v>0</v>
      </c>
      <c r="BM553" s="178">
        <v>0</v>
      </c>
      <c r="BN553" s="178">
        <v>5756950</v>
      </c>
      <c r="BO553" s="178">
        <v>5756950</v>
      </c>
      <c r="BP553" s="178">
        <v>0</v>
      </c>
      <c r="BQ553" s="178">
        <v>0</v>
      </c>
      <c r="BR553" s="178">
        <v>0</v>
      </c>
      <c r="BS553" s="178">
        <v>5756950</v>
      </c>
      <c r="BT553" s="178">
        <v>5756950</v>
      </c>
      <c r="BU553" s="178">
        <v>0</v>
      </c>
      <c r="BV553" s="178">
        <v>0</v>
      </c>
      <c r="BW553" s="178">
        <v>0</v>
      </c>
    </row>
    <row r="554" spans="1:75" ht="382.5">
      <c r="A554" s="29">
        <v>609</v>
      </c>
      <c r="B554" s="22" t="s">
        <v>1326</v>
      </c>
      <c r="C554" s="28" t="s">
        <v>1541</v>
      </c>
      <c r="D554" s="108" t="s">
        <v>1542</v>
      </c>
      <c r="E554" s="20" t="s">
        <v>1543</v>
      </c>
      <c r="F554" s="204"/>
      <c r="G554" s="204"/>
      <c r="H554" s="195"/>
      <c r="I554" s="204"/>
      <c r="J554" s="195" t="s">
        <v>1544</v>
      </c>
      <c r="K554" s="195" t="s">
        <v>1545</v>
      </c>
      <c r="L554" s="195"/>
      <c r="M554" s="205"/>
      <c r="N554" s="205"/>
      <c r="O554" s="205"/>
      <c r="P554" s="196" t="s">
        <v>736</v>
      </c>
      <c r="Q554" s="21" t="s">
        <v>1522</v>
      </c>
      <c r="R554" s="195"/>
      <c r="S554" s="195"/>
      <c r="T554" s="195"/>
      <c r="U554" s="195"/>
      <c r="V554" s="195" t="s">
        <v>45</v>
      </c>
      <c r="W554" s="195"/>
      <c r="X554" s="195" t="s">
        <v>1546</v>
      </c>
      <c r="Y554" s="195"/>
      <c r="Z554" s="195"/>
      <c r="AA554" s="195"/>
      <c r="AB554" s="196" t="s">
        <v>1392</v>
      </c>
      <c r="AC554" s="21" t="s">
        <v>1336</v>
      </c>
      <c r="AD554" s="198"/>
      <c r="AE554" s="198"/>
      <c r="AF554" s="198"/>
      <c r="AG554" s="198"/>
      <c r="AH554" s="198"/>
      <c r="AI554" s="198"/>
      <c r="AJ554" s="198"/>
      <c r="AK554" s="198"/>
      <c r="AL554" s="198"/>
      <c r="AM554" s="280" t="s">
        <v>1547</v>
      </c>
      <c r="AN554" s="196" t="s">
        <v>1338</v>
      </c>
      <c r="AO554" s="199" t="s">
        <v>95</v>
      </c>
      <c r="AP554" s="199" t="s">
        <v>69</v>
      </c>
      <c r="AQ554" s="199" t="s">
        <v>1548</v>
      </c>
      <c r="AR554" s="116" t="s">
        <v>1549</v>
      </c>
      <c r="AS554" s="31">
        <v>247</v>
      </c>
      <c r="AT554" s="181">
        <v>0</v>
      </c>
      <c r="AU554" s="181">
        <v>0</v>
      </c>
      <c r="AV554" s="180">
        <v>0</v>
      </c>
      <c r="AW554" s="180">
        <v>0</v>
      </c>
      <c r="AX554" s="180">
        <v>0</v>
      </c>
      <c r="AY554" s="180">
        <v>0</v>
      </c>
      <c r="AZ554" s="180">
        <v>0</v>
      </c>
      <c r="BA554" s="180">
        <v>0</v>
      </c>
      <c r="BB554" s="181">
        <v>0</v>
      </c>
      <c r="BC554" s="181">
        <v>0</v>
      </c>
      <c r="BD554" s="178">
        <v>150000</v>
      </c>
      <c r="BE554" s="178">
        <v>150000</v>
      </c>
      <c r="BF554" s="178">
        <v>0</v>
      </c>
      <c r="BG554" s="187">
        <v>0</v>
      </c>
      <c r="BH554" s="178">
        <v>0</v>
      </c>
      <c r="BI554" s="178">
        <v>150000</v>
      </c>
      <c r="BJ554" s="178">
        <v>150000</v>
      </c>
      <c r="BK554" s="178">
        <v>0</v>
      </c>
      <c r="BL554" s="178">
        <v>0</v>
      </c>
      <c r="BM554" s="178">
        <v>0</v>
      </c>
      <c r="BN554" s="178">
        <v>150000</v>
      </c>
      <c r="BO554" s="178">
        <v>150000</v>
      </c>
      <c r="BP554" s="178">
        <v>0</v>
      </c>
      <c r="BQ554" s="178">
        <v>0</v>
      </c>
      <c r="BR554" s="178">
        <v>0</v>
      </c>
      <c r="BS554" s="178">
        <v>150000</v>
      </c>
      <c r="BT554" s="178">
        <v>150000</v>
      </c>
      <c r="BU554" s="178">
        <v>0</v>
      </c>
      <c r="BV554" s="178">
        <v>0</v>
      </c>
      <c r="BW554" s="178">
        <v>0</v>
      </c>
    </row>
    <row r="555" spans="1:75" ht="382.5">
      <c r="A555" s="29">
        <v>609</v>
      </c>
      <c r="B555" s="22" t="s">
        <v>1326</v>
      </c>
      <c r="C555" s="28" t="s">
        <v>1541</v>
      </c>
      <c r="D555" s="108" t="s">
        <v>1542</v>
      </c>
      <c r="E555" s="20" t="s">
        <v>1543</v>
      </c>
      <c r="F555" s="204"/>
      <c r="G555" s="204"/>
      <c r="H555" s="195"/>
      <c r="I555" s="204"/>
      <c r="J555" s="195" t="s">
        <v>1544</v>
      </c>
      <c r="K555" s="195" t="s">
        <v>1545</v>
      </c>
      <c r="L555" s="195"/>
      <c r="M555" s="205"/>
      <c r="N555" s="205"/>
      <c r="O555" s="205"/>
      <c r="P555" s="196" t="s">
        <v>736</v>
      </c>
      <c r="Q555" s="21" t="s">
        <v>1517</v>
      </c>
      <c r="R555" s="195"/>
      <c r="S555" s="195"/>
      <c r="T555" s="195"/>
      <c r="U555" s="195"/>
      <c r="V555" s="195">
        <v>1</v>
      </c>
      <c r="W555" s="195"/>
      <c r="X555" s="195" t="s">
        <v>1546</v>
      </c>
      <c r="Y555" s="195"/>
      <c r="Z555" s="195"/>
      <c r="AA555" s="195"/>
      <c r="AB555" s="196" t="s">
        <v>1392</v>
      </c>
      <c r="AC555" s="21" t="s">
        <v>1336</v>
      </c>
      <c r="AD555" s="198"/>
      <c r="AE555" s="198"/>
      <c r="AF555" s="198"/>
      <c r="AG555" s="198"/>
      <c r="AH555" s="198"/>
      <c r="AI555" s="198"/>
      <c r="AJ555" s="198"/>
      <c r="AK555" s="198"/>
      <c r="AL555" s="198"/>
      <c r="AM555" s="280" t="s">
        <v>1547</v>
      </c>
      <c r="AN555" s="196" t="s">
        <v>1338</v>
      </c>
      <c r="AO555" s="199" t="s">
        <v>95</v>
      </c>
      <c r="AP555" s="199" t="s">
        <v>69</v>
      </c>
      <c r="AQ555" s="199" t="s">
        <v>1548</v>
      </c>
      <c r="AR555" s="116" t="s">
        <v>1549</v>
      </c>
      <c r="AS555" s="31">
        <v>313</v>
      </c>
      <c r="AT555" s="181">
        <v>440919318.37</v>
      </c>
      <c r="AU555" s="181">
        <v>440919318.37</v>
      </c>
      <c r="AV555" s="178">
        <v>440919318.37</v>
      </c>
      <c r="AW555" s="178">
        <v>440919318.37</v>
      </c>
      <c r="AX555" s="180">
        <v>0</v>
      </c>
      <c r="AY555" s="180">
        <v>0</v>
      </c>
      <c r="AZ555" s="180">
        <v>0</v>
      </c>
      <c r="BA555" s="180">
        <v>0</v>
      </c>
      <c r="BB555" s="181">
        <v>0</v>
      </c>
      <c r="BC555" s="181">
        <v>0</v>
      </c>
      <c r="BD555" s="178">
        <v>526774158.36000001</v>
      </c>
      <c r="BE555" s="178">
        <v>526774158.36000001</v>
      </c>
      <c r="BF555" s="178">
        <v>0</v>
      </c>
      <c r="BG555" s="187">
        <v>0</v>
      </c>
      <c r="BH555" s="178">
        <v>0</v>
      </c>
      <c r="BI555" s="178">
        <v>580280550</v>
      </c>
      <c r="BJ555" s="178">
        <v>580280550</v>
      </c>
      <c r="BK555" s="178">
        <v>0</v>
      </c>
      <c r="BL555" s="178">
        <v>0</v>
      </c>
      <c r="BM555" s="178">
        <v>0</v>
      </c>
      <c r="BN555" s="178">
        <v>595140840</v>
      </c>
      <c r="BO555" s="178">
        <v>595140840</v>
      </c>
      <c r="BP555" s="178">
        <v>0</v>
      </c>
      <c r="BQ555" s="178">
        <v>0</v>
      </c>
      <c r="BR555" s="178">
        <v>0</v>
      </c>
      <c r="BS555" s="178">
        <v>595140840</v>
      </c>
      <c r="BT555" s="178">
        <v>595140840</v>
      </c>
      <c r="BU555" s="178">
        <v>0</v>
      </c>
      <c r="BV555" s="178">
        <v>0</v>
      </c>
      <c r="BW555" s="178">
        <v>0</v>
      </c>
    </row>
    <row r="556" spans="1:75" ht="382.5">
      <c r="A556" s="29">
        <v>609</v>
      </c>
      <c r="B556" s="22" t="s">
        <v>1326</v>
      </c>
      <c r="C556" s="28" t="s">
        <v>1541</v>
      </c>
      <c r="D556" s="108" t="s">
        <v>1542</v>
      </c>
      <c r="E556" s="20" t="s">
        <v>1543</v>
      </c>
      <c r="F556" s="204"/>
      <c r="G556" s="204"/>
      <c r="H556" s="195"/>
      <c r="I556" s="204"/>
      <c r="J556" s="195" t="s">
        <v>1544</v>
      </c>
      <c r="K556" s="195" t="s">
        <v>1545</v>
      </c>
      <c r="L556" s="195"/>
      <c r="M556" s="205"/>
      <c r="N556" s="205"/>
      <c r="O556" s="205"/>
      <c r="P556" s="196" t="s">
        <v>736</v>
      </c>
      <c r="Q556" s="21" t="s">
        <v>1522</v>
      </c>
      <c r="R556" s="195"/>
      <c r="S556" s="195"/>
      <c r="T556" s="195"/>
      <c r="U556" s="195"/>
      <c r="V556" s="195">
        <v>1</v>
      </c>
      <c r="W556" s="195"/>
      <c r="X556" s="195" t="s">
        <v>1546</v>
      </c>
      <c r="Y556" s="195"/>
      <c r="Z556" s="195"/>
      <c r="AA556" s="195"/>
      <c r="AB556" s="196" t="s">
        <v>1392</v>
      </c>
      <c r="AC556" s="21" t="s">
        <v>1336</v>
      </c>
      <c r="AD556" s="198"/>
      <c r="AE556" s="198"/>
      <c r="AF556" s="198"/>
      <c r="AG556" s="198"/>
      <c r="AH556" s="198"/>
      <c r="AI556" s="198"/>
      <c r="AJ556" s="198"/>
      <c r="AK556" s="198"/>
      <c r="AL556" s="198"/>
      <c r="AM556" s="280" t="s">
        <v>1547</v>
      </c>
      <c r="AN556" s="196" t="s">
        <v>1338</v>
      </c>
      <c r="AO556" s="199" t="s">
        <v>95</v>
      </c>
      <c r="AP556" s="199" t="s">
        <v>115</v>
      </c>
      <c r="AQ556" s="199" t="s">
        <v>1548</v>
      </c>
      <c r="AR556" s="116" t="s">
        <v>1549</v>
      </c>
      <c r="AS556" s="31">
        <v>121</v>
      </c>
      <c r="AT556" s="181">
        <v>2535734.25</v>
      </c>
      <c r="AU556" s="181">
        <v>2535734.25</v>
      </c>
      <c r="AV556" s="180">
        <v>2535734.25</v>
      </c>
      <c r="AW556" s="180">
        <v>2535734.25</v>
      </c>
      <c r="AX556" s="180">
        <v>0</v>
      </c>
      <c r="AY556" s="180">
        <v>0</v>
      </c>
      <c r="AZ556" s="180">
        <v>0</v>
      </c>
      <c r="BA556" s="180">
        <v>0</v>
      </c>
      <c r="BB556" s="181">
        <v>0</v>
      </c>
      <c r="BC556" s="181">
        <v>0</v>
      </c>
      <c r="BD556" s="178">
        <v>2644300</v>
      </c>
      <c r="BE556" s="178">
        <v>2644300</v>
      </c>
      <c r="BF556" s="178">
        <v>0</v>
      </c>
      <c r="BG556" s="187">
        <v>0</v>
      </c>
      <c r="BH556" s="178">
        <v>0</v>
      </c>
      <c r="BI556" s="178">
        <v>2644300</v>
      </c>
      <c r="BJ556" s="178">
        <v>2644300</v>
      </c>
      <c r="BK556" s="178">
        <v>0</v>
      </c>
      <c r="BL556" s="178">
        <v>0</v>
      </c>
      <c r="BM556" s="178">
        <v>0</v>
      </c>
      <c r="BN556" s="178">
        <v>2644300</v>
      </c>
      <c r="BO556" s="178">
        <v>2644300</v>
      </c>
      <c r="BP556" s="178">
        <v>0</v>
      </c>
      <c r="BQ556" s="178">
        <v>0</v>
      </c>
      <c r="BR556" s="178">
        <v>0</v>
      </c>
      <c r="BS556" s="178">
        <v>2644300</v>
      </c>
      <c r="BT556" s="178">
        <v>2644300</v>
      </c>
      <c r="BU556" s="178">
        <v>0</v>
      </c>
      <c r="BV556" s="178">
        <v>0</v>
      </c>
      <c r="BW556" s="178">
        <v>0</v>
      </c>
    </row>
    <row r="557" spans="1:75" ht="382.5">
      <c r="A557" s="29">
        <v>609</v>
      </c>
      <c r="B557" s="22" t="s">
        <v>1326</v>
      </c>
      <c r="C557" s="28" t="s">
        <v>1541</v>
      </c>
      <c r="D557" s="108" t="s">
        <v>1542</v>
      </c>
      <c r="E557" s="20" t="s">
        <v>1543</v>
      </c>
      <c r="F557" s="204"/>
      <c r="G557" s="204"/>
      <c r="H557" s="195"/>
      <c r="I557" s="204"/>
      <c r="J557" s="195" t="s">
        <v>1544</v>
      </c>
      <c r="K557" s="195" t="s">
        <v>1545</v>
      </c>
      <c r="L557" s="195"/>
      <c r="M557" s="205"/>
      <c r="N557" s="205"/>
      <c r="O557" s="205"/>
      <c r="P557" s="196" t="s">
        <v>736</v>
      </c>
      <c r="Q557" s="21" t="s">
        <v>1517</v>
      </c>
      <c r="R557" s="195"/>
      <c r="S557" s="195"/>
      <c r="T557" s="195"/>
      <c r="U557" s="195"/>
      <c r="V557" s="195">
        <v>1</v>
      </c>
      <c r="W557" s="195"/>
      <c r="X557" s="195" t="s">
        <v>1546</v>
      </c>
      <c r="Y557" s="195"/>
      <c r="Z557" s="195"/>
      <c r="AA557" s="195"/>
      <c r="AB557" s="196" t="s">
        <v>1392</v>
      </c>
      <c r="AC557" s="21" t="s">
        <v>1336</v>
      </c>
      <c r="AD557" s="198"/>
      <c r="AE557" s="198"/>
      <c r="AF557" s="198"/>
      <c r="AG557" s="198"/>
      <c r="AH557" s="198"/>
      <c r="AI557" s="198"/>
      <c r="AJ557" s="198"/>
      <c r="AK557" s="198"/>
      <c r="AL557" s="198"/>
      <c r="AM557" s="280" t="s">
        <v>1550</v>
      </c>
      <c r="AN557" s="196" t="s">
        <v>1338</v>
      </c>
      <c r="AO557" s="199" t="s">
        <v>95</v>
      </c>
      <c r="AP557" s="199" t="s">
        <v>115</v>
      </c>
      <c r="AQ557" s="199" t="s">
        <v>1548</v>
      </c>
      <c r="AR557" s="116" t="s">
        <v>1549</v>
      </c>
      <c r="AS557" s="31">
        <v>129</v>
      </c>
      <c r="AT557" s="181">
        <v>750447.82</v>
      </c>
      <c r="AU557" s="181">
        <v>737986.72</v>
      </c>
      <c r="AV557" s="180">
        <v>750447.82</v>
      </c>
      <c r="AW557" s="180">
        <v>737986.72</v>
      </c>
      <c r="AX557" s="180">
        <v>0</v>
      </c>
      <c r="AY557" s="180">
        <v>0</v>
      </c>
      <c r="AZ557" s="180">
        <v>0</v>
      </c>
      <c r="BA557" s="180">
        <v>0</v>
      </c>
      <c r="BB557" s="181">
        <v>0</v>
      </c>
      <c r="BC557" s="181">
        <v>0</v>
      </c>
      <c r="BD557" s="178">
        <v>798570</v>
      </c>
      <c r="BE557" s="178">
        <v>798570</v>
      </c>
      <c r="BF557" s="178">
        <v>0</v>
      </c>
      <c r="BG557" s="187">
        <v>0</v>
      </c>
      <c r="BH557" s="178">
        <v>0</v>
      </c>
      <c r="BI557" s="178">
        <v>798570</v>
      </c>
      <c r="BJ557" s="178">
        <v>798570</v>
      </c>
      <c r="BK557" s="178">
        <v>0</v>
      </c>
      <c r="BL557" s="178">
        <v>0</v>
      </c>
      <c r="BM557" s="178">
        <v>0</v>
      </c>
      <c r="BN557" s="178">
        <v>798570</v>
      </c>
      <c r="BO557" s="178">
        <v>798570</v>
      </c>
      <c r="BP557" s="178">
        <v>0</v>
      </c>
      <c r="BQ557" s="178">
        <v>0</v>
      </c>
      <c r="BR557" s="178">
        <v>0</v>
      </c>
      <c r="BS557" s="178">
        <v>798570</v>
      </c>
      <c r="BT557" s="178">
        <v>798570</v>
      </c>
      <c r="BU557" s="178">
        <v>0</v>
      </c>
      <c r="BV557" s="178">
        <v>0</v>
      </c>
      <c r="BW557" s="178">
        <v>0</v>
      </c>
    </row>
    <row r="558" spans="1:75" ht="344.25">
      <c r="A558" s="29" t="s">
        <v>1325</v>
      </c>
      <c r="B558" s="22" t="s">
        <v>1326</v>
      </c>
      <c r="C558" s="28">
        <v>404010029</v>
      </c>
      <c r="D558" s="108" t="s">
        <v>1551</v>
      </c>
      <c r="E558" s="20" t="s">
        <v>1552</v>
      </c>
      <c r="F558" s="204"/>
      <c r="G558" s="204"/>
      <c r="H558" s="195"/>
      <c r="I558" s="204"/>
      <c r="J558" s="195">
        <v>5</v>
      </c>
      <c r="K558" s="195"/>
      <c r="L558" s="195">
        <v>6</v>
      </c>
      <c r="M558" s="205"/>
      <c r="N558" s="205"/>
      <c r="O558" s="205"/>
      <c r="P558" s="196" t="s">
        <v>1553</v>
      </c>
      <c r="Q558" s="21" t="s">
        <v>1554</v>
      </c>
      <c r="R558" s="195"/>
      <c r="S558" s="195"/>
      <c r="T558" s="195"/>
      <c r="U558" s="195"/>
      <c r="V558" s="195" t="s">
        <v>413</v>
      </c>
      <c r="W558" s="195"/>
      <c r="X558" s="195"/>
      <c r="Y558" s="195"/>
      <c r="Z558" s="195"/>
      <c r="AA558" s="195"/>
      <c r="AB558" s="196" t="s">
        <v>1555</v>
      </c>
      <c r="AC558" s="21" t="s">
        <v>1556</v>
      </c>
      <c r="AD558" s="198"/>
      <c r="AE558" s="198"/>
      <c r="AF558" s="198"/>
      <c r="AG558" s="198"/>
      <c r="AH558" s="198"/>
      <c r="AI558" s="198"/>
      <c r="AJ558" s="198" t="s">
        <v>1557</v>
      </c>
      <c r="AK558" s="198"/>
      <c r="AL558" s="198"/>
      <c r="AM558" s="198"/>
      <c r="AN558" s="196" t="s">
        <v>1555</v>
      </c>
      <c r="AO558" s="199" t="s">
        <v>53</v>
      </c>
      <c r="AP558" s="199" t="s">
        <v>54</v>
      </c>
      <c r="AQ558" s="199" t="s">
        <v>1558</v>
      </c>
      <c r="AR558" s="116" t="s">
        <v>1559</v>
      </c>
      <c r="AS558" s="31">
        <v>244</v>
      </c>
      <c r="AT558" s="181">
        <v>0</v>
      </c>
      <c r="AU558" s="181">
        <v>0</v>
      </c>
      <c r="AV558" s="180">
        <v>0</v>
      </c>
      <c r="AW558" s="180">
        <v>0</v>
      </c>
      <c r="AX558" s="180">
        <v>0</v>
      </c>
      <c r="AY558" s="180">
        <v>0</v>
      </c>
      <c r="AZ558" s="180">
        <v>0</v>
      </c>
      <c r="BA558" s="180">
        <v>0</v>
      </c>
      <c r="BB558" s="181">
        <v>0</v>
      </c>
      <c r="BC558" s="181">
        <v>0</v>
      </c>
      <c r="BD558" s="178">
        <v>6674540</v>
      </c>
      <c r="BE558" s="178">
        <v>6674540</v>
      </c>
      <c r="BF558" s="178">
        <v>0</v>
      </c>
      <c r="BG558" s="187">
        <v>0</v>
      </c>
      <c r="BH558" s="178">
        <v>0</v>
      </c>
      <c r="BI558" s="178">
        <v>0</v>
      </c>
      <c r="BJ558" s="178">
        <v>0</v>
      </c>
      <c r="BK558" s="178">
        <v>0</v>
      </c>
      <c r="BL558" s="178">
        <v>0</v>
      </c>
      <c r="BM558" s="178">
        <v>0</v>
      </c>
      <c r="BN558" s="178">
        <v>0</v>
      </c>
      <c r="BO558" s="178">
        <v>0</v>
      </c>
      <c r="BP558" s="178">
        <v>0</v>
      </c>
      <c r="BQ558" s="178">
        <v>0</v>
      </c>
      <c r="BR558" s="178">
        <v>0</v>
      </c>
      <c r="BS558" s="178">
        <v>0</v>
      </c>
      <c r="BT558" s="178">
        <v>0</v>
      </c>
      <c r="BU558" s="178">
        <v>0</v>
      </c>
      <c r="BV558" s="178">
        <v>0</v>
      </c>
      <c r="BW558" s="178">
        <v>0</v>
      </c>
    </row>
    <row r="559" spans="1:75" ht="409.5">
      <c r="A559" s="29">
        <v>609</v>
      </c>
      <c r="B559" s="22" t="s">
        <v>1326</v>
      </c>
      <c r="C559" s="28" t="s">
        <v>1560</v>
      </c>
      <c r="D559" s="108" t="s">
        <v>1561</v>
      </c>
      <c r="E559" s="20" t="s">
        <v>1562</v>
      </c>
      <c r="F559" s="204"/>
      <c r="G559" s="204"/>
      <c r="H559" s="195" t="s">
        <v>47</v>
      </c>
      <c r="I559" s="204"/>
      <c r="J559" s="195" t="s">
        <v>448</v>
      </c>
      <c r="K559" s="195" t="s">
        <v>45</v>
      </c>
      <c r="L559" s="195"/>
      <c r="M559" s="205"/>
      <c r="N559" s="205"/>
      <c r="O559" s="205"/>
      <c r="P559" s="196" t="s">
        <v>1563</v>
      </c>
      <c r="Q559" s="21" t="s">
        <v>1564</v>
      </c>
      <c r="R559" s="195"/>
      <c r="S559" s="195"/>
      <c r="T559" s="195"/>
      <c r="U559" s="195"/>
      <c r="V559" s="195" t="s">
        <v>1565</v>
      </c>
      <c r="W559" s="195" t="s">
        <v>50</v>
      </c>
      <c r="X559" s="195" t="s">
        <v>1566</v>
      </c>
      <c r="Y559" s="195"/>
      <c r="Z559" s="195"/>
      <c r="AA559" s="195"/>
      <c r="AB559" s="196" t="s">
        <v>1567</v>
      </c>
      <c r="AC559" s="21" t="s">
        <v>1336</v>
      </c>
      <c r="AD559" s="198"/>
      <c r="AE559" s="198"/>
      <c r="AF559" s="198"/>
      <c r="AG559" s="198"/>
      <c r="AH559" s="198"/>
      <c r="AI559" s="198"/>
      <c r="AJ559" s="198"/>
      <c r="AK559" s="198"/>
      <c r="AL559" s="198"/>
      <c r="AM559" s="280" t="s">
        <v>1568</v>
      </c>
      <c r="AN559" s="196" t="s">
        <v>1338</v>
      </c>
      <c r="AO559" s="199" t="s">
        <v>95</v>
      </c>
      <c r="AP559" s="199" t="s">
        <v>56</v>
      </c>
      <c r="AQ559" s="199" t="s">
        <v>1569</v>
      </c>
      <c r="AR559" s="116" t="s">
        <v>1570</v>
      </c>
      <c r="AS559" s="31">
        <v>321</v>
      </c>
      <c r="AT559" s="181">
        <v>9447997.5700000003</v>
      </c>
      <c r="AU559" s="181">
        <v>9447984.3699999992</v>
      </c>
      <c r="AV559" s="180">
        <v>0</v>
      </c>
      <c r="AW559" s="180">
        <v>0</v>
      </c>
      <c r="AX559" s="178">
        <v>9447997.5700000003</v>
      </c>
      <c r="AY559" s="180">
        <v>9447984.3699999992</v>
      </c>
      <c r="AZ559" s="180">
        <v>0</v>
      </c>
      <c r="BA559" s="180">
        <v>0</v>
      </c>
      <c r="BB559" s="181">
        <v>0</v>
      </c>
      <c r="BC559" s="181">
        <v>0</v>
      </c>
      <c r="BD559" s="178">
        <v>9531671.0199999996</v>
      </c>
      <c r="BE559" s="178">
        <v>0</v>
      </c>
      <c r="BF559" s="178">
        <v>9531671.0199999996</v>
      </c>
      <c r="BG559" s="187">
        <v>0</v>
      </c>
      <c r="BH559" s="178">
        <v>0</v>
      </c>
      <c r="BI559" s="178">
        <v>5338450</v>
      </c>
      <c r="BJ559" s="178">
        <v>0</v>
      </c>
      <c r="BK559" s="178">
        <v>5338450</v>
      </c>
      <c r="BL559" s="178">
        <v>0</v>
      </c>
      <c r="BM559" s="178">
        <v>0</v>
      </c>
      <c r="BN559" s="178">
        <v>5338450</v>
      </c>
      <c r="BO559" s="178">
        <v>0</v>
      </c>
      <c r="BP559" s="178">
        <v>5338450</v>
      </c>
      <c r="BQ559" s="178">
        <v>0</v>
      </c>
      <c r="BR559" s="178">
        <v>0</v>
      </c>
      <c r="BS559" s="178">
        <v>5338450</v>
      </c>
      <c r="BT559" s="178">
        <v>0</v>
      </c>
      <c r="BU559" s="178">
        <v>5338450</v>
      </c>
      <c r="BV559" s="178">
        <v>0</v>
      </c>
      <c r="BW559" s="178">
        <v>0</v>
      </c>
    </row>
    <row r="560" spans="1:75" ht="409.5">
      <c r="A560" s="29">
        <v>609</v>
      </c>
      <c r="B560" s="22" t="s">
        <v>1326</v>
      </c>
      <c r="C560" s="28" t="s">
        <v>1560</v>
      </c>
      <c r="D560" s="108" t="s">
        <v>1561</v>
      </c>
      <c r="E560" s="20" t="s">
        <v>1571</v>
      </c>
      <c r="F560" s="203">
        <v>9</v>
      </c>
      <c r="G560" s="204"/>
      <c r="H560" s="195">
        <v>15</v>
      </c>
      <c r="I560" s="204"/>
      <c r="J560" s="195" t="s">
        <v>1572</v>
      </c>
      <c r="K560" s="195" t="s">
        <v>1573</v>
      </c>
      <c r="L560" s="195"/>
      <c r="M560" s="205"/>
      <c r="N560" s="205"/>
      <c r="O560" s="205"/>
      <c r="P560" s="196" t="s">
        <v>1574</v>
      </c>
      <c r="Q560" s="21" t="s">
        <v>1575</v>
      </c>
      <c r="R560" s="195"/>
      <c r="S560" s="195"/>
      <c r="T560" s="195"/>
      <c r="U560" s="195"/>
      <c r="V560" s="195" t="s">
        <v>1576</v>
      </c>
      <c r="W560" s="195"/>
      <c r="X560" s="195" t="s">
        <v>1577</v>
      </c>
      <c r="Y560" s="195"/>
      <c r="Z560" s="195"/>
      <c r="AA560" s="195"/>
      <c r="AB560" s="196" t="s">
        <v>1578</v>
      </c>
      <c r="AC560" s="21" t="s">
        <v>1336</v>
      </c>
      <c r="AD560" s="198"/>
      <c r="AE560" s="198"/>
      <c r="AF560" s="198"/>
      <c r="AG560" s="198"/>
      <c r="AH560" s="198"/>
      <c r="AI560" s="198"/>
      <c r="AJ560" s="198"/>
      <c r="AK560" s="198"/>
      <c r="AL560" s="198"/>
      <c r="AM560" s="280" t="s">
        <v>1579</v>
      </c>
      <c r="AN560" s="196" t="s">
        <v>1338</v>
      </c>
      <c r="AO560" s="199" t="s">
        <v>95</v>
      </c>
      <c r="AP560" s="199" t="s">
        <v>56</v>
      </c>
      <c r="AQ560" s="199" t="s">
        <v>1580</v>
      </c>
      <c r="AR560" s="116" t="s">
        <v>1581</v>
      </c>
      <c r="AS560" s="31">
        <v>244</v>
      </c>
      <c r="AT560" s="181">
        <v>104956.8</v>
      </c>
      <c r="AU560" s="181">
        <v>104956.8</v>
      </c>
      <c r="AV560" s="180">
        <v>0</v>
      </c>
      <c r="AW560" s="180">
        <v>0</v>
      </c>
      <c r="AX560" s="180">
        <v>104956.8</v>
      </c>
      <c r="AY560" s="180">
        <v>104956.8</v>
      </c>
      <c r="AZ560" s="180">
        <v>0</v>
      </c>
      <c r="BA560" s="180">
        <v>0</v>
      </c>
      <c r="BB560" s="181">
        <v>0</v>
      </c>
      <c r="BC560" s="181">
        <v>0</v>
      </c>
      <c r="BD560" s="178">
        <v>123900</v>
      </c>
      <c r="BE560" s="178">
        <v>0</v>
      </c>
      <c r="BF560" s="178">
        <v>123900</v>
      </c>
      <c r="BG560" s="187">
        <v>0</v>
      </c>
      <c r="BH560" s="178">
        <v>0</v>
      </c>
      <c r="BI560" s="178">
        <v>128660</v>
      </c>
      <c r="BJ560" s="178">
        <v>0</v>
      </c>
      <c r="BK560" s="178">
        <v>128660</v>
      </c>
      <c r="BL560" s="178">
        <v>0</v>
      </c>
      <c r="BM560" s="178">
        <v>0</v>
      </c>
      <c r="BN560" s="178">
        <v>128660</v>
      </c>
      <c r="BO560" s="178">
        <v>0</v>
      </c>
      <c r="BP560" s="178">
        <v>128660</v>
      </c>
      <c r="BQ560" s="178">
        <v>0</v>
      </c>
      <c r="BR560" s="178">
        <v>0</v>
      </c>
      <c r="BS560" s="178">
        <v>128660</v>
      </c>
      <c r="BT560" s="178">
        <v>0</v>
      </c>
      <c r="BU560" s="178">
        <v>128660</v>
      </c>
      <c r="BV560" s="178">
        <v>0</v>
      </c>
      <c r="BW560" s="178">
        <v>0</v>
      </c>
    </row>
    <row r="561" spans="1:75" ht="409.5">
      <c r="A561" s="29">
        <v>609</v>
      </c>
      <c r="B561" s="22" t="s">
        <v>1326</v>
      </c>
      <c r="C561" s="28" t="s">
        <v>1560</v>
      </c>
      <c r="D561" s="108" t="s">
        <v>1561</v>
      </c>
      <c r="E561" s="20" t="s">
        <v>1571</v>
      </c>
      <c r="F561" s="206">
        <v>9</v>
      </c>
      <c r="G561" s="204"/>
      <c r="H561" s="195">
        <v>15</v>
      </c>
      <c r="I561" s="204"/>
      <c r="J561" s="195" t="s">
        <v>1572</v>
      </c>
      <c r="K561" s="195" t="s">
        <v>1573</v>
      </c>
      <c r="L561" s="195"/>
      <c r="M561" s="205"/>
      <c r="N561" s="205"/>
      <c r="O561" s="205"/>
      <c r="P561" s="196" t="s">
        <v>1574</v>
      </c>
      <c r="Q561" s="21" t="s">
        <v>1582</v>
      </c>
      <c r="R561" s="195"/>
      <c r="S561" s="195"/>
      <c r="T561" s="195"/>
      <c r="U561" s="195"/>
      <c r="V561" s="195" t="s">
        <v>1576</v>
      </c>
      <c r="W561" s="195"/>
      <c r="X561" s="195" t="s">
        <v>1577</v>
      </c>
      <c r="Y561" s="195"/>
      <c r="Z561" s="195"/>
      <c r="AA561" s="195"/>
      <c r="AB561" s="196" t="s">
        <v>1583</v>
      </c>
      <c r="AC561" s="21" t="s">
        <v>1336</v>
      </c>
      <c r="AD561" s="198"/>
      <c r="AE561" s="198"/>
      <c r="AF561" s="198"/>
      <c r="AG561" s="198"/>
      <c r="AH561" s="198"/>
      <c r="AI561" s="198"/>
      <c r="AJ561" s="198"/>
      <c r="AK561" s="198"/>
      <c r="AL561" s="198"/>
      <c r="AM561" s="280" t="s">
        <v>1579</v>
      </c>
      <c r="AN561" s="196" t="s">
        <v>1338</v>
      </c>
      <c r="AO561" s="199" t="s">
        <v>95</v>
      </c>
      <c r="AP561" s="199" t="s">
        <v>56</v>
      </c>
      <c r="AQ561" s="199" t="s">
        <v>1580</v>
      </c>
      <c r="AR561" s="116" t="s">
        <v>1581</v>
      </c>
      <c r="AS561" s="31">
        <v>321</v>
      </c>
      <c r="AT561" s="181">
        <v>5807688.25</v>
      </c>
      <c r="AU561" s="181">
        <v>5807688.25</v>
      </c>
      <c r="AV561" s="180">
        <v>0</v>
      </c>
      <c r="AW561" s="180">
        <v>0</v>
      </c>
      <c r="AX561" s="178">
        <v>5807688.25</v>
      </c>
      <c r="AY561" s="180">
        <v>5807688.25</v>
      </c>
      <c r="AZ561" s="180">
        <v>0</v>
      </c>
      <c r="BA561" s="180">
        <v>0</v>
      </c>
      <c r="BB561" s="181">
        <v>0</v>
      </c>
      <c r="BC561" s="181">
        <v>0</v>
      </c>
      <c r="BD561" s="178">
        <v>6389211.3300000001</v>
      </c>
      <c r="BE561" s="178">
        <v>0</v>
      </c>
      <c r="BF561" s="178">
        <v>6389211.3300000001</v>
      </c>
      <c r="BG561" s="187">
        <v>0</v>
      </c>
      <c r="BH561" s="178">
        <v>0</v>
      </c>
      <c r="BI561" s="178">
        <v>13016070</v>
      </c>
      <c r="BJ561" s="178">
        <v>0</v>
      </c>
      <c r="BK561" s="178">
        <v>13016070</v>
      </c>
      <c r="BL561" s="178">
        <v>0</v>
      </c>
      <c r="BM561" s="178">
        <v>0</v>
      </c>
      <c r="BN561" s="178">
        <v>12846810</v>
      </c>
      <c r="BO561" s="178">
        <v>0</v>
      </c>
      <c r="BP561" s="178">
        <v>12846810</v>
      </c>
      <c r="BQ561" s="178">
        <v>0</v>
      </c>
      <c r="BR561" s="178">
        <v>0</v>
      </c>
      <c r="BS561" s="178">
        <v>12846810</v>
      </c>
      <c r="BT561" s="178">
        <v>0</v>
      </c>
      <c r="BU561" s="178">
        <v>12846810</v>
      </c>
      <c r="BV561" s="178">
        <v>0</v>
      </c>
      <c r="BW561" s="178">
        <v>0</v>
      </c>
    </row>
    <row r="562" spans="1:75" ht="409.5">
      <c r="A562" s="29">
        <v>609</v>
      </c>
      <c r="B562" s="22" t="s">
        <v>1326</v>
      </c>
      <c r="C562" s="28" t="s">
        <v>1560</v>
      </c>
      <c r="D562" s="108" t="s">
        <v>1561</v>
      </c>
      <c r="E562" s="20" t="s">
        <v>1584</v>
      </c>
      <c r="F562" s="204"/>
      <c r="G562" s="204"/>
      <c r="H562" s="195" t="s">
        <v>413</v>
      </c>
      <c r="I562" s="204"/>
      <c r="J562" s="195" t="s">
        <v>1366</v>
      </c>
      <c r="K562" s="195"/>
      <c r="L562" s="195"/>
      <c r="M562" s="205"/>
      <c r="N562" s="205"/>
      <c r="O562" s="205"/>
      <c r="P562" s="196" t="s">
        <v>1585</v>
      </c>
      <c r="Q562" s="21" t="s">
        <v>1586</v>
      </c>
      <c r="R562" s="195"/>
      <c r="S562" s="195"/>
      <c r="T562" s="195"/>
      <c r="U562" s="195"/>
      <c r="V562" s="195" t="s">
        <v>1587</v>
      </c>
      <c r="W562" s="195" t="s">
        <v>1588</v>
      </c>
      <c r="X562" s="195"/>
      <c r="Y562" s="195"/>
      <c r="Z562" s="195"/>
      <c r="AA562" s="195"/>
      <c r="AB562" s="196" t="s">
        <v>1589</v>
      </c>
      <c r="AC562" s="21" t="s">
        <v>1336</v>
      </c>
      <c r="AD562" s="198"/>
      <c r="AE562" s="198"/>
      <c r="AF562" s="198"/>
      <c r="AG562" s="198"/>
      <c r="AH562" s="198"/>
      <c r="AI562" s="198"/>
      <c r="AJ562" s="198"/>
      <c r="AK562" s="198"/>
      <c r="AL562" s="198"/>
      <c r="AM562" s="280" t="s">
        <v>1590</v>
      </c>
      <c r="AN562" s="196" t="s">
        <v>1338</v>
      </c>
      <c r="AO562" s="199" t="s">
        <v>95</v>
      </c>
      <c r="AP562" s="199" t="s">
        <v>56</v>
      </c>
      <c r="AQ562" s="199" t="s">
        <v>1591</v>
      </c>
      <c r="AR562" s="116" t="s">
        <v>1592</v>
      </c>
      <c r="AS562" s="31">
        <v>244</v>
      </c>
      <c r="AT562" s="181">
        <v>443855.1</v>
      </c>
      <c r="AU562" s="181">
        <v>443855.1</v>
      </c>
      <c r="AV562" s="180">
        <v>0</v>
      </c>
      <c r="AW562" s="180">
        <v>0</v>
      </c>
      <c r="AX562" s="180">
        <v>443855.1</v>
      </c>
      <c r="AY562" s="180">
        <v>443855.1</v>
      </c>
      <c r="AZ562" s="180">
        <v>0</v>
      </c>
      <c r="BA562" s="180">
        <v>0</v>
      </c>
      <c r="BB562" s="181">
        <v>0</v>
      </c>
      <c r="BC562" s="181">
        <v>0</v>
      </c>
      <c r="BD562" s="178">
        <v>389995.2</v>
      </c>
      <c r="BE562" s="178">
        <v>0</v>
      </c>
      <c r="BF562" s="178">
        <v>389995.2</v>
      </c>
      <c r="BG562" s="187">
        <v>0</v>
      </c>
      <c r="BH562" s="178">
        <v>0</v>
      </c>
      <c r="BI562" s="178">
        <v>0</v>
      </c>
      <c r="BJ562" s="178">
        <v>0</v>
      </c>
      <c r="BK562" s="178">
        <v>0</v>
      </c>
      <c r="BL562" s="178">
        <v>0</v>
      </c>
      <c r="BM562" s="178">
        <v>0</v>
      </c>
      <c r="BN562" s="178">
        <v>0</v>
      </c>
      <c r="BO562" s="178">
        <v>0</v>
      </c>
      <c r="BP562" s="178">
        <v>0</v>
      </c>
      <c r="BQ562" s="178">
        <v>0</v>
      </c>
      <c r="BR562" s="178">
        <v>0</v>
      </c>
      <c r="BS562" s="178">
        <v>0</v>
      </c>
      <c r="BT562" s="178">
        <v>0</v>
      </c>
      <c r="BU562" s="178">
        <v>0</v>
      </c>
      <c r="BV562" s="178">
        <v>0</v>
      </c>
      <c r="BW562" s="178">
        <v>0</v>
      </c>
    </row>
    <row r="563" spans="1:75" ht="409.5">
      <c r="A563" s="29">
        <v>609</v>
      </c>
      <c r="B563" s="22" t="s">
        <v>1326</v>
      </c>
      <c r="C563" s="28" t="s">
        <v>1560</v>
      </c>
      <c r="D563" s="108" t="s">
        <v>1561</v>
      </c>
      <c r="E563" s="20" t="s">
        <v>1584</v>
      </c>
      <c r="F563" s="204"/>
      <c r="G563" s="204"/>
      <c r="H563" s="195" t="s">
        <v>413</v>
      </c>
      <c r="I563" s="204"/>
      <c r="J563" s="195" t="s">
        <v>1366</v>
      </c>
      <c r="K563" s="195"/>
      <c r="L563" s="195"/>
      <c r="M563" s="205"/>
      <c r="N563" s="205"/>
      <c r="O563" s="205"/>
      <c r="P563" s="196" t="s">
        <v>1585</v>
      </c>
      <c r="Q563" s="21" t="s">
        <v>1586</v>
      </c>
      <c r="R563" s="195"/>
      <c r="S563" s="195"/>
      <c r="T563" s="195"/>
      <c r="U563" s="195"/>
      <c r="V563" s="195" t="s">
        <v>1587</v>
      </c>
      <c r="W563" s="195" t="s">
        <v>1588</v>
      </c>
      <c r="X563" s="195"/>
      <c r="Y563" s="195"/>
      <c r="Z563" s="195"/>
      <c r="AA563" s="195"/>
      <c r="AB563" s="196" t="s">
        <v>1589</v>
      </c>
      <c r="AC563" s="21" t="s">
        <v>1336</v>
      </c>
      <c r="AD563" s="198"/>
      <c r="AE563" s="198"/>
      <c r="AF563" s="198"/>
      <c r="AG563" s="198"/>
      <c r="AH563" s="198"/>
      <c r="AI563" s="198"/>
      <c r="AJ563" s="198"/>
      <c r="AK563" s="198"/>
      <c r="AL563" s="198"/>
      <c r="AM563" s="280" t="s">
        <v>1593</v>
      </c>
      <c r="AN563" s="196" t="s">
        <v>1338</v>
      </c>
      <c r="AO563" s="199" t="s">
        <v>95</v>
      </c>
      <c r="AP563" s="199" t="s">
        <v>56</v>
      </c>
      <c r="AQ563" s="199" t="s">
        <v>1591</v>
      </c>
      <c r="AR563" s="116" t="s">
        <v>1592</v>
      </c>
      <c r="AS563" s="31">
        <v>313</v>
      </c>
      <c r="AT563" s="181">
        <v>108622500</v>
      </c>
      <c r="AU563" s="181">
        <v>108622500</v>
      </c>
      <c r="AV563" s="180">
        <v>0</v>
      </c>
      <c r="AW563" s="180">
        <v>0</v>
      </c>
      <c r="AX563" s="180">
        <v>108622500</v>
      </c>
      <c r="AY563" s="180">
        <v>108622500</v>
      </c>
      <c r="AZ563" s="180">
        <v>0</v>
      </c>
      <c r="BA563" s="180">
        <v>0</v>
      </c>
      <c r="BB563" s="181">
        <v>0</v>
      </c>
      <c r="BC563" s="181">
        <v>0</v>
      </c>
      <c r="BD563" s="178">
        <v>98385774.540000007</v>
      </c>
      <c r="BE563" s="178">
        <v>0</v>
      </c>
      <c r="BF563" s="178">
        <v>98385774.540000007</v>
      </c>
      <c r="BG563" s="187">
        <v>0</v>
      </c>
      <c r="BH563" s="178">
        <v>0</v>
      </c>
      <c r="BI563" s="178">
        <v>0</v>
      </c>
      <c r="BJ563" s="178">
        <v>0</v>
      </c>
      <c r="BK563" s="178">
        <v>0</v>
      </c>
      <c r="BL563" s="178">
        <v>0</v>
      </c>
      <c r="BM563" s="178">
        <v>0</v>
      </c>
      <c r="BN563" s="178">
        <v>0</v>
      </c>
      <c r="BO563" s="178">
        <v>0</v>
      </c>
      <c r="BP563" s="178">
        <v>0</v>
      </c>
      <c r="BQ563" s="178">
        <v>0</v>
      </c>
      <c r="BR563" s="178">
        <v>0</v>
      </c>
      <c r="BS563" s="178">
        <v>0</v>
      </c>
      <c r="BT563" s="178">
        <v>0</v>
      </c>
      <c r="BU563" s="178">
        <v>0</v>
      </c>
      <c r="BV563" s="178">
        <v>0</v>
      </c>
      <c r="BW563" s="178">
        <v>0</v>
      </c>
    </row>
    <row r="564" spans="1:75" ht="409.5">
      <c r="A564" s="29">
        <v>609</v>
      </c>
      <c r="B564" s="22" t="s">
        <v>1326</v>
      </c>
      <c r="C564" s="28" t="s">
        <v>1560</v>
      </c>
      <c r="D564" s="108" t="s">
        <v>1561</v>
      </c>
      <c r="E564" s="20" t="s">
        <v>1584</v>
      </c>
      <c r="F564" s="204"/>
      <c r="G564" s="204"/>
      <c r="H564" s="195" t="s">
        <v>413</v>
      </c>
      <c r="I564" s="204"/>
      <c r="J564" s="195" t="s">
        <v>1366</v>
      </c>
      <c r="K564" s="195"/>
      <c r="L564" s="195"/>
      <c r="M564" s="205"/>
      <c r="N564" s="205"/>
      <c r="O564" s="205"/>
      <c r="P564" s="196" t="s">
        <v>1585</v>
      </c>
      <c r="Q564" s="21" t="s">
        <v>1594</v>
      </c>
      <c r="R564" s="195"/>
      <c r="S564" s="195"/>
      <c r="T564" s="195"/>
      <c r="U564" s="195"/>
      <c r="V564" s="195" t="s">
        <v>1595</v>
      </c>
      <c r="W564" s="195"/>
      <c r="X564" s="195" t="s">
        <v>1596</v>
      </c>
      <c r="Y564" s="195" t="s">
        <v>1597</v>
      </c>
      <c r="Z564" s="195"/>
      <c r="AA564" s="195"/>
      <c r="AB564" s="196" t="s">
        <v>1598</v>
      </c>
      <c r="AC564" s="21" t="s">
        <v>1336</v>
      </c>
      <c r="AD564" s="198"/>
      <c r="AE564" s="198"/>
      <c r="AF564" s="198"/>
      <c r="AG564" s="198"/>
      <c r="AH564" s="198"/>
      <c r="AI564" s="198"/>
      <c r="AJ564" s="198"/>
      <c r="AK564" s="198"/>
      <c r="AL564" s="198"/>
      <c r="AM564" s="280" t="s">
        <v>1599</v>
      </c>
      <c r="AN564" s="196" t="s">
        <v>1338</v>
      </c>
      <c r="AO564" s="199" t="s">
        <v>95</v>
      </c>
      <c r="AP564" s="199" t="s">
        <v>56</v>
      </c>
      <c r="AQ564" s="199" t="s">
        <v>1600</v>
      </c>
      <c r="AR564" s="116" t="s">
        <v>1601</v>
      </c>
      <c r="AS564" s="31">
        <v>244</v>
      </c>
      <c r="AT564" s="181">
        <v>5557961.7599999998</v>
      </c>
      <c r="AU564" s="181">
        <v>5557961.7599999998</v>
      </c>
      <c r="AV564" s="180">
        <v>0</v>
      </c>
      <c r="AW564" s="180">
        <v>0</v>
      </c>
      <c r="AX564" s="180">
        <v>5557961.7599999998</v>
      </c>
      <c r="AY564" s="180">
        <v>5557961.7599999998</v>
      </c>
      <c r="AZ564" s="180">
        <v>0</v>
      </c>
      <c r="BA564" s="180">
        <v>0</v>
      </c>
      <c r="BB564" s="181">
        <v>0</v>
      </c>
      <c r="BC564" s="181">
        <v>0</v>
      </c>
      <c r="BD564" s="178">
        <v>6180673</v>
      </c>
      <c r="BE564" s="178">
        <v>0</v>
      </c>
      <c r="BF564" s="178">
        <v>6180673</v>
      </c>
      <c r="BG564" s="187">
        <v>0</v>
      </c>
      <c r="BH564" s="178">
        <v>0</v>
      </c>
      <c r="BI564" s="178">
        <v>6372302</v>
      </c>
      <c r="BJ564" s="178">
        <v>0</v>
      </c>
      <c r="BK564" s="178">
        <v>6372302</v>
      </c>
      <c r="BL564" s="178">
        <v>0</v>
      </c>
      <c r="BM564" s="178">
        <v>0</v>
      </c>
      <c r="BN564" s="178">
        <v>6570576</v>
      </c>
      <c r="BO564" s="178">
        <v>0</v>
      </c>
      <c r="BP564" s="178">
        <v>6570576</v>
      </c>
      <c r="BQ564" s="178">
        <v>0</v>
      </c>
      <c r="BR564" s="178">
        <v>0</v>
      </c>
      <c r="BS564" s="178">
        <v>6570576</v>
      </c>
      <c r="BT564" s="178">
        <v>0</v>
      </c>
      <c r="BU564" s="178">
        <v>6570576</v>
      </c>
      <c r="BV564" s="178">
        <v>0</v>
      </c>
      <c r="BW564" s="178">
        <v>0</v>
      </c>
    </row>
    <row r="565" spans="1:75" ht="409.5">
      <c r="A565" s="29">
        <v>609</v>
      </c>
      <c r="B565" s="22" t="s">
        <v>1326</v>
      </c>
      <c r="C565" s="28" t="s">
        <v>1560</v>
      </c>
      <c r="D565" s="108" t="s">
        <v>1561</v>
      </c>
      <c r="E565" s="20" t="s">
        <v>1584</v>
      </c>
      <c r="F565" s="204"/>
      <c r="G565" s="204"/>
      <c r="H565" s="195" t="s">
        <v>413</v>
      </c>
      <c r="I565" s="204"/>
      <c r="J565" s="195" t="s">
        <v>1366</v>
      </c>
      <c r="K565" s="195"/>
      <c r="L565" s="195"/>
      <c r="M565" s="205"/>
      <c r="N565" s="205"/>
      <c r="O565" s="205"/>
      <c r="P565" s="196" t="s">
        <v>1585</v>
      </c>
      <c r="Q565" s="21" t="s">
        <v>1602</v>
      </c>
      <c r="R565" s="195"/>
      <c r="S565" s="195"/>
      <c r="T565" s="195"/>
      <c r="U565" s="195"/>
      <c r="V565" s="195" t="s">
        <v>1595</v>
      </c>
      <c r="W565" s="195"/>
      <c r="X565" s="195" t="s">
        <v>1596</v>
      </c>
      <c r="Y565" s="195" t="s">
        <v>1597</v>
      </c>
      <c r="Z565" s="195"/>
      <c r="AA565" s="195"/>
      <c r="AB565" s="196" t="s">
        <v>1598</v>
      </c>
      <c r="AC565" s="21" t="s">
        <v>1336</v>
      </c>
      <c r="AD565" s="198"/>
      <c r="AE565" s="198"/>
      <c r="AF565" s="198"/>
      <c r="AG565" s="198"/>
      <c r="AH565" s="198"/>
      <c r="AI565" s="198"/>
      <c r="AJ565" s="198"/>
      <c r="AK565" s="198"/>
      <c r="AL565" s="198"/>
      <c r="AM565" s="280" t="s">
        <v>1599</v>
      </c>
      <c r="AN565" s="196" t="s">
        <v>1338</v>
      </c>
      <c r="AO565" s="199" t="s">
        <v>95</v>
      </c>
      <c r="AP565" s="199" t="s">
        <v>56</v>
      </c>
      <c r="AQ565" s="199" t="s">
        <v>1600</v>
      </c>
      <c r="AR565" s="116" t="s">
        <v>1601</v>
      </c>
      <c r="AS565" s="31">
        <v>313</v>
      </c>
      <c r="AT565" s="181">
        <v>398304938.81999999</v>
      </c>
      <c r="AU565" s="181">
        <v>398304938.81999999</v>
      </c>
      <c r="AV565" s="180">
        <v>0</v>
      </c>
      <c r="AW565" s="180">
        <v>0</v>
      </c>
      <c r="AX565" s="180">
        <v>398304938.81999999</v>
      </c>
      <c r="AY565" s="180">
        <v>398304938.81999999</v>
      </c>
      <c r="AZ565" s="180">
        <v>0</v>
      </c>
      <c r="BA565" s="180">
        <v>0</v>
      </c>
      <c r="BB565" s="181">
        <v>0</v>
      </c>
      <c r="BC565" s="181">
        <v>0</v>
      </c>
      <c r="BD565" s="178">
        <v>393229798.87</v>
      </c>
      <c r="BE565" s="178">
        <v>0</v>
      </c>
      <c r="BF565" s="178">
        <v>393229798.87</v>
      </c>
      <c r="BG565" s="187">
        <v>0</v>
      </c>
      <c r="BH565" s="178">
        <v>0</v>
      </c>
      <c r="BI565" s="178">
        <v>407746936.50999999</v>
      </c>
      <c r="BJ565" s="178">
        <v>0</v>
      </c>
      <c r="BK565" s="178">
        <v>407746936.50999999</v>
      </c>
      <c r="BL565" s="178">
        <v>0</v>
      </c>
      <c r="BM565" s="178">
        <v>0</v>
      </c>
      <c r="BN565" s="178">
        <v>422756295.55000001</v>
      </c>
      <c r="BO565" s="178">
        <v>0</v>
      </c>
      <c r="BP565" s="178">
        <v>422756295.55000001</v>
      </c>
      <c r="BQ565" s="178">
        <v>0</v>
      </c>
      <c r="BR565" s="178">
        <v>0</v>
      </c>
      <c r="BS565" s="178">
        <v>422756295.55000001</v>
      </c>
      <c r="BT565" s="178">
        <v>0</v>
      </c>
      <c r="BU565" s="178">
        <v>422756295.55000001</v>
      </c>
      <c r="BV565" s="178">
        <v>0</v>
      </c>
      <c r="BW565" s="178">
        <v>0</v>
      </c>
    </row>
    <row r="566" spans="1:75" ht="409.5">
      <c r="A566" s="29">
        <v>609</v>
      </c>
      <c r="B566" s="22" t="s">
        <v>1326</v>
      </c>
      <c r="C566" s="28" t="s">
        <v>1560</v>
      </c>
      <c r="D566" s="108" t="s">
        <v>1603</v>
      </c>
      <c r="E566" s="20" t="s">
        <v>1327</v>
      </c>
      <c r="F566" s="204"/>
      <c r="G566" s="204"/>
      <c r="H566" s="195" t="s">
        <v>1345</v>
      </c>
      <c r="I566" s="204"/>
      <c r="J566" s="195" t="s">
        <v>1387</v>
      </c>
      <c r="K566" s="195" t="s">
        <v>413</v>
      </c>
      <c r="L566" s="195"/>
      <c r="M566" s="205"/>
      <c r="N566" s="205" t="s">
        <v>45</v>
      </c>
      <c r="O566" s="205"/>
      <c r="P566" s="196" t="s">
        <v>109</v>
      </c>
      <c r="Q566" s="21" t="s">
        <v>1604</v>
      </c>
      <c r="R566" s="195"/>
      <c r="S566" s="195"/>
      <c r="T566" s="195"/>
      <c r="U566" s="195"/>
      <c r="V566" s="195" t="s">
        <v>1605</v>
      </c>
      <c r="W566" s="195"/>
      <c r="X566" s="195" t="s">
        <v>1606</v>
      </c>
      <c r="Y566" s="195" t="s">
        <v>1607</v>
      </c>
      <c r="Z566" s="195"/>
      <c r="AA566" s="195"/>
      <c r="AB566" s="196" t="s">
        <v>1598</v>
      </c>
      <c r="AC566" s="21" t="s">
        <v>1336</v>
      </c>
      <c r="AD566" s="198"/>
      <c r="AE566" s="198"/>
      <c r="AF566" s="198"/>
      <c r="AG566" s="198"/>
      <c r="AH566" s="198"/>
      <c r="AI566" s="198"/>
      <c r="AJ566" s="198"/>
      <c r="AK566" s="198"/>
      <c r="AL566" s="198"/>
      <c r="AM566" s="280" t="s">
        <v>1608</v>
      </c>
      <c r="AN566" s="196" t="s">
        <v>1338</v>
      </c>
      <c r="AO566" s="199" t="s">
        <v>95</v>
      </c>
      <c r="AP566" s="199" t="s">
        <v>56</v>
      </c>
      <c r="AQ566" s="199" t="s">
        <v>1609</v>
      </c>
      <c r="AR566" s="116" t="s">
        <v>1610</v>
      </c>
      <c r="AS566" s="31">
        <v>244</v>
      </c>
      <c r="AT566" s="181">
        <v>4008531.91</v>
      </c>
      <c r="AU566" s="181">
        <v>4008531.91</v>
      </c>
      <c r="AV566" s="180">
        <v>0</v>
      </c>
      <c r="AW566" s="180">
        <v>0</v>
      </c>
      <c r="AX566" s="178">
        <v>4008531.91</v>
      </c>
      <c r="AY566" s="180">
        <v>4008531.91</v>
      </c>
      <c r="AZ566" s="180">
        <v>0</v>
      </c>
      <c r="BA566" s="180">
        <v>0</v>
      </c>
      <c r="BB566" s="181">
        <v>0</v>
      </c>
      <c r="BC566" s="181">
        <v>0</v>
      </c>
      <c r="BD566" s="178">
        <v>4473153</v>
      </c>
      <c r="BE566" s="178">
        <v>0</v>
      </c>
      <c r="BF566" s="178">
        <v>4473153</v>
      </c>
      <c r="BG566" s="187">
        <v>0</v>
      </c>
      <c r="BH566" s="178">
        <v>0</v>
      </c>
      <c r="BI566" s="178">
        <v>4611961</v>
      </c>
      <c r="BJ566" s="178">
        <v>0</v>
      </c>
      <c r="BK566" s="178">
        <v>4611961</v>
      </c>
      <c r="BL566" s="178">
        <v>0</v>
      </c>
      <c r="BM566" s="178">
        <v>0</v>
      </c>
      <c r="BN566" s="178">
        <v>4755587</v>
      </c>
      <c r="BO566" s="178">
        <v>0</v>
      </c>
      <c r="BP566" s="178">
        <v>4755587</v>
      </c>
      <c r="BQ566" s="178">
        <v>0</v>
      </c>
      <c r="BR566" s="178">
        <v>0</v>
      </c>
      <c r="BS566" s="178">
        <v>4755587</v>
      </c>
      <c r="BT566" s="178">
        <v>0</v>
      </c>
      <c r="BU566" s="178">
        <v>4755587</v>
      </c>
      <c r="BV566" s="178">
        <v>0</v>
      </c>
      <c r="BW566" s="178">
        <v>0</v>
      </c>
    </row>
    <row r="567" spans="1:75" ht="409.5">
      <c r="A567" s="29">
        <v>609</v>
      </c>
      <c r="B567" s="22" t="s">
        <v>1326</v>
      </c>
      <c r="C567" s="28" t="s">
        <v>1560</v>
      </c>
      <c r="D567" s="108" t="s">
        <v>1561</v>
      </c>
      <c r="E567" s="20" t="s">
        <v>1327</v>
      </c>
      <c r="F567" s="204"/>
      <c r="G567" s="204"/>
      <c r="H567" s="195" t="s">
        <v>1345</v>
      </c>
      <c r="I567" s="204"/>
      <c r="J567" s="195" t="s">
        <v>1387</v>
      </c>
      <c r="K567" s="195" t="s">
        <v>413</v>
      </c>
      <c r="L567" s="195"/>
      <c r="M567" s="205"/>
      <c r="N567" s="205" t="s">
        <v>45</v>
      </c>
      <c r="O567" s="205"/>
      <c r="P567" s="196" t="s">
        <v>109</v>
      </c>
      <c r="Q567" s="21" t="s">
        <v>1611</v>
      </c>
      <c r="R567" s="195"/>
      <c r="S567" s="195"/>
      <c r="T567" s="195"/>
      <c r="U567" s="195"/>
      <c r="V567" s="195" t="s">
        <v>1605</v>
      </c>
      <c r="W567" s="195"/>
      <c r="X567" s="195" t="s">
        <v>1606</v>
      </c>
      <c r="Y567" s="195" t="s">
        <v>1607</v>
      </c>
      <c r="Z567" s="195"/>
      <c r="AA567" s="195"/>
      <c r="AB567" s="196" t="s">
        <v>1598</v>
      </c>
      <c r="AC567" s="21" t="s">
        <v>1336</v>
      </c>
      <c r="AD567" s="198"/>
      <c r="AE567" s="198"/>
      <c r="AF567" s="198"/>
      <c r="AG567" s="198"/>
      <c r="AH567" s="198"/>
      <c r="AI567" s="198"/>
      <c r="AJ567" s="198"/>
      <c r="AK567" s="198"/>
      <c r="AL567" s="198"/>
      <c r="AM567" s="280" t="s">
        <v>1608</v>
      </c>
      <c r="AN567" s="196" t="s">
        <v>1338</v>
      </c>
      <c r="AO567" s="199" t="s">
        <v>95</v>
      </c>
      <c r="AP567" s="199" t="s">
        <v>56</v>
      </c>
      <c r="AQ567" s="199" t="s">
        <v>1609</v>
      </c>
      <c r="AR567" s="116" t="s">
        <v>1610</v>
      </c>
      <c r="AS567" s="31">
        <v>313</v>
      </c>
      <c r="AT567" s="181">
        <v>291303879.20999998</v>
      </c>
      <c r="AU567" s="181">
        <v>291303879.20999998</v>
      </c>
      <c r="AV567" s="180">
        <v>0</v>
      </c>
      <c r="AW567" s="180">
        <v>0</v>
      </c>
      <c r="AX567" s="180">
        <v>291303879.20999998</v>
      </c>
      <c r="AY567" s="180">
        <v>291303879.20999998</v>
      </c>
      <c r="AZ567" s="180">
        <v>0</v>
      </c>
      <c r="BA567" s="180">
        <v>0</v>
      </c>
      <c r="BB567" s="181">
        <v>0</v>
      </c>
      <c r="BC567" s="181">
        <v>0</v>
      </c>
      <c r="BD567" s="178">
        <v>284592989.76999998</v>
      </c>
      <c r="BE567" s="178">
        <v>0</v>
      </c>
      <c r="BF567" s="178">
        <v>284592989.76999998</v>
      </c>
      <c r="BG567" s="187">
        <v>0</v>
      </c>
      <c r="BH567" s="178">
        <v>0</v>
      </c>
      <c r="BI567" s="178">
        <v>295107143.11000001</v>
      </c>
      <c r="BJ567" s="178">
        <v>0</v>
      </c>
      <c r="BK567" s="178">
        <v>295107143.11000001</v>
      </c>
      <c r="BL567" s="178">
        <v>0</v>
      </c>
      <c r="BM567" s="178">
        <v>0</v>
      </c>
      <c r="BN567" s="178">
        <v>305978174.75999999</v>
      </c>
      <c r="BO567" s="178">
        <v>0</v>
      </c>
      <c r="BP567" s="178">
        <v>305978174.75999999</v>
      </c>
      <c r="BQ567" s="178">
        <v>0</v>
      </c>
      <c r="BR567" s="178">
        <v>0</v>
      </c>
      <c r="BS567" s="178">
        <v>305978174.75999999</v>
      </c>
      <c r="BT567" s="178">
        <v>0</v>
      </c>
      <c r="BU567" s="178">
        <v>305978174.75999999</v>
      </c>
      <c r="BV567" s="178">
        <v>0</v>
      </c>
      <c r="BW567" s="178">
        <v>0</v>
      </c>
    </row>
    <row r="568" spans="1:75" ht="409.5">
      <c r="A568" s="29">
        <v>609</v>
      </c>
      <c r="B568" s="22" t="s">
        <v>1326</v>
      </c>
      <c r="C568" s="28" t="s">
        <v>1560</v>
      </c>
      <c r="D568" s="108" t="s">
        <v>1561</v>
      </c>
      <c r="E568" s="20" t="s">
        <v>1612</v>
      </c>
      <c r="F568" s="204" t="s">
        <v>47</v>
      </c>
      <c r="G568" s="204"/>
      <c r="H568" s="195"/>
      <c r="I568" s="204"/>
      <c r="J568" s="195" t="s">
        <v>1613</v>
      </c>
      <c r="K568" s="195"/>
      <c r="L568" s="195"/>
      <c r="M568" s="205"/>
      <c r="N568" s="205"/>
      <c r="O568" s="205"/>
      <c r="P568" s="196" t="s">
        <v>1614</v>
      </c>
      <c r="Q568" s="21" t="s">
        <v>1615</v>
      </c>
      <c r="R568" s="195"/>
      <c r="S568" s="195"/>
      <c r="T568" s="195"/>
      <c r="U568" s="195"/>
      <c r="V568" s="195" t="s">
        <v>1616</v>
      </c>
      <c r="W568" s="195"/>
      <c r="X568" s="195" t="s">
        <v>1617</v>
      </c>
      <c r="Y568" s="195" t="s">
        <v>1618</v>
      </c>
      <c r="Z568" s="195"/>
      <c r="AA568" s="195"/>
      <c r="AB568" s="196" t="s">
        <v>1598</v>
      </c>
      <c r="AC568" s="21" t="s">
        <v>1336</v>
      </c>
      <c r="AD568" s="198"/>
      <c r="AE568" s="198"/>
      <c r="AF568" s="198"/>
      <c r="AG568" s="198"/>
      <c r="AH568" s="198"/>
      <c r="AI568" s="198"/>
      <c r="AJ568" s="198"/>
      <c r="AK568" s="198"/>
      <c r="AL568" s="198"/>
      <c r="AM568" s="280" t="s">
        <v>1619</v>
      </c>
      <c r="AN568" s="196" t="s">
        <v>1338</v>
      </c>
      <c r="AO568" s="199" t="s">
        <v>95</v>
      </c>
      <c r="AP568" s="199" t="s">
        <v>56</v>
      </c>
      <c r="AQ568" s="199" t="s">
        <v>1620</v>
      </c>
      <c r="AR568" s="116" t="s">
        <v>1621</v>
      </c>
      <c r="AS568" s="31">
        <v>244</v>
      </c>
      <c r="AT568" s="181">
        <v>92008.29</v>
      </c>
      <c r="AU568" s="181">
        <v>92008.29</v>
      </c>
      <c r="AV568" s="180">
        <v>0</v>
      </c>
      <c r="AW568" s="180">
        <v>0</v>
      </c>
      <c r="AX568" s="180">
        <v>92008.29</v>
      </c>
      <c r="AY568" s="180">
        <v>92008.29</v>
      </c>
      <c r="AZ568" s="180">
        <v>0</v>
      </c>
      <c r="BA568" s="180">
        <v>0</v>
      </c>
      <c r="BB568" s="181">
        <v>0</v>
      </c>
      <c r="BC568" s="181">
        <v>0</v>
      </c>
      <c r="BD568" s="178">
        <v>100302</v>
      </c>
      <c r="BE568" s="178">
        <v>0</v>
      </c>
      <c r="BF568" s="178">
        <v>100302</v>
      </c>
      <c r="BG568" s="187">
        <v>0</v>
      </c>
      <c r="BH568" s="178">
        <v>0</v>
      </c>
      <c r="BI568" s="178">
        <v>102326</v>
      </c>
      <c r="BJ568" s="178">
        <v>0</v>
      </c>
      <c r="BK568" s="178">
        <v>102326</v>
      </c>
      <c r="BL568" s="178">
        <v>0</v>
      </c>
      <c r="BM568" s="178">
        <v>0</v>
      </c>
      <c r="BN568" s="178">
        <v>104390</v>
      </c>
      <c r="BO568" s="178">
        <v>0</v>
      </c>
      <c r="BP568" s="178">
        <v>104390</v>
      </c>
      <c r="BQ568" s="178">
        <v>0</v>
      </c>
      <c r="BR568" s="178">
        <v>0</v>
      </c>
      <c r="BS568" s="178">
        <v>104390</v>
      </c>
      <c r="BT568" s="178">
        <v>0</v>
      </c>
      <c r="BU568" s="178">
        <v>104390</v>
      </c>
      <c r="BV568" s="178">
        <v>0</v>
      </c>
      <c r="BW568" s="178">
        <v>0</v>
      </c>
    </row>
    <row r="569" spans="1:75" ht="409.5">
      <c r="A569" s="29">
        <v>609</v>
      </c>
      <c r="B569" s="22" t="s">
        <v>1326</v>
      </c>
      <c r="C569" s="28" t="s">
        <v>1560</v>
      </c>
      <c r="D569" s="108" t="s">
        <v>1561</v>
      </c>
      <c r="E569" s="20" t="s">
        <v>1612</v>
      </c>
      <c r="F569" s="204" t="s">
        <v>47</v>
      </c>
      <c r="G569" s="204"/>
      <c r="H569" s="195"/>
      <c r="I569" s="204"/>
      <c r="J569" s="195" t="s">
        <v>1613</v>
      </c>
      <c r="K569" s="195"/>
      <c r="L569" s="195"/>
      <c r="M569" s="205"/>
      <c r="N569" s="205"/>
      <c r="O569" s="205"/>
      <c r="P569" s="196" t="s">
        <v>1614</v>
      </c>
      <c r="Q569" s="21" t="s">
        <v>1622</v>
      </c>
      <c r="R569" s="195"/>
      <c r="S569" s="195"/>
      <c r="T569" s="195"/>
      <c r="U569" s="195"/>
      <c r="V569" s="195" t="s">
        <v>1616</v>
      </c>
      <c r="W569" s="195"/>
      <c r="X569" s="195" t="s">
        <v>1617</v>
      </c>
      <c r="Y569" s="195" t="s">
        <v>1623</v>
      </c>
      <c r="Z569" s="195"/>
      <c r="AA569" s="195"/>
      <c r="AB569" s="196" t="s">
        <v>1598</v>
      </c>
      <c r="AC569" s="21" t="s">
        <v>1336</v>
      </c>
      <c r="AD569" s="198"/>
      <c r="AE569" s="198"/>
      <c r="AF569" s="198"/>
      <c r="AG569" s="198"/>
      <c r="AH569" s="198"/>
      <c r="AI569" s="198"/>
      <c r="AJ569" s="198"/>
      <c r="AK569" s="198"/>
      <c r="AL569" s="198"/>
      <c r="AM569" s="280" t="s">
        <v>1619</v>
      </c>
      <c r="AN569" s="196" t="s">
        <v>1338</v>
      </c>
      <c r="AO569" s="199" t="s">
        <v>95</v>
      </c>
      <c r="AP569" s="199" t="s">
        <v>56</v>
      </c>
      <c r="AQ569" s="199" t="s">
        <v>1620</v>
      </c>
      <c r="AR569" s="116" t="s">
        <v>1621</v>
      </c>
      <c r="AS569" s="31">
        <v>313</v>
      </c>
      <c r="AT569" s="181">
        <v>6547634.6299999999</v>
      </c>
      <c r="AU569" s="181">
        <v>6547634.6299999999</v>
      </c>
      <c r="AV569" s="180">
        <v>0</v>
      </c>
      <c r="AW569" s="180">
        <v>0</v>
      </c>
      <c r="AX569" s="180">
        <v>6547634.6299999999</v>
      </c>
      <c r="AY569" s="180">
        <v>6547634.6299999999</v>
      </c>
      <c r="AZ569" s="180">
        <v>0</v>
      </c>
      <c r="BA569" s="180">
        <v>0</v>
      </c>
      <c r="BB569" s="181">
        <v>0</v>
      </c>
      <c r="BC569" s="181">
        <v>0</v>
      </c>
      <c r="BD569" s="178">
        <v>6381448.8200000003</v>
      </c>
      <c r="BE569" s="178">
        <v>0</v>
      </c>
      <c r="BF569" s="178">
        <v>6381448.8200000003</v>
      </c>
      <c r="BG569" s="187">
        <v>0</v>
      </c>
      <c r="BH569" s="178">
        <v>0</v>
      </c>
      <c r="BI569" s="178">
        <v>6547938.4100000001</v>
      </c>
      <c r="BJ569" s="178">
        <v>0</v>
      </c>
      <c r="BK569" s="178">
        <v>6547938.4100000001</v>
      </c>
      <c r="BL569" s="178">
        <v>0</v>
      </c>
      <c r="BM569" s="178">
        <v>0</v>
      </c>
      <c r="BN569" s="178">
        <v>6716595.0199999996</v>
      </c>
      <c r="BO569" s="178">
        <v>0</v>
      </c>
      <c r="BP569" s="178">
        <v>6716595.0199999996</v>
      </c>
      <c r="BQ569" s="178">
        <v>0</v>
      </c>
      <c r="BR569" s="178">
        <v>0</v>
      </c>
      <c r="BS569" s="178">
        <v>6716595.0199999996</v>
      </c>
      <c r="BT569" s="178">
        <v>0</v>
      </c>
      <c r="BU569" s="178">
        <v>6716595.0199999996</v>
      </c>
      <c r="BV569" s="178">
        <v>0</v>
      </c>
      <c r="BW569" s="178">
        <v>0</v>
      </c>
    </row>
    <row r="570" spans="1:75" ht="409.5">
      <c r="A570" s="29">
        <v>609</v>
      </c>
      <c r="B570" s="22" t="s">
        <v>1326</v>
      </c>
      <c r="C570" s="28" t="s">
        <v>1560</v>
      </c>
      <c r="D570" s="108" t="s">
        <v>1603</v>
      </c>
      <c r="E570" s="20" t="s">
        <v>1584</v>
      </c>
      <c r="F570" s="204"/>
      <c r="G570" s="204"/>
      <c r="H570" s="195">
        <v>2</v>
      </c>
      <c r="I570" s="204"/>
      <c r="J570" s="195">
        <v>16</v>
      </c>
      <c r="K570" s="195"/>
      <c r="L570" s="195" t="s">
        <v>45</v>
      </c>
      <c r="M570" s="205" t="s">
        <v>45</v>
      </c>
      <c r="N570" s="205"/>
      <c r="O570" s="205"/>
      <c r="P570" s="196" t="s">
        <v>1585</v>
      </c>
      <c r="Q570" s="21" t="s">
        <v>1624</v>
      </c>
      <c r="R570" s="195"/>
      <c r="S570" s="195"/>
      <c r="T570" s="195"/>
      <c r="U570" s="195"/>
      <c r="V570" s="195" t="s">
        <v>1625</v>
      </c>
      <c r="W570" s="195"/>
      <c r="X570" s="195" t="s">
        <v>1626</v>
      </c>
      <c r="Y570" s="195" t="s">
        <v>1627</v>
      </c>
      <c r="Z570" s="195"/>
      <c r="AA570" s="195"/>
      <c r="AB570" s="196" t="s">
        <v>1628</v>
      </c>
      <c r="AC570" s="21" t="s">
        <v>1336</v>
      </c>
      <c r="AD570" s="198"/>
      <c r="AE570" s="198"/>
      <c r="AF570" s="198"/>
      <c r="AG570" s="198"/>
      <c r="AH570" s="198"/>
      <c r="AI570" s="198"/>
      <c r="AJ570" s="198"/>
      <c r="AK570" s="198"/>
      <c r="AL570" s="198"/>
      <c r="AM570" s="280" t="s">
        <v>1629</v>
      </c>
      <c r="AN570" s="196" t="s">
        <v>1338</v>
      </c>
      <c r="AO570" s="199" t="s">
        <v>95</v>
      </c>
      <c r="AP570" s="199" t="s">
        <v>56</v>
      </c>
      <c r="AQ570" s="199" t="s">
        <v>1630</v>
      </c>
      <c r="AR570" s="116" t="s">
        <v>1631</v>
      </c>
      <c r="AS570" s="31">
        <v>244</v>
      </c>
      <c r="AT570" s="181">
        <v>881.96</v>
      </c>
      <c r="AU570" s="181">
        <v>881.96</v>
      </c>
      <c r="AV570" s="180">
        <v>0</v>
      </c>
      <c r="AW570" s="180">
        <v>0</v>
      </c>
      <c r="AX570" s="180">
        <v>881.96</v>
      </c>
      <c r="AY570" s="180">
        <v>881.96</v>
      </c>
      <c r="AZ570" s="180">
        <v>0</v>
      </c>
      <c r="BA570" s="180">
        <v>0</v>
      </c>
      <c r="BB570" s="181">
        <v>0</v>
      </c>
      <c r="BC570" s="181">
        <v>0</v>
      </c>
      <c r="BD570" s="178">
        <v>2715</v>
      </c>
      <c r="BE570" s="178">
        <v>0</v>
      </c>
      <c r="BF570" s="178">
        <v>2715</v>
      </c>
      <c r="BG570" s="187">
        <v>0</v>
      </c>
      <c r="BH570" s="178">
        <v>0</v>
      </c>
      <c r="BI570" s="178">
        <v>2814</v>
      </c>
      <c r="BJ570" s="178">
        <v>0</v>
      </c>
      <c r="BK570" s="178">
        <v>2814</v>
      </c>
      <c r="BL570" s="178">
        <v>0</v>
      </c>
      <c r="BM570" s="178">
        <v>0</v>
      </c>
      <c r="BN570" s="178">
        <v>2916</v>
      </c>
      <c r="BO570" s="178">
        <v>0</v>
      </c>
      <c r="BP570" s="178">
        <v>2916</v>
      </c>
      <c r="BQ570" s="178">
        <v>0</v>
      </c>
      <c r="BR570" s="178">
        <v>0</v>
      </c>
      <c r="BS570" s="178">
        <v>2916</v>
      </c>
      <c r="BT570" s="178">
        <v>0</v>
      </c>
      <c r="BU570" s="178">
        <v>2916</v>
      </c>
      <c r="BV570" s="178">
        <v>0</v>
      </c>
      <c r="BW570" s="178">
        <v>0</v>
      </c>
    </row>
    <row r="571" spans="1:75" ht="409.5">
      <c r="A571" s="29">
        <v>609</v>
      </c>
      <c r="B571" s="22" t="s">
        <v>1326</v>
      </c>
      <c r="C571" s="28" t="s">
        <v>1560</v>
      </c>
      <c r="D571" s="108" t="s">
        <v>1603</v>
      </c>
      <c r="E571" s="20" t="s">
        <v>1584</v>
      </c>
      <c r="F571" s="204"/>
      <c r="G571" s="204"/>
      <c r="H571" s="195">
        <v>2</v>
      </c>
      <c r="I571" s="204"/>
      <c r="J571" s="195">
        <v>16</v>
      </c>
      <c r="K571" s="195"/>
      <c r="L571" s="195" t="s">
        <v>45</v>
      </c>
      <c r="M571" s="205" t="s">
        <v>45</v>
      </c>
      <c r="N571" s="205"/>
      <c r="O571" s="205"/>
      <c r="P571" s="196" t="s">
        <v>1585</v>
      </c>
      <c r="Q571" s="21" t="s">
        <v>1632</v>
      </c>
      <c r="R571" s="195"/>
      <c r="S571" s="195"/>
      <c r="T571" s="195"/>
      <c r="U571" s="195"/>
      <c r="V571" s="195" t="s">
        <v>1625</v>
      </c>
      <c r="W571" s="195"/>
      <c r="X571" s="195" t="s">
        <v>1626</v>
      </c>
      <c r="Y571" s="195" t="s">
        <v>1627</v>
      </c>
      <c r="Z571" s="195"/>
      <c r="AA571" s="195"/>
      <c r="AB571" s="196" t="s">
        <v>1628</v>
      </c>
      <c r="AC571" s="21" t="s">
        <v>1336</v>
      </c>
      <c r="AD571" s="198"/>
      <c r="AE571" s="198"/>
      <c r="AF571" s="198"/>
      <c r="AG571" s="198"/>
      <c r="AH571" s="198"/>
      <c r="AI571" s="198"/>
      <c r="AJ571" s="198"/>
      <c r="AK571" s="198"/>
      <c r="AL571" s="198"/>
      <c r="AM571" s="280" t="s">
        <v>1633</v>
      </c>
      <c r="AN571" s="196" t="s">
        <v>1338</v>
      </c>
      <c r="AO571" s="199" t="s">
        <v>95</v>
      </c>
      <c r="AP571" s="199" t="s">
        <v>56</v>
      </c>
      <c r="AQ571" s="199" t="s">
        <v>1630</v>
      </c>
      <c r="AR571" s="116" t="s">
        <v>1631</v>
      </c>
      <c r="AS571" s="31">
        <v>313</v>
      </c>
      <c r="AT571" s="181">
        <v>163322.1</v>
      </c>
      <c r="AU571" s="181">
        <v>163322.1</v>
      </c>
      <c r="AV571" s="180">
        <v>0</v>
      </c>
      <c r="AW571" s="180">
        <v>0</v>
      </c>
      <c r="AX571" s="180">
        <v>163322.1</v>
      </c>
      <c r="AY571" s="180">
        <v>163322.1</v>
      </c>
      <c r="AZ571" s="180">
        <v>0</v>
      </c>
      <c r="BA571" s="180">
        <v>0</v>
      </c>
      <c r="BB571" s="181">
        <v>0</v>
      </c>
      <c r="BC571" s="181">
        <v>0</v>
      </c>
      <c r="BD571" s="178">
        <v>172780.88</v>
      </c>
      <c r="BE571" s="178">
        <v>0</v>
      </c>
      <c r="BF571" s="178">
        <v>172780.88</v>
      </c>
      <c r="BG571" s="187">
        <v>0</v>
      </c>
      <c r="BH571" s="178">
        <v>0</v>
      </c>
      <c r="BI571" s="178">
        <v>180057.35</v>
      </c>
      <c r="BJ571" s="178">
        <v>0</v>
      </c>
      <c r="BK571" s="178">
        <v>180057.35</v>
      </c>
      <c r="BL571" s="178">
        <v>0</v>
      </c>
      <c r="BM571" s="178">
        <v>0</v>
      </c>
      <c r="BN571" s="178">
        <v>187626.93</v>
      </c>
      <c r="BO571" s="178">
        <v>0</v>
      </c>
      <c r="BP571" s="178">
        <v>187626.93</v>
      </c>
      <c r="BQ571" s="178">
        <v>0</v>
      </c>
      <c r="BR571" s="178">
        <v>0</v>
      </c>
      <c r="BS571" s="178">
        <v>187626.93</v>
      </c>
      <c r="BT571" s="178">
        <v>0</v>
      </c>
      <c r="BU571" s="178">
        <v>187626.93</v>
      </c>
      <c r="BV571" s="178">
        <v>0</v>
      </c>
      <c r="BW571" s="178">
        <v>0</v>
      </c>
    </row>
    <row r="572" spans="1:75" ht="409.5">
      <c r="A572" s="29">
        <v>609</v>
      </c>
      <c r="B572" s="22" t="s">
        <v>1326</v>
      </c>
      <c r="C572" s="28" t="s">
        <v>1560</v>
      </c>
      <c r="D572" s="108" t="s">
        <v>1561</v>
      </c>
      <c r="E572" s="20" t="s">
        <v>1584</v>
      </c>
      <c r="F572" s="204"/>
      <c r="G572" s="204"/>
      <c r="H572" s="195" t="s">
        <v>413</v>
      </c>
      <c r="I572" s="204"/>
      <c r="J572" s="195" t="s">
        <v>1634</v>
      </c>
      <c r="K572" s="195"/>
      <c r="L572" s="195" t="s">
        <v>45</v>
      </c>
      <c r="M572" s="205" t="s">
        <v>1635</v>
      </c>
      <c r="N572" s="205"/>
      <c r="O572" s="205"/>
      <c r="P572" s="196" t="s">
        <v>1636</v>
      </c>
      <c r="Q572" s="21" t="s">
        <v>1637</v>
      </c>
      <c r="R572" s="195"/>
      <c r="S572" s="195"/>
      <c r="T572" s="195"/>
      <c r="U572" s="195"/>
      <c r="V572" s="195" t="s">
        <v>1625</v>
      </c>
      <c r="W572" s="195"/>
      <c r="X572" s="195" t="s">
        <v>1626</v>
      </c>
      <c r="Y572" s="195" t="s">
        <v>1627</v>
      </c>
      <c r="Z572" s="195"/>
      <c r="AA572" s="195"/>
      <c r="AB572" s="196" t="s">
        <v>1628</v>
      </c>
      <c r="AC572" s="21" t="s">
        <v>1336</v>
      </c>
      <c r="AD572" s="198"/>
      <c r="AE572" s="198"/>
      <c r="AF572" s="198"/>
      <c r="AG572" s="198"/>
      <c r="AH572" s="198"/>
      <c r="AI572" s="198"/>
      <c r="AJ572" s="198"/>
      <c r="AK572" s="198"/>
      <c r="AL572" s="198"/>
      <c r="AM572" s="280" t="s">
        <v>1638</v>
      </c>
      <c r="AN572" s="196" t="s">
        <v>1338</v>
      </c>
      <c r="AO572" s="199" t="s">
        <v>95</v>
      </c>
      <c r="AP572" s="199" t="s">
        <v>56</v>
      </c>
      <c r="AQ572" s="199" t="s">
        <v>1639</v>
      </c>
      <c r="AR572" s="116" t="s">
        <v>1640</v>
      </c>
      <c r="AS572" s="31">
        <v>244</v>
      </c>
      <c r="AT572" s="181">
        <v>8748.48</v>
      </c>
      <c r="AU572" s="181">
        <v>8748.48</v>
      </c>
      <c r="AV572" s="180">
        <v>0</v>
      </c>
      <c r="AW572" s="180">
        <v>0</v>
      </c>
      <c r="AX572" s="180">
        <v>8748.48</v>
      </c>
      <c r="AY572" s="180">
        <v>8748.48</v>
      </c>
      <c r="AZ572" s="180">
        <v>0</v>
      </c>
      <c r="BA572" s="180">
        <v>0</v>
      </c>
      <c r="BB572" s="181">
        <v>0</v>
      </c>
      <c r="BC572" s="181">
        <v>0</v>
      </c>
      <c r="BD572" s="178">
        <v>10066</v>
      </c>
      <c r="BE572" s="178">
        <v>0</v>
      </c>
      <c r="BF572" s="178">
        <v>10066</v>
      </c>
      <c r="BG572" s="187">
        <v>0</v>
      </c>
      <c r="BH572" s="178">
        <v>0</v>
      </c>
      <c r="BI572" s="178">
        <v>10430</v>
      </c>
      <c r="BJ572" s="178">
        <v>0</v>
      </c>
      <c r="BK572" s="178">
        <v>10430</v>
      </c>
      <c r="BL572" s="178">
        <v>0</v>
      </c>
      <c r="BM572" s="178">
        <v>0</v>
      </c>
      <c r="BN572" s="178">
        <v>10810</v>
      </c>
      <c r="BO572" s="178">
        <v>0</v>
      </c>
      <c r="BP572" s="178">
        <v>10810</v>
      </c>
      <c r="BQ572" s="178">
        <v>0</v>
      </c>
      <c r="BR572" s="178">
        <v>0</v>
      </c>
      <c r="BS572" s="178">
        <v>10810</v>
      </c>
      <c r="BT572" s="178">
        <v>0</v>
      </c>
      <c r="BU572" s="178">
        <v>10810</v>
      </c>
      <c r="BV572" s="178">
        <v>0</v>
      </c>
      <c r="BW572" s="178">
        <v>0</v>
      </c>
    </row>
    <row r="573" spans="1:75" ht="409.5">
      <c r="A573" s="29">
        <v>609</v>
      </c>
      <c r="B573" s="22" t="s">
        <v>1326</v>
      </c>
      <c r="C573" s="28" t="s">
        <v>1560</v>
      </c>
      <c r="D573" s="108" t="s">
        <v>1561</v>
      </c>
      <c r="E573" s="20" t="s">
        <v>1584</v>
      </c>
      <c r="F573" s="204"/>
      <c r="G573" s="204"/>
      <c r="H573" s="195" t="s">
        <v>413</v>
      </c>
      <c r="I573" s="204"/>
      <c r="J573" s="195" t="s">
        <v>1634</v>
      </c>
      <c r="K573" s="195"/>
      <c r="L573" s="195" t="s">
        <v>45</v>
      </c>
      <c r="M573" s="205" t="s">
        <v>1635</v>
      </c>
      <c r="N573" s="205"/>
      <c r="O573" s="205"/>
      <c r="P573" s="196" t="s">
        <v>1585</v>
      </c>
      <c r="Q573" s="21" t="s">
        <v>1637</v>
      </c>
      <c r="R573" s="195"/>
      <c r="S573" s="195"/>
      <c r="T573" s="195"/>
      <c r="U573" s="195"/>
      <c r="V573" s="195" t="s">
        <v>1641</v>
      </c>
      <c r="W573" s="195"/>
      <c r="X573" s="195" t="s">
        <v>1642</v>
      </c>
      <c r="Y573" s="195" t="s">
        <v>1643</v>
      </c>
      <c r="Z573" s="195"/>
      <c r="AA573" s="195"/>
      <c r="AB573" s="196" t="s">
        <v>1628</v>
      </c>
      <c r="AC573" s="21" t="s">
        <v>1336</v>
      </c>
      <c r="AD573" s="198"/>
      <c r="AE573" s="198"/>
      <c r="AF573" s="198"/>
      <c r="AG573" s="198"/>
      <c r="AH573" s="198"/>
      <c r="AI573" s="198"/>
      <c r="AJ573" s="198"/>
      <c r="AK573" s="198"/>
      <c r="AL573" s="198"/>
      <c r="AM573" s="280" t="s">
        <v>1638</v>
      </c>
      <c r="AN573" s="196" t="s">
        <v>1338</v>
      </c>
      <c r="AO573" s="199" t="s">
        <v>95</v>
      </c>
      <c r="AP573" s="199" t="s">
        <v>56</v>
      </c>
      <c r="AQ573" s="199" t="s">
        <v>1639</v>
      </c>
      <c r="AR573" s="116" t="s">
        <v>1640</v>
      </c>
      <c r="AS573" s="31">
        <v>313</v>
      </c>
      <c r="AT573" s="181">
        <v>648036.44999999995</v>
      </c>
      <c r="AU573" s="181">
        <v>648036.44999999995</v>
      </c>
      <c r="AV573" s="180">
        <v>0</v>
      </c>
      <c r="AW573" s="180">
        <v>0</v>
      </c>
      <c r="AX573" s="180">
        <v>648036.44999999995</v>
      </c>
      <c r="AY573" s="180">
        <v>648036.44999999995</v>
      </c>
      <c r="AZ573" s="180">
        <v>0</v>
      </c>
      <c r="BA573" s="180">
        <v>0</v>
      </c>
      <c r="BB573" s="181">
        <v>0</v>
      </c>
      <c r="BC573" s="181">
        <v>0</v>
      </c>
      <c r="BD573" s="178">
        <v>640301.06999999995</v>
      </c>
      <c r="BE573" s="178">
        <v>0</v>
      </c>
      <c r="BF573" s="178">
        <v>640301.06999999995</v>
      </c>
      <c r="BG573" s="187">
        <v>0</v>
      </c>
      <c r="BH573" s="178">
        <v>0</v>
      </c>
      <c r="BI573" s="178">
        <v>667269.72</v>
      </c>
      <c r="BJ573" s="178">
        <v>0</v>
      </c>
      <c r="BK573" s="178">
        <v>667269.72</v>
      </c>
      <c r="BL573" s="178">
        <v>0</v>
      </c>
      <c r="BM573" s="178">
        <v>0</v>
      </c>
      <c r="BN573" s="178">
        <v>695319.67</v>
      </c>
      <c r="BO573" s="178">
        <v>0</v>
      </c>
      <c r="BP573" s="178">
        <v>695319.67</v>
      </c>
      <c r="BQ573" s="178">
        <v>0</v>
      </c>
      <c r="BR573" s="178">
        <v>0</v>
      </c>
      <c r="BS573" s="178">
        <v>695319.67</v>
      </c>
      <c r="BT573" s="178">
        <v>0</v>
      </c>
      <c r="BU573" s="178">
        <v>695319.67</v>
      </c>
      <c r="BV573" s="178">
        <v>0</v>
      </c>
      <c r="BW573" s="178">
        <v>0</v>
      </c>
    </row>
    <row r="574" spans="1:75" ht="409.5">
      <c r="A574" s="29">
        <v>609</v>
      </c>
      <c r="B574" s="22" t="s">
        <v>1326</v>
      </c>
      <c r="C574" s="28" t="s">
        <v>1560</v>
      </c>
      <c r="D574" s="108" t="s">
        <v>1561</v>
      </c>
      <c r="E574" s="20" t="s">
        <v>1644</v>
      </c>
      <c r="F574" s="204" t="s">
        <v>1645</v>
      </c>
      <c r="G574" s="204"/>
      <c r="H574" s="195"/>
      <c r="I574" s="204" t="s">
        <v>1646</v>
      </c>
      <c r="J574" s="195" t="s">
        <v>1647</v>
      </c>
      <c r="K574" s="195"/>
      <c r="L574" s="195" t="s">
        <v>1648</v>
      </c>
      <c r="M574" s="205"/>
      <c r="N574" s="205"/>
      <c r="O574" s="205"/>
      <c r="P574" s="196" t="s">
        <v>1649</v>
      </c>
      <c r="Q574" s="21" t="s">
        <v>1522</v>
      </c>
      <c r="R574" s="195"/>
      <c r="S574" s="195"/>
      <c r="T574" s="195"/>
      <c r="U574" s="195"/>
      <c r="V574" s="195">
        <v>1</v>
      </c>
      <c r="W574" s="195"/>
      <c r="X574" s="195">
        <v>5</v>
      </c>
      <c r="Y574" s="195"/>
      <c r="Z574" s="195"/>
      <c r="AA574" s="195"/>
      <c r="AB574" s="196" t="s">
        <v>1392</v>
      </c>
      <c r="AC574" s="21" t="s">
        <v>1336</v>
      </c>
      <c r="AD574" s="198"/>
      <c r="AE574" s="198"/>
      <c r="AF574" s="198"/>
      <c r="AG574" s="198"/>
      <c r="AH574" s="198"/>
      <c r="AI574" s="198"/>
      <c r="AJ574" s="198"/>
      <c r="AK574" s="198"/>
      <c r="AL574" s="198"/>
      <c r="AM574" s="280" t="s">
        <v>1650</v>
      </c>
      <c r="AN574" s="196" t="s">
        <v>1338</v>
      </c>
      <c r="AO574" s="199" t="s">
        <v>95</v>
      </c>
      <c r="AP574" s="199" t="s">
        <v>56</v>
      </c>
      <c r="AQ574" s="199" t="s">
        <v>1651</v>
      </c>
      <c r="AR574" s="116" t="s">
        <v>1652</v>
      </c>
      <c r="AS574" s="31">
        <v>244</v>
      </c>
      <c r="AT574" s="181">
        <v>4806905.72</v>
      </c>
      <c r="AU574" s="181">
        <v>4806905.72</v>
      </c>
      <c r="AV574" s="180">
        <v>0</v>
      </c>
      <c r="AW574" s="180">
        <v>0</v>
      </c>
      <c r="AX574" s="180">
        <v>4806905.72</v>
      </c>
      <c r="AY574" s="180">
        <v>4806905.72</v>
      </c>
      <c r="AZ574" s="180">
        <v>0</v>
      </c>
      <c r="BA574" s="180">
        <v>0</v>
      </c>
      <c r="BB574" s="181">
        <v>0</v>
      </c>
      <c r="BC574" s="181">
        <v>0</v>
      </c>
      <c r="BD574" s="178">
        <v>7408960</v>
      </c>
      <c r="BE574" s="178">
        <v>0</v>
      </c>
      <c r="BF574" s="178">
        <v>7408960</v>
      </c>
      <c r="BG574" s="187">
        <v>0</v>
      </c>
      <c r="BH574" s="178">
        <v>0</v>
      </c>
      <c r="BI574" s="178">
        <v>7482470</v>
      </c>
      <c r="BJ574" s="178">
        <v>0</v>
      </c>
      <c r="BK574" s="178">
        <v>7482470</v>
      </c>
      <c r="BL574" s="178">
        <v>0</v>
      </c>
      <c r="BM574" s="178">
        <v>0</v>
      </c>
      <c r="BN574" s="178">
        <v>7483060</v>
      </c>
      <c r="BO574" s="178">
        <v>0</v>
      </c>
      <c r="BP574" s="178">
        <v>7483060</v>
      </c>
      <c r="BQ574" s="178">
        <v>0</v>
      </c>
      <c r="BR574" s="178">
        <v>0</v>
      </c>
      <c r="BS574" s="178">
        <v>7483060</v>
      </c>
      <c r="BT574" s="178">
        <v>0</v>
      </c>
      <c r="BU574" s="178">
        <v>7483060</v>
      </c>
      <c r="BV574" s="178">
        <v>0</v>
      </c>
      <c r="BW574" s="178">
        <v>0</v>
      </c>
    </row>
    <row r="575" spans="1:75" ht="409.5">
      <c r="A575" s="29">
        <v>609</v>
      </c>
      <c r="B575" s="22" t="s">
        <v>1326</v>
      </c>
      <c r="C575" s="28" t="s">
        <v>1560</v>
      </c>
      <c r="D575" s="108" t="s">
        <v>1561</v>
      </c>
      <c r="E575" s="20" t="s">
        <v>1644</v>
      </c>
      <c r="F575" s="204" t="s">
        <v>1645</v>
      </c>
      <c r="G575" s="204"/>
      <c r="H575" s="195"/>
      <c r="I575" s="204" t="s">
        <v>1646</v>
      </c>
      <c r="J575" s="195" t="s">
        <v>1647</v>
      </c>
      <c r="K575" s="195"/>
      <c r="L575" s="195" t="s">
        <v>1648</v>
      </c>
      <c r="M575" s="205"/>
      <c r="N575" s="205"/>
      <c r="O575" s="205"/>
      <c r="P575" s="196" t="s">
        <v>1649</v>
      </c>
      <c r="Q575" s="21" t="s">
        <v>1517</v>
      </c>
      <c r="R575" s="195"/>
      <c r="S575" s="195"/>
      <c r="T575" s="195"/>
      <c r="U575" s="195"/>
      <c r="V575" s="195">
        <v>1</v>
      </c>
      <c r="W575" s="195"/>
      <c r="X575" s="195">
        <v>5</v>
      </c>
      <c r="Y575" s="195"/>
      <c r="Z575" s="195"/>
      <c r="AA575" s="195"/>
      <c r="AB575" s="196" t="s">
        <v>1392</v>
      </c>
      <c r="AC575" s="21" t="s">
        <v>1336</v>
      </c>
      <c r="AD575" s="198"/>
      <c r="AE575" s="198"/>
      <c r="AF575" s="198"/>
      <c r="AG575" s="198"/>
      <c r="AH575" s="198"/>
      <c r="AI575" s="198"/>
      <c r="AJ575" s="198"/>
      <c r="AK575" s="198"/>
      <c r="AL575" s="198"/>
      <c r="AM575" s="280" t="s">
        <v>1650</v>
      </c>
      <c r="AN575" s="196" t="s">
        <v>1338</v>
      </c>
      <c r="AO575" s="199" t="s">
        <v>95</v>
      </c>
      <c r="AP575" s="199" t="s">
        <v>56</v>
      </c>
      <c r="AQ575" s="199" t="s">
        <v>1651</v>
      </c>
      <c r="AR575" s="116" t="s">
        <v>1652</v>
      </c>
      <c r="AS575" s="31">
        <v>313</v>
      </c>
      <c r="AT575" s="181">
        <v>357188294.38</v>
      </c>
      <c r="AU575" s="181">
        <v>357188294.38</v>
      </c>
      <c r="AV575" s="180">
        <v>0</v>
      </c>
      <c r="AW575" s="180">
        <v>0</v>
      </c>
      <c r="AX575" s="180">
        <v>357188294.38</v>
      </c>
      <c r="AY575" s="180">
        <v>357188294.38</v>
      </c>
      <c r="AZ575" s="180">
        <v>0</v>
      </c>
      <c r="BA575" s="180">
        <v>0</v>
      </c>
      <c r="BB575" s="181">
        <v>0</v>
      </c>
      <c r="BC575" s="181">
        <v>0</v>
      </c>
      <c r="BD575" s="178">
        <v>351555169.13</v>
      </c>
      <c r="BE575" s="178">
        <v>0</v>
      </c>
      <c r="BF575" s="178">
        <v>351555169.13</v>
      </c>
      <c r="BG575" s="187">
        <v>0</v>
      </c>
      <c r="BH575" s="178">
        <v>0</v>
      </c>
      <c r="BI575" s="178">
        <v>355043213.67000002</v>
      </c>
      <c r="BJ575" s="178">
        <v>0</v>
      </c>
      <c r="BK575" s="178">
        <v>355043213.67000002</v>
      </c>
      <c r="BL575" s="178">
        <v>0</v>
      </c>
      <c r="BM575" s="178">
        <v>0</v>
      </c>
      <c r="BN575" s="178">
        <v>355071245.52999997</v>
      </c>
      <c r="BO575" s="178">
        <v>0</v>
      </c>
      <c r="BP575" s="178">
        <v>355071245.52999997</v>
      </c>
      <c r="BQ575" s="178">
        <v>0</v>
      </c>
      <c r="BR575" s="178">
        <v>0</v>
      </c>
      <c r="BS575" s="178">
        <v>355071245.52999997</v>
      </c>
      <c r="BT575" s="178">
        <v>0</v>
      </c>
      <c r="BU575" s="178">
        <v>355071245.52999997</v>
      </c>
      <c r="BV575" s="178">
        <v>0</v>
      </c>
      <c r="BW575" s="178">
        <v>0</v>
      </c>
    </row>
    <row r="576" spans="1:75" ht="409.5">
      <c r="A576" s="29">
        <v>609</v>
      </c>
      <c r="B576" s="22" t="s">
        <v>1326</v>
      </c>
      <c r="C576" s="28" t="s">
        <v>1560</v>
      </c>
      <c r="D576" s="108" t="s">
        <v>1561</v>
      </c>
      <c r="E576" s="20" t="s">
        <v>1653</v>
      </c>
      <c r="F576" s="204"/>
      <c r="G576" s="204"/>
      <c r="H576" s="195" t="s">
        <v>1654</v>
      </c>
      <c r="I576" s="204"/>
      <c r="J576" s="195" t="s">
        <v>1655</v>
      </c>
      <c r="K576" s="195" t="s">
        <v>1656</v>
      </c>
      <c r="L576" s="195" t="s">
        <v>1657</v>
      </c>
      <c r="M576" s="205"/>
      <c r="N576" s="205" t="s">
        <v>955</v>
      </c>
      <c r="O576" s="205"/>
      <c r="P576" s="196" t="s">
        <v>1658</v>
      </c>
      <c r="Q576" s="21" t="s">
        <v>1659</v>
      </c>
      <c r="R576" s="195"/>
      <c r="S576" s="195"/>
      <c r="T576" s="195"/>
      <c r="U576" s="195"/>
      <c r="V576" s="195" t="s">
        <v>1660</v>
      </c>
      <c r="W576" s="195"/>
      <c r="X576" s="195" t="s">
        <v>1661</v>
      </c>
      <c r="Y576" s="195"/>
      <c r="Z576" s="195"/>
      <c r="AA576" s="195"/>
      <c r="AB576" s="196" t="s">
        <v>1662</v>
      </c>
      <c r="AC576" s="21" t="s">
        <v>1336</v>
      </c>
      <c r="AD576" s="198"/>
      <c r="AE576" s="198"/>
      <c r="AF576" s="198"/>
      <c r="AG576" s="198"/>
      <c r="AH576" s="198"/>
      <c r="AI576" s="198"/>
      <c r="AJ576" s="198"/>
      <c r="AK576" s="198"/>
      <c r="AL576" s="198"/>
      <c r="AM576" s="280" t="s">
        <v>1663</v>
      </c>
      <c r="AN576" s="196" t="s">
        <v>1338</v>
      </c>
      <c r="AO576" s="199" t="s">
        <v>95</v>
      </c>
      <c r="AP576" s="199" t="s">
        <v>56</v>
      </c>
      <c r="AQ576" s="199" t="s">
        <v>1664</v>
      </c>
      <c r="AR576" s="116" t="s">
        <v>1665</v>
      </c>
      <c r="AS576" s="31">
        <v>244</v>
      </c>
      <c r="AT576" s="181">
        <v>0</v>
      </c>
      <c r="AU576" s="181">
        <v>0</v>
      </c>
      <c r="AV576" s="180">
        <v>0</v>
      </c>
      <c r="AW576" s="180">
        <v>0</v>
      </c>
      <c r="AX576" s="180">
        <v>0</v>
      </c>
      <c r="AY576" s="180">
        <v>0</v>
      </c>
      <c r="AZ576" s="180">
        <v>0</v>
      </c>
      <c r="BA576" s="180">
        <v>0</v>
      </c>
      <c r="BB576" s="181">
        <v>0</v>
      </c>
      <c r="BC576" s="181">
        <v>0</v>
      </c>
      <c r="BD576" s="178">
        <v>120630</v>
      </c>
      <c r="BE576" s="178">
        <v>0</v>
      </c>
      <c r="BF576" s="178">
        <v>120630</v>
      </c>
      <c r="BG576" s="187">
        <v>0</v>
      </c>
      <c r="BH576" s="178">
        <v>0</v>
      </c>
      <c r="BI576" s="178">
        <v>120630</v>
      </c>
      <c r="BJ576" s="178">
        <v>0</v>
      </c>
      <c r="BK576" s="178">
        <v>120630</v>
      </c>
      <c r="BL576" s="178">
        <v>0</v>
      </c>
      <c r="BM576" s="178">
        <v>0</v>
      </c>
      <c r="BN576" s="178">
        <v>120630</v>
      </c>
      <c r="BO576" s="178">
        <v>0</v>
      </c>
      <c r="BP576" s="178">
        <v>120630</v>
      </c>
      <c r="BQ576" s="178">
        <v>0</v>
      </c>
      <c r="BR576" s="178">
        <v>0</v>
      </c>
      <c r="BS576" s="178">
        <v>120630</v>
      </c>
      <c r="BT576" s="178">
        <v>0</v>
      </c>
      <c r="BU576" s="178">
        <v>120630</v>
      </c>
      <c r="BV576" s="178">
        <v>0</v>
      </c>
      <c r="BW576" s="178">
        <v>0</v>
      </c>
    </row>
    <row r="577" spans="1:75" ht="409.5">
      <c r="A577" s="29">
        <v>609</v>
      </c>
      <c r="B577" s="22" t="s">
        <v>1326</v>
      </c>
      <c r="C577" s="28" t="s">
        <v>1560</v>
      </c>
      <c r="D577" s="108" t="s">
        <v>1561</v>
      </c>
      <c r="E577" s="20" t="s">
        <v>1653</v>
      </c>
      <c r="F577" s="204"/>
      <c r="G577" s="204"/>
      <c r="H577" s="195" t="s">
        <v>1654</v>
      </c>
      <c r="I577" s="204"/>
      <c r="J577" s="195" t="s">
        <v>1655</v>
      </c>
      <c r="K577" s="195" t="s">
        <v>1656</v>
      </c>
      <c r="L577" s="195" t="s">
        <v>1657</v>
      </c>
      <c r="M577" s="205"/>
      <c r="N577" s="205" t="s">
        <v>955</v>
      </c>
      <c r="O577" s="205"/>
      <c r="P577" s="196" t="s">
        <v>1666</v>
      </c>
      <c r="Q577" s="21" t="s">
        <v>1659</v>
      </c>
      <c r="R577" s="195"/>
      <c r="S577" s="195"/>
      <c r="T577" s="195"/>
      <c r="U577" s="195"/>
      <c r="V577" s="195" t="s">
        <v>1660</v>
      </c>
      <c r="W577" s="195"/>
      <c r="X577" s="195" t="s">
        <v>1661</v>
      </c>
      <c r="Y577" s="195"/>
      <c r="Z577" s="195"/>
      <c r="AA577" s="195"/>
      <c r="AB577" s="196" t="s">
        <v>1662</v>
      </c>
      <c r="AC577" s="21" t="s">
        <v>1336</v>
      </c>
      <c r="AD577" s="198"/>
      <c r="AE577" s="198"/>
      <c r="AF577" s="198"/>
      <c r="AG577" s="198"/>
      <c r="AH577" s="198"/>
      <c r="AI577" s="198"/>
      <c r="AJ577" s="198"/>
      <c r="AK577" s="198"/>
      <c r="AL577" s="198"/>
      <c r="AM577" s="280" t="s">
        <v>1667</v>
      </c>
      <c r="AN577" s="196" t="s">
        <v>1338</v>
      </c>
      <c r="AO577" s="199" t="s">
        <v>95</v>
      </c>
      <c r="AP577" s="199" t="s">
        <v>56</v>
      </c>
      <c r="AQ577" s="199" t="s">
        <v>1664</v>
      </c>
      <c r="AR577" s="116" t="s">
        <v>1665</v>
      </c>
      <c r="AS577" s="31">
        <v>321</v>
      </c>
      <c r="AT577" s="181">
        <v>0</v>
      </c>
      <c r="AU577" s="181">
        <v>0</v>
      </c>
      <c r="AV577" s="180">
        <v>0</v>
      </c>
      <c r="AW577" s="180">
        <v>0</v>
      </c>
      <c r="AX577" s="180">
        <v>0</v>
      </c>
      <c r="AY577" s="180">
        <v>0</v>
      </c>
      <c r="AZ577" s="180">
        <v>0</v>
      </c>
      <c r="BA577" s="180">
        <v>0</v>
      </c>
      <c r="BB577" s="181">
        <v>0</v>
      </c>
      <c r="BC577" s="181">
        <v>0</v>
      </c>
      <c r="BD577" s="178">
        <v>7633583.0800000001</v>
      </c>
      <c r="BE577" s="178">
        <v>0</v>
      </c>
      <c r="BF577" s="178">
        <v>7633583.0800000001</v>
      </c>
      <c r="BG577" s="187">
        <v>0</v>
      </c>
      <c r="BH577" s="178">
        <v>0</v>
      </c>
      <c r="BI577" s="178">
        <v>7633583.0800000001</v>
      </c>
      <c r="BJ577" s="178">
        <v>0</v>
      </c>
      <c r="BK577" s="178">
        <v>7633583.0800000001</v>
      </c>
      <c r="BL577" s="178">
        <v>0</v>
      </c>
      <c r="BM577" s="178">
        <v>0</v>
      </c>
      <c r="BN577" s="178">
        <v>7633583.0800000001</v>
      </c>
      <c r="BO577" s="178">
        <v>0</v>
      </c>
      <c r="BP577" s="178">
        <v>7633583.0800000001</v>
      </c>
      <c r="BQ577" s="178">
        <v>0</v>
      </c>
      <c r="BR577" s="178">
        <v>0</v>
      </c>
      <c r="BS577" s="178">
        <v>7633583.0800000001</v>
      </c>
      <c r="BT577" s="178">
        <v>0</v>
      </c>
      <c r="BU577" s="178">
        <v>7633583.0800000001</v>
      </c>
      <c r="BV577" s="178">
        <v>0</v>
      </c>
      <c r="BW577" s="178">
        <v>0</v>
      </c>
    </row>
    <row r="578" spans="1:75" ht="409.5">
      <c r="A578" s="29">
        <v>609</v>
      </c>
      <c r="B578" s="22" t="s">
        <v>1326</v>
      </c>
      <c r="C578" s="28" t="s">
        <v>1560</v>
      </c>
      <c r="D578" s="108" t="s">
        <v>1561</v>
      </c>
      <c r="E578" s="20" t="s">
        <v>1653</v>
      </c>
      <c r="F578" s="204"/>
      <c r="G578" s="204"/>
      <c r="H578" s="195" t="s">
        <v>1654</v>
      </c>
      <c r="I578" s="204"/>
      <c r="J578" s="195" t="s">
        <v>1655</v>
      </c>
      <c r="K578" s="195" t="s">
        <v>1656</v>
      </c>
      <c r="L578" s="195" t="s">
        <v>1657</v>
      </c>
      <c r="M578" s="205"/>
      <c r="N578" s="205" t="s">
        <v>955</v>
      </c>
      <c r="O578" s="205"/>
      <c r="P578" s="196" t="s">
        <v>1666</v>
      </c>
      <c r="Q578" s="21" t="s">
        <v>1659</v>
      </c>
      <c r="R578" s="195"/>
      <c r="S578" s="195"/>
      <c r="T578" s="195"/>
      <c r="U578" s="195"/>
      <c r="V578" s="195" t="s">
        <v>1660</v>
      </c>
      <c r="W578" s="195"/>
      <c r="X578" s="195" t="s">
        <v>1661</v>
      </c>
      <c r="Y578" s="195"/>
      <c r="Z578" s="195"/>
      <c r="AA578" s="195"/>
      <c r="AB578" s="196" t="s">
        <v>1662</v>
      </c>
      <c r="AC578" s="21" t="s">
        <v>1336</v>
      </c>
      <c r="AD578" s="198"/>
      <c r="AE578" s="198"/>
      <c r="AF578" s="198"/>
      <c r="AG578" s="198"/>
      <c r="AH578" s="198"/>
      <c r="AI578" s="198"/>
      <c r="AJ578" s="198"/>
      <c r="AK578" s="198"/>
      <c r="AL578" s="198"/>
      <c r="AM578" s="280" t="s">
        <v>1663</v>
      </c>
      <c r="AN578" s="196" t="s">
        <v>1338</v>
      </c>
      <c r="AO578" s="199" t="s">
        <v>95</v>
      </c>
      <c r="AP578" s="199" t="s">
        <v>56</v>
      </c>
      <c r="AQ578" s="199" t="s">
        <v>1668</v>
      </c>
      <c r="AR578" s="116" t="s">
        <v>1665</v>
      </c>
      <c r="AS578" s="31">
        <v>244</v>
      </c>
      <c r="AT578" s="181">
        <v>24890.51</v>
      </c>
      <c r="AU578" s="181">
        <v>24890.51</v>
      </c>
      <c r="AV578" s="180">
        <v>0</v>
      </c>
      <c r="AW578" s="180">
        <v>0</v>
      </c>
      <c r="AX578" s="180">
        <v>24890.51</v>
      </c>
      <c r="AY578" s="180">
        <v>24890.51</v>
      </c>
      <c r="AZ578" s="180">
        <v>0</v>
      </c>
      <c r="BA578" s="180">
        <v>0</v>
      </c>
      <c r="BB578" s="181">
        <v>0</v>
      </c>
      <c r="BC578" s="181">
        <v>0</v>
      </c>
      <c r="BD578" s="178">
        <v>0</v>
      </c>
      <c r="BE578" s="178">
        <v>0</v>
      </c>
      <c r="BF578" s="178">
        <v>0</v>
      </c>
      <c r="BG578" s="187">
        <v>0</v>
      </c>
      <c r="BH578" s="178">
        <v>0</v>
      </c>
      <c r="BI578" s="178">
        <v>0</v>
      </c>
      <c r="BJ578" s="178">
        <v>0</v>
      </c>
      <c r="BK578" s="178">
        <v>0</v>
      </c>
      <c r="BL578" s="178">
        <v>0</v>
      </c>
      <c r="BM578" s="178">
        <v>0</v>
      </c>
      <c r="BN578" s="178">
        <v>0</v>
      </c>
      <c r="BO578" s="178">
        <v>0</v>
      </c>
      <c r="BP578" s="178">
        <v>0</v>
      </c>
      <c r="BQ578" s="178">
        <v>0</v>
      </c>
      <c r="BR578" s="178">
        <v>0</v>
      </c>
      <c r="BS578" s="178">
        <v>0</v>
      </c>
      <c r="BT578" s="178">
        <v>0</v>
      </c>
      <c r="BU578" s="178">
        <v>0</v>
      </c>
      <c r="BV578" s="178">
        <v>0</v>
      </c>
      <c r="BW578" s="178">
        <v>0</v>
      </c>
    </row>
    <row r="579" spans="1:75" ht="409.5">
      <c r="A579" s="29">
        <v>609</v>
      </c>
      <c r="B579" s="22" t="s">
        <v>1326</v>
      </c>
      <c r="C579" s="28" t="s">
        <v>1560</v>
      </c>
      <c r="D579" s="108" t="s">
        <v>1561</v>
      </c>
      <c r="E579" s="20" t="s">
        <v>1653</v>
      </c>
      <c r="F579" s="204"/>
      <c r="G579" s="204"/>
      <c r="H579" s="195" t="s">
        <v>1654</v>
      </c>
      <c r="I579" s="204"/>
      <c r="J579" s="195" t="s">
        <v>1655</v>
      </c>
      <c r="K579" s="195" t="s">
        <v>1656</v>
      </c>
      <c r="L579" s="195" t="s">
        <v>1669</v>
      </c>
      <c r="M579" s="205"/>
      <c r="N579" s="205" t="s">
        <v>955</v>
      </c>
      <c r="O579" s="205"/>
      <c r="P579" s="196" t="s">
        <v>1666</v>
      </c>
      <c r="Q579" s="21" t="s">
        <v>1670</v>
      </c>
      <c r="R579" s="195"/>
      <c r="S579" s="195"/>
      <c r="T579" s="195"/>
      <c r="U579" s="195"/>
      <c r="V579" s="195" t="s">
        <v>1660</v>
      </c>
      <c r="W579" s="195"/>
      <c r="X579" s="195" t="s">
        <v>1661</v>
      </c>
      <c r="Y579" s="195"/>
      <c r="Z579" s="195"/>
      <c r="AA579" s="195"/>
      <c r="AB579" s="196" t="s">
        <v>1662</v>
      </c>
      <c r="AC579" s="21" t="s">
        <v>1336</v>
      </c>
      <c r="AD579" s="198"/>
      <c r="AE579" s="198"/>
      <c r="AF579" s="198"/>
      <c r="AG579" s="198"/>
      <c r="AH579" s="198"/>
      <c r="AI579" s="198"/>
      <c r="AJ579" s="198"/>
      <c r="AK579" s="198"/>
      <c r="AL579" s="198"/>
      <c r="AM579" s="280" t="s">
        <v>1663</v>
      </c>
      <c r="AN579" s="196" t="s">
        <v>1338</v>
      </c>
      <c r="AO579" s="199" t="s">
        <v>95</v>
      </c>
      <c r="AP579" s="199" t="s">
        <v>56</v>
      </c>
      <c r="AQ579" s="199" t="s">
        <v>1668</v>
      </c>
      <c r="AR579" s="116" t="s">
        <v>1665</v>
      </c>
      <c r="AS579" s="31">
        <v>321</v>
      </c>
      <c r="AT579" s="181">
        <v>8133789.4900000002</v>
      </c>
      <c r="AU579" s="181">
        <v>5175013.49</v>
      </c>
      <c r="AV579" s="180">
        <v>0</v>
      </c>
      <c r="AW579" s="180">
        <v>0</v>
      </c>
      <c r="AX579" s="180">
        <v>8133789.4900000002</v>
      </c>
      <c r="AY579" s="180">
        <v>5175013.49</v>
      </c>
      <c r="AZ579" s="180">
        <v>0</v>
      </c>
      <c r="BA579" s="180">
        <v>0</v>
      </c>
      <c r="BB579" s="181">
        <v>0</v>
      </c>
      <c r="BC579" s="181">
        <v>0</v>
      </c>
      <c r="BD579" s="178">
        <v>0</v>
      </c>
      <c r="BE579" s="178">
        <v>0</v>
      </c>
      <c r="BF579" s="178">
        <v>0</v>
      </c>
      <c r="BG579" s="187">
        <v>0</v>
      </c>
      <c r="BH579" s="178">
        <v>0</v>
      </c>
      <c r="BI579" s="178">
        <v>0</v>
      </c>
      <c r="BJ579" s="178">
        <v>0</v>
      </c>
      <c r="BK579" s="178">
        <v>0</v>
      </c>
      <c r="BL579" s="178">
        <v>0</v>
      </c>
      <c r="BM579" s="178">
        <v>0</v>
      </c>
      <c r="BN579" s="178">
        <v>0</v>
      </c>
      <c r="BO579" s="178">
        <v>0</v>
      </c>
      <c r="BP579" s="178">
        <v>0</v>
      </c>
      <c r="BQ579" s="178">
        <v>0</v>
      </c>
      <c r="BR579" s="178">
        <v>0</v>
      </c>
      <c r="BS579" s="178">
        <v>0</v>
      </c>
      <c r="BT579" s="178">
        <v>0</v>
      </c>
      <c r="BU579" s="178">
        <v>0</v>
      </c>
      <c r="BV579" s="178">
        <v>0</v>
      </c>
      <c r="BW579" s="178">
        <v>0</v>
      </c>
    </row>
    <row r="580" spans="1:75" ht="409.5">
      <c r="A580" s="29">
        <v>609</v>
      </c>
      <c r="B580" s="22" t="s">
        <v>1326</v>
      </c>
      <c r="C580" s="28" t="s">
        <v>1560</v>
      </c>
      <c r="D580" s="108" t="s">
        <v>1561</v>
      </c>
      <c r="E580" s="20" t="s">
        <v>1562</v>
      </c>
      <c r="F580" s="204"/>
      <c r="G580" s="204"/>
      <c r="H580" s="195" t="s">
        <v>47</v>
      </c>
      <c r="I580" s="204"/>
      <c r="J580" s="195" t="s">
        <v>448</v>
      </c>
      <c r="K580" s="195" t="s">
        <v>45</v>
      </c>
      <c r="L580" s="195"/>
      <c r="M580" s="205"/>
      <c r="N580" s="205"/>
      <c r="O580" s="205"/>
      <c r="P580" s="196" t="s">
        <v>1563</v>
      </c>
      <c r="Q580" s="21" t="s">
        <v>1671</v>
      </c>
      <c r="R580" s="195"/>
      <c r="S580" s="195"/>
      <c r="T580" s="195"/>
      <c r="U580" s="195"/>
      <c r="V580" s="195" t="s">
        <v>1565</v>
      </c>
      <c r="W580" s="195" t="s">
        <v>50</v>
      </c>
      <c r="X580" s="195" t="s">
        <v>1566</v>
      </c>
      <c r="Y580" s="195"/>
      <c r="Z580" s="195"/>
      <c r="AA580" s="195"/>
      <c r="AB580" s="196" t="s">
        <v>1672</v>
      </c>
      <c r="AC580" s="21" t="s">
        <v>1336</v>
      </c>
      <c r="AD580" s="198"/>
      <c r="AE580" s="198"/>
      <c r="AF580" s="198"/>
      <c r="AG580" s="198"/>
      <c r="AH580" s="198"/>
      <c r="AI580" s="198"/>
      <c r="AJ580" s="198"/>
      <c r="AK580" s="198"/>
      <c r="AL580" s="198"/>
      <c r="AM580" s="280" t="s">
        <v>1568</v>
      </c>
      <c r="AN580" s="196" t="s">
        <v>1338</v>
      </c>
      <c r="AO580" s="199" t="s">
        <v>95</v>
      </c>
      <c r="AP580" s="199" t="s">
        <v>56</v>
      </c>
      <c r="AQ580" s="199" t="s">
        <v>1673</v>
      </c>
      <c r="AR580" s="116" t="s">
        <v>1674</v>
      </c>
      <c r="AS580" s="31">
        <v>321</v>
      </c>
      <c r="AT580" s="181">
        <v>0</v>
      </c>
      <c r="AU580" s="181">
        <v>0</v>
      </c>
      <c r="AV580" s="180">
        <v>0</v>
      </c>
      <c r="AW580" s="180">
        <v>0</v>
      </c>
      <c r="AX580" s="180">
        <v>0</v>
      </c>
      <c r="AY580" s="180">
        <v>0</v>
      </c>
      <c r="AZ580" s="180">
        <v>0</v>
      </c>
      <c r="BA580" s="180">
        <v>0</v>
      </c>
      <c r="BB580" s="181">
        <v>0</v>
      </c>
      <c r="BC580" s="181">
        <v>0</v>
      </c>
      <c r="BD580" s="178">
        <v>83185011</v>
      </c>
      <c r="BE580" s="178">
        <v>78193910.340000004</v>
      </c>
      <c r="BF580" s="178">
        <v>4991100.66</v>
      </c>
      <c r="BG580" s="187">
        <v>0</v>
      </c>
      <c r="BH580" s="178">
        <v>0</v>
      </c>
      <c r="BI580" s="178">
        <v>96228200</v>
      </c>
      <c r="BJ580" s="178">
        <v>90454500</v>
      </c>
      <c r="BK580" s="178">
        <v>5773700</v>
      </c>
      <c r="BL580" s="178">
        <v>0</v>
      </c>
      <c r="BM580" s="178">
        <v>0</v>
      </c>
      <c r="BN580" s="178">
        <v>96228200</v>
      </c>
      <c r="BO580" s="178">
        <v>90454500</v>
      </c>
      <c r="BP580" s="178">
        <v>5773700</v>
      </c>
      <c r="BQ580" s="178">
        <v>0</v>
      </c>
      <c r="BR580" s="178">
        <v>0</v>
      </c>
      <c r="BS580" s="178">
        <v>96228200</v>
      </c>
      <c r="BT580" s="178">
        <v>90454500</v>
      </c>
      <c r="BU580" s="178">
        <v>5773700</v>
      </c>
      <c r="BV580" s="178">
        <v>0</v>
      </c>
      <c r="BW580" s="178">
        <v>0</v>
      </c>
    </row>
    <row r="581" spans="1:75" ht="409.5">
      <c r="A581" s="29">
        <v>609</v>
      </c>
      <c r="B581" s="22" t="s">
        <v>1326</v>
      </c>
      <c r="C581" s="28" t="s">
        <v>1560</v>
      </c>
      <c r="D581" s="108" t="s">
        <v>1603</v>
      </c>
      <c r="E581" s="20" t="s">
        <v>1571</v>
      </c>
      <c r="F581" s="203">
        <v>9</v>
      </c>
      <c r="G581" s="204"/>
      <c r="H581" s="195" t="s">
        <v>276</v>
      </c>
      <c r="I581" s="204"/>
      <c r="J581" s="195" t="s">
        <v>1572</v>
      </c>
      <c r="K581" s="195" t="s">
        <v>1573</v>
      </c>
      <c r="L581" s="195"/>
      <c r="M581" s="205"/>
      <c r="N581" s="205"/>
      <c r="O581" s="205"/>
      <c r="P581" s="196" t="s">
        <v>1675</v>
      </c>
      <c r="Q581" s="21" t="s">
        <v>1575</v>
      </c>
      <c r="R581" s="195"/>
      <c r="S581" s="195"/>
      <c r="T581" s="195"/>
      <c r="U581" s="195"/>
      <c r="V581" s="195" t="s">
        <v>1676</v>
      </c>
      <c r="W581" s="195"/>
      <c r="X581" s="195" t="s">
        <v>1677</v>
      </c>
      <c r="Y581" s="195"/>
      <c r="Z581" s="195"/>
      <c r="AA581" s="195"/>
      <c r="AB581" s="196" t="s">
        <v>1678</v>
      </c>
      <c r="AC581" s="21" t="s">
        <v>1336</v>
      </c>
      <c r="AD581" s="198"/>
      <c r="AE581" s="198"/>
      <c r="AF581" s="198"/>
      <c r="AG581" s="198"/>
      <c r="AH581" s="198"/>
      <c r="AI581" s="198"/>
      <c r="AJ581" s="198"/>
      <c r="AK581" s="198"/>
      <c r="AL581" s="198"/>
      <c r="AM581" s="280" t="s">
        <v>1679</v>
      </c>
      <c r="AN581" s="196" t="s">
        <v>1338</v>
      </c>
      <c r="AO581" s="199" t="s">
        <v>95</v>
      </c>
      <c r="AP581" s="199" t="s">
        <v>56</v>
      </c>
      <c r="AQ581" s="199" t="s">
        <v>1680</v>
      </c>
      <c r="AR581" s="116" t="s">
        <v>1581</v>
      </c>
      <c r="AS581" s="31">
        <v>321</v>
      </c>
      <c r="AT581" s="181">
        <v>4141000.02</v>
      </c>
      <c r="AU581" s="181">
        <v>4141000</v>
      </c>
      <c r="AV581" s="180">
        <v>3892539.71</v>
      </c>
      <c r="AW581" s="180">
        <v>3892539.69</v>
      </c>
      <c r="AX581" s="180">
        <v>248460.31</v>
      </c>
      <c r="AY581" s="180">
        <v>248460.31</v>
      </c>
      <c r="AZ581" s="180">
        <v>0</v>
      </c>
      <c r="BA581" s="180">
        <v>0</v>
      </c>
      <c r="BB581" s="181">
        <v>0</v>
      </c>
      <c r="BC581" s="181">
        <v>0</v>
      </c>
      <c r="BD581" s="178">
        <v>4526000</v>
      </c>
      <c r="BE581" s="178">
        <v>4254439.0599999996</v>
      </c>
      <c r="BF581" s="178">
        <v>271560.94</v>
      </c>
      <c r="BG581" s="187">
        <v>0</v>
      </c>
      <c r="BH581" s="178">
        <v>0</v>
      </c>
      <c r="BI581" s="178">
        <v>0</v>
      </c>
      <c r="BJ581" s="178">
        <v>0</v>
      </c>
      <c r="BK581" s="178">
        <v>0</v>
      </c>
      <c r="BL581" s="178">
        <v>0</v>
      </c>
      <c r="BM581" s="178">
        <v>0</v>
      </c>
      <c r="BN581" s="178">
        <v>0</v>
      </c>
      <c r="BO581" s="178">
        <v>0</v>
      </c>
      <c r="BP581" s="178">
        <v>0</v>
      </c>
      <c r="BQ581" s="178">
        <v>0</v>
      </c>
      <c r="BR581" s="178">
        <v>0</v>
      </c>
      <c r="BS581" s="178">
        <v>0</v>
      </c>
      <c r="BT581" s="178">
        <v>0</v>
      </c>
      <c r="BU581" s="178">
        <v>0</v>
      </c>
      <c r="BV581" s="178">
        <v>0</v>
      </c>
      <c r="BW581" s="178">
        <v>0</v>
      </c>
    </row>
    <row r="582" spans="1:75" ht="409.5">
      <c r="A582" s="29">
        <v>609</v>
      </c>
      <c r="B582" s="22" t="s">
        <v>1326</v>
      </c>
      <c r="C582" s="28" t="s">
        <v>1560</v>
      </c>
      <c r="D582" s="108" t="s">
        <v>1561</v>
      </c>
      <c r="E582" s="20" t="s">
        <v>1327</v>
      </c>
      <c r="F582" s="204"/>
      <c r="G582" s="204"/>
      <c r="H582" s="195" t="s">
        <v>1345</v>
      </c>
      <c r="I582" s="204"/>
      <c r="J582" s="195" t="s">
        <v>1387</v>
      </c>
      <c r="K582" s="195" t="s">
        <v>413</v>
      </c>
      <c r="L582" s="195"/>
      <c r="M582" s="205"/>
      <c r="N582" s="205" t="s">
        <v>45</v>
      </c>
      <c r="O582" s="205"/>
      <c r="P582" s="196" t="s">
        <v>109</v>
      </c>
      <c r="Q582" s="21" t="s">
        <v>1681</v>
      </c>
      <c r="R582" s="195"/>
      <c r="S582" s="195"/>
      <c r="T582" s="195"/>
      <c r="U582" s="195"/>
      <c r="V582" s="195" t="s">
        <v>1641</v>
      </c>
      <c r="W582" s="195" t="s">
        <v>1682</v>
      </c>
      <c r="X582" s="195" t="s">
        <v>1683</v>
      </c>
      <c r="Y582" s="195" t="s">
        <v>1684</v>
      </c>
      <c r="Z582" s="195"/>
      <c r="AA582" s="195"/>
      <c r="AB582" s="196" t="s">
        <v>1685</v>
      </c>
      <c r="AC582" s="21" t="s">
        <v>1336</v>
      </c>
      <c r="AD582" s="198"/>
      <c r="AE582" s="198"/>
      <c r="AF582" s="198"/>
      <c r="AG582" s="198"/>
      <c r="AH582" s="198"/>
      <c r="AI582" s="198"/>
      <c r="AJ582" s="198"/>
      <c r="AK582" s="198"/>
      <c r="AL582" s="198"/>
      <c r="AM582" s="280" t="s">
        <v>1686</v>
      </c>
      <c r="AN582" s="196" t="s">
        <v>1338</v>
      </c>
      <c r="AO582" s="199" t="s">
        <v>95</v>
      </c>
      <c r="AP582" s="199" t="s">
        <v>56</v>
      </c>
      <c r="AQ582" s="199" t="s">
        <v>1687</v>
      </c>
      <c r="AR582" s="116" t="s">
        <v>1688</v>
      </c>
      <c r="AS582" s="31">
        <v>244</v>
      </c>
      <c r="AT582" s="181">
        <v>4696.9799999999996</v>
      </c>
      <c r="AU582" s="181">
        <v>4696.9799999999996</v>
      </c>
      <c r="AV582" s="180">
        <v>0</v>
      </c>
      <c r="AW582" s="180">
        <v>0</v>
      </c>
      <c r="AX582" s="180">
        <v>4696.9799999999996</v>
      </c>
      <c r="AY582" s="180">
        <v>4696.9799999999996</v>
      </c>
      <c r="AZ582" s="180">
        <v>0</v>
      </c>
      <c r="BA582" s="180">
        <v>0</v>
      </c>
      <c r="BB582" s="181">
        <v>0</v>
      </c>
      <c r="BC582" s="181">
        <v>0</v>
      </c>
      <c r="BD582" s="178">
        <v>6286.14</v>
      </c>
      <c r="BE582" s="178">
        <v>0</v>
      </c>
      <c r="BF582" s="178">
        <v>6286.14</v>
      </c>
      <c r="BG582" s="187">
        <v>0</v>
      </c>
      <c r="BH582" s="178">
        <v>0</v>
      </c>
      <c r="BI582" s="178">
        <v>5811.38</v>
      </c>
      <c r="BJ582" s="178">
        <v>0</v>
      </c>
      <c r="BK582" s="178">
        <v>5811.38</v>
      </c>
      <c r="BL582" s="178">
        <v>0</v>
      </c>
      <c r="BM582" s="178">
        <v>0</v>
      </c>
      <c r="BN582" s="178">
        <v>5808.95</v>
      </c>
      <c r="BO582" s="178">
        <v>0</v>
      </c>
      <c r="BP582" s="178">
        <v>5808.95</v>
      </c>
      <c r="BQ582" s="178">
        <v>0</v>
      </c>
      <c r="BR582" s="178">
        <v>0</v>
      </c>
      <c r="BS582" s="178">
        <v>5808.95</v>
      </c>
      <c r="BT582" s="178">
        <v>0</v>
      </c>
      <c r="BU582" s="178">
        <v>5808.95</v>
      </c>
      <c r="BV582" s="178">
        <v>0</v>
      </c>
      <c r="BW582" s="178">
        <v>0</v>
      </c>
    </row>
    <row r="583" spans="1:75" ht="409.5">
      <c r="A583" s="29">
        <v>609</v>
      </c>
      <c r="B583" s="22" t="s">
        <v>1326</v>
      </c>
      <c r="C583" s="28" t="s">
        <v>1560</v>
      </c>
      <c r="D583" s="108" t="s">
        <v>1603</v>
      </c>
      <c r="E583" s="20" t="s">
        <v>1327</v>
      </c>
      <c r="F583" s="204"/>
      <c r="G583" s="204"/>
      <c r="H583" s="195" t="s">
        <v>1345</v>
      </c>
      <c r="I583" s="204"/>
      <c r="J583" s="195" t="s">
        <v>1387</v>
      </c>
      <c r="K583" s="195" t="s">
        <v>413</v>
      </c>
      <c r="L583" s="195"/>
      <c r="M583" s="205"/>
      <c r="N583" s="205" t="s">
        <v>45</v>
      </c>
      <c r="O583" s="205"/>
      <c r="P583" s="196" t="s">
        <v>109</v>
      </c>
      <c r="Q583" s="21" t="s">
        <v>1681</v>
      </c>
      <c r="R583" s="195"/>
      <c r="S583" s="195"/>
      <c r="T583" s="195"/>
      <c r="U583" s="195"/>
      <c r="V583" s="195" t="s">
        <v>1689</v>
      </c>
      <c r="W583" s="195" t="s">
        <v>413</v>
      </c>
      <c r="X583" s="195" t="s">
        <v>1690</v>
      </c>
      <c r="Y583" s="195" t="s">
        <v>1691</v>
      </c>
      <c r="Z583" s="195"/>
      <c r="AA583" s="195"/>
      <c r="AB583" s="196" t="s">
        <v>1685</v>
      </c>
      <c r="AC583" s="21" t="s">
        <v>1336</v>
      </c>
      <c r="AD583" s="198"/>
      <c r="AE583" s="198"/>
      <c r="AF583" s="198"/>
      <c r="AG583" s="198"/>
      <c r="AH583" s="198"/>
      <c r="AI583" s="198"/>
      <c r="AJ583" s="198"/>
      <c r="AK583" s="198"/>
      <c r="AL583" s="198"/>
      <c r="AM583" s="280" t="s">
        <v>1692</v>
      </c>
      <c r="AN583" s="196" t="s">
        <v>1338</v>
      </c>
      <c r="AO583" s="199" t="s">
        <v>95</v>
      </c>
      <c r="AP583" s="199" t="s">
        <v>56</v>
      </c>
      <c r="AQ583" s="199" t="s">
        <v>1687</v>
      </c>
      <c r="AR583" s="116" t="s">
        <v>1688</v>
      </c>
      <c r="AS583" s="31">
        <v>313</v>
      </c>
      <c r="AT583" s="181">
        <v>391245.31</v>
      </c>
      <c r="AU583" s="181">
        <v>391245.31</v>
      </c>
      <c r="AV583" s="180">
        <v>0</v>
      </c>
      <c r="AW583" s="180">
        <v>0</v>
      </c>
      <c r="AX583" s="180">
        <v>391245.31</v>
      </c>
      <c r="AY583" s="180">
        <v>391245.31</v>
      </c>
      <c r="AZ583" s="180">
        <v>0</v>
      </c>
      <c r="BA583" s="180">
        <v>0</v>
      </c>
      <c r="BB583" s="181">
        <v>0</v>
      </c>
      <c r="BC583" s="181">
        <v>0</v>
      </c>
      <c r="BD583" s="178">
        <v>546986.69999999995</v>
      </c>
      <c r="BE583" s="178">
        <v>0</v>
      </c>
      <c r="BF583" s="178">
        <v>546986.69999999995</v>
      </c>
      <c r="BG583" s="187">
        <v>0</v>
      </c>
      <c r="BH583" s="178">
        <v>0</v>
      </c>
      <c r="BI583" s="178">
        <v>417730</v>
      </c>
      <c r="BJ583" s="178">
        <v>0</v>
      </c>
      <c r="BK583" s="178">
        <v>417730</v>
      </c>
      <c r="BL583" s="178">
        <v>0</v>
      </c>
      <c r="BM583" s="178">
        <v>0</v>
      </c>
      <c r="BN583" s="178">
        <v>435500</v>
      </c>
      <c r="BO583" s="178">
        <v>0</v>
      </c>
      <c r="BP583" s="178">
        <v>435500</v>
      </c>
      <c r="BQ583" s="178">
        <v>0</v>
      </c>
      <c r="BR583" s="178">
        <v>0</v>
      </c>
      <c r="BS583" s="178">
        <v>435500</v>
      </c>
      <c r="BT583" s="178">
        <v>0</v>
      </c>
      <c r="BU583" s="178">
        <v>435500</v>
      </c>
      <c r="BV583" s="178">
        <v>0</v>
      </c>
      <c r="BW583" s="178">
        <v>0</v>
      </c>
    </row>
    <row r="584" spans="1:75" ht="409.5">
      <c r="A584" s="29">
        <v>609</v>
      </c>
      <c r="B584" s="22" t="s">
        <v>1326</v>
      </c>
      <c r="C584" s="28" t="s">
        <v>1560</v>
      </c>
      <c r="D584" s="108" t="s">
        <v>1603</v>
      </c>
      <c r="E584" s="20" t="s">
        <v>1515</v>
      </c>
      <c r="F584" s="204"/>
      <c r="G584" s="204"/>
      <c r="H584" s="195"/>
      <c r="I584" s="204"/>
      <c r="J584" s="195" t="s">
        <v>47</v>
      </c>
      <c r="K584" s="195"/>
      <c r="L584" s="195"/>
      <c r="M584" s="205"/>
      <c r="N584" s="205" t="s">
        <v>520</v>
      </c>
      <c r="O584" s="205"/>
      <c r="P584" s="196" t="s">
        <v>1079</v>
      </c>
      <c r="Q584" s="21" t="s">
        <v>1522</v>
      </c>
      <c r="R584" s="195"/>
      <c r="S584" s="195"/>
      <c r="T584" s="195"/>
      <c r="U584" s="195"/>
      <c r="V584" s="195">
        <v>1</v>
      </c>
      <c r="W584" s="195"/>
      <c r="X584" s="195">
        <v>8</v>
      </c>
      <c r="Y584" s="195"/>
      <c r="Z584" s="195"/>
      <c r="AA584" s="195"/>
      <c r="AB584" s="196" t="s">
        <v>1392</v>
      </c>
      <c r="AC584" s="21" t="s">
        <v>1336</v>
      </c>
      <c r="AD584" s="198"/>
      <c r="AE584" s="198"/>
      <c r="AF584" s="198"/>
      <c r="AG584" s="198"/>
      <c r="AH584" s="198"/>
      <c r="AI584" s="198"/>
      <c r="AJ584" s="198"/>
      <c r="AK584" s="198"/>
      <c r="AL584" s="198"/>
      <c r="AM584" s="280" t="s">
        <v>1693</v>
      </c>
      <c r="AN584" s="196" t="s">
        <v>1338</v>
      </c>
      <c r="AO584" s="199" t="s">
        <v>95</v>
      </c>
      <c r="AP584" s="199" t="s">
        <v>69</v>
      </c>
      <c r="AQ584" s="199" t="s">
        <v>1694</v>
      </c>
      <c r="AR584" s="116" t="s">
        <v>1695</v>
      </c>
      <c r="AS584" s="31">
        <v>313</v>
      </c>
      <c r="AT584" s="181">
        <v>130001221</v>
      </c>
      <c r="AU584" s="181">
        <v>129996337</v>
      </c>
      <c r="AV584" s="180">
        <v>0</v>
      </c>
      <c r="AW584" s="180">
        <v>0</v>
      </c>
      <c r="AX584" s="178">
        <v>130001221</v>
      </c>
      <c r="AY584" s="178">
        <v>129996337</v>
      </c>
      <c r="AZ584" s="180">
        <v>0</v>
      </c>
      <c r="BA584" s="180">
        <v>0</v>
      </c>
      <c r="BB584" s="181">
        <v>0</v>
      </c>
      <c r="BC584" s="181">
        <v>0</v>
      </c>
      <c r="BD584" s="178">
        <v>129786000</v>
      </c>
      <c r="BE584" s="178">
        <v>0</v>
      </c>
      <c r="BF584" s="178">
        <v>129786000</v>
      </c>
      <c r="BG584" s="187">
        <v>0</v>
      </c>
      <c r="BH584" s="178">
        <v>0</v>
      </c>
      <c r="BI584" s="178">
        <v>134466950</v>
      </c>
      <c r="BJ584" s="178">
        <v>0</v>
      </c>
      <c r="BK584" s="178">
        <v>134466950</v>
      </c>
      <c r="BL584" s="178">
        <v>0</v>
      </c>
      <c r="BM584" s="178">
        <v>0</v>
      </c>
      <c r="BN584" s="178">
        <v>140568780</v>
      </c>
      <c r="BO584" s="178">
        <v>0</v>
      </c>
      <c r="BP584" s="178">
        <v>140568780</v>
      </c>
      <c r="BQ584" s="178">
        <v>0</v>
      </c>
      <c r="BR584" s="178">
        <v>0</v>
      </c>
      <c r="BS584" s="178">
        <v>140568780</v>
      </c>
      <c r="BT584" s="178">
        <v>0</v>
      </c>
      <c r="BU584" s="178">
        <v>140568780</v>
      </c>
      <c r="BV584" s="178">
        <v>0</v>
      </c>
      <c r="BW584" s="178">
        <v>0</v>
      </c>
    </row>
    <row r="585" spans="1:75" ht="409.5">
      <c r="A585" s="29">
        <v>609</v>
      </c>
      <c r="B585" s="22" t="s">
        <v>1326</v>
      </c>
      <c r="C585" s="28" t="s">
        <v>1560</v>
      </c>
      <c r="D585" s="108" t="s">
        <v>1561</v>
      </c>
      <c r="E585" s="20" t="s">
        <v>1327</v>
      </c>
      <c r="F585" s="204"/>
      <c r="G585" s="204"/>
      <c r="H585" s="195" t="s">
        <v>1345</v>
      </c>
      <c r="I585" s="204"/>
      <c r="J585" s="195" t="s">
        <v>1387</v>
      </c>
      <c r="K585" s="195" t="s">
        <v>413</v>
      </c>
      <c r="L585" s="195"/>
      <c r="M585" s="205"/>
      <c r="N585" s="205" t="s">
        <v>45</v>
      </c>
      <c r="O585" s="205"/>
      <c r="P585" s="196" t="s">
        <v>109</v>
      </c>
      <c r="Q585" s="21" t="s">
        <v>1696</v>
      </c>
      <c r="R585" s="195"/>
      <c r="S585" s="195"/>
      <c r="T585" s="195"/>
      <c r="U585" s="195"/>
      <c r="V585" s="195" t="s">
        <v>1697</v>
      </c>
      <c r="W585" s="195" t="s">
        <v>50</v>
      </c>
      <c r="X585" s="195" t="s">
        <v>1698</v>
      </c>
      <c r="Y585" s="195" t="s">
        <v>1684</v>
      </c>
      <c r="Z585" s="195"/>
      <c r="AA585" s="195"/>
      <c r="AB585" s="196" t="s">
        <v>1699</v>
      </c>
      <c r="AC585" s="21" t="s">
        <v>1336</v>
      </c>
      <c r="AD585" s="198"/>
      <c r="AE585" s="198"/>
      <c r="AF585" s="198"/>
      <c r="AG585" s="198"/>
      <c r="AH585" s="198"/>
      <c r="AI585" s="198"/>
      <c r="AJ585" s="198"/>
      <c r="AK585" s="198"/>
      <c r="AL585" s="198"/>
      <c r="AM585" s="280" t="s">
        <v>1700</v>
      </c>
      <c r="AN585" s="196" t="s">
        <v>1338</v>
      </c>
      <c r="AO585" s="199" t="s">
        <v>95</v>
      </c>
      <c r="AP585" s="199" t="s">
        <v>69</v>
      </c>
      <c r="AQ585" s="199" t="s">
        <v>1701</v>
      </c>
      <c r="AR585" s="116" t="s">
        <v>1702</v>
      </c>
      <c r="AS585" s="31">
        <v>244</v>
      </c>
      <c r="AT585" s="181">
        <v>1305266.25</v>
      </c>
      <c r="AU585" s="181">
        <v>1305266.25</v>
      </c>
      <c r="AV585" s="180">
        <v>0</v>
      </c>
      <c r="AW585" s="180">
        <v>0</v>
      </c>
      <c r="AX585" s="180">
        <v>1305266.25</v>
      </c>
      <c r="AY585" s="180">
        <v>1305266.25</v>
      </c>
      <c r="AZ585" s="180">
        <v>0</v>
      </c>
      <c r="BA585" s="180">
        <v>0</v>
      </c>
      <c r="BB585" s="181">
        <v>0</v>
      </c>
      <c r="BC585" s="181">
        <v>0</v>
      </c>
      <c r="BD585" s="178">
        <v>1435033.35</v>
      </c>
      <c r="BE585" s="178">
        <v>0</v>
      </c>
      <c r="BF585" s="178">
        <v>1435033.35</v>
      </c>
      <c r="BG585" s="187">
        <v>0</v>
      </c>
      <c r="BH585" s="178">
        <v>0</v>
      </c>
      <c r="BI585" s="178">
        <v>1441040</v>
      </c>
      <c r="BJ585" s="178">
        <v>0</v>
      </c>
      <c r="BK585" s="178">
        <v>1441040</v>
      </c>
      <c r="BL585" s="178">
        <v>0</v>
      </c>
      <c r="BM585" s="178">
        <v>0</v>
      </c>
      <c r="BN585" s="178">
        <v>1520190</v>
      </c>
      <c r="BO585" s="178">
        <v>0</v>
      </c>
      <c r="BP585" s="178">
        <v>1520190</v>
      </c>
      <c r="BQ585" s="178">
        <v>0</v>
      </c>
      <c r="BR585" s="178">
        <v>0</v>
      </c>
      <c r="BS585" s="178">
        <v>1520190</v>
      </c>
      <c r="BT585" s="178">
        <v>0</v>
      </c>
      <c r="BU585" s="178">
        <v>1520190</v>
      </c>
      <c r="BV585" s="178">
        <v>0</v>
      </c>
      <c r="BW585" s="178">
        <v>0</v>
      </c>
    </row>
    <row r="586" spans="1:75" ht="409.5">
      <c r="A586" s="29">
        <v>609</v>
      </c>
      <c r="B586" s="22" t="s">
        <v>1326</v>
      </c>
      <c r="C586" s="28" t="s">
        <v>1560</v>
      </c>
      <c r="D586" s="108" t="s">
        <v>1561</v>
      </c>
      <c r="E586" s="20" t="s">
        <v>1327</v>
      </c>
      <c r="F586" s="204"/>
      <c r="G586" s="204"/>
      <c r="H586" s="195" t="s">
        <v>1345</v>
      </c>
      <c r="I586" s="204"/>
      <c r="J586" s="195" t="s">
        <v>1387</v>
      </c>
      <c r="K586" s="195" t="s">
        <v>413</v>
      </c>
      <c r="L586" s="195"/>
      <c r="M586" s="205"/>
      <c r="N586" s="205" t="s">
        <v>45</v>
      </c>
      <c r="O586" s="205"/>
      <c r="P586" s="196" t="s">
        <v>109</v>
      </c>
      <c r="Q586" s="21" t="s">
        <v>1703</v>
      </c>
      <c r="R586" s="195"/>
      <c r="S586" s="195"/>
      <c r="T586" s="195"/>
      <c r="U586" s="195"/>
      <c r="V586" s="195" t="s">
        <v>1697</v>
      </c>
      <c r="W586" s="195" t="s">
        <v>50</v>
      </c>
      <c r="X586" s="195" t="s">
        <v>1698</v>
      </c>
      <c r="Y586" s="195" t="s">
        <v>1691</v>
      </c>
      <c r="Z586" s="195"/>
      <c r="AA586" s="195"/>
      <c r="AB586" s="196" t="s">
        <v>1699</v>
      </c>
      <c r="AC586" s="21" t="s">
        <v>1336</v>
      </c>
      <c r="AD586" s="198"/>
      <c r="AE586" s="198"/>
      <c r="AF586" s="198"/>
      <c r="AG586" s="198"/>
      <c r="AH586" s="198"/>
      <c r="AI586" s="198"/>
      <c r="AJ586" s="198"/>
      <c r="AK586" s="198"/>
      <c r="AL586" s="198"/>
      <c r="AM586" s="280" t="s">
        <v>1704</v>
      </c>
      <c r="AN586" s="196" t="s">
        <v>1338</v>
      </c>
      <c r="AO586" s="199" t="s">
        <v>95</v>
      </c>
      <c r="AP586" s="199" t="s">
        <v>69</v>
      </c>
      <c r="AQ586" s="199" t="s">
        <v>1701</v>
      </c>
      <c r="AR586" s="116" t="s">
        <v>1702</v>
      </c>
      <c r="AS586" s="31">
        <v>313</v>
      </c>
      <c r="AT586" s="181">
        <v>106894733.75</v>
      </c>
      <c r="AU586" s="181">
        <v>106894733.75</v>
      </c>
      <c r="AV586" s="180">
        <v>0</v>
      </c>
      <c r="AW586" s="180">
        <v>0</v>
      </c>
      <c r="AX586" s="180">
        <v>106894733.75</v>
      </c>
      <c r="AY586" s="180">
        <v>106894733.75</v>
      </c>
      <c r="AZ586" s="180">
        <v>0</v>
      </c>
      <c r="BA586" s="180">
        <v>0</v>
      </c>
      <c r="BB586" s="181">
        <v>0</v>
      </c>
      <c r="BC586" s="181">
        <v>0</v>
      </c>
      <c r="BD586" s="178">
        <v>116500104.36</v>
      </c>
      <c r="BE586" s="178">
        <v>0</v>
      </c>
      <c r="BF586" s="178">
        <v>116500104.36</v>
      </c>
      <c r="BG586" s="187">
        <v>0</v>
      </c>
      <c r="BH586" s="178">
        <v>0</v>
      </c>
      <c r="BI586" s="178">
        <v>123809120</v>
      </c>
      <c r="BJ586" s="178">
        <v>0</v>
      </c>
      <c r="BK586" s="178">
        <v>123809120</v>
      </c>
      <c r="BL586" s="178">
        <v>0</v>
      </c>
      <c r="BM586" s="178">
        <v>0</v>
      </c>
      <c r="BN586" s="178">
        <v>136158240</v>
      </c>
      <c r="BO586" s="178">
        <v>0</v>
      </c>
      <c r="BP586" s="178">
        <v>136158240</v>
      </c>
      <c r="BQ586" s="178">
        <v>0</v>
      </c>
      <c r="BR586" s="178">
        <v>0</v>
      </c>
      <c r="BS586" s="178">
        <v>136158240</v>
      </c>
      <c r="BT586" s="178">
        <v>0</v>
      </c>
      <c r="BU586" s="178">
        <v>136158240</v>
      </c>
      <c r="BV586" s="178">
        <v>0</v>
      </c>
      <c r="BW586" s="178">
        <v>0</v>
      </c>
    </row>
    <row r="587" spans="1:75" ht="409.5">
      <c r="A587" s="29">
        <v>609</v>
      </c>
      <c r="B587" s="22" t="s">
        <v>1326</v>
      </c>
      <c r="C587" s="28" t="s">
        <v>1560</v>
      </c>
      <c r="D587" s="108" t="s">
        <v>1603</v>
      </c>
      <c r="E587" s="20" t="s">
        <v>1327</v>
      </c>
      <c r="F587" s="204"/>
      <c r="G587" s="204"/>
      <c r="H587" s="195" t="s">
        <v>1345</v>
      </c>
      <c r="I587" s="204"/>
      <c r="J587" s="195" t="s">
        <v>1387</v>
      </c>
      <c r="K587" s="195" t="s">
        <v>413</v>
      </c>
      <c r="L587" s="195"/>
      <c r="M587" s="205"/>
      <c r="N587" s="205" t="s">
        <v>45</v>
      </c>
      <c r="O587" s="205"/>
      <c r="P587" s="196" t="s">
        <v>109</v>
      </c>
      <c r="Q587" s="21" t="s">
        <v>1705</v>
      </c>
      <c r="R587" s="195"/>
      <c r="S587" s="195"/>
      <c r="T587" s="195"/>
      <c r="U587" s="195"/>
      <c r="V587" s="195" t="s">
        <v>1706</v>
      </c>
      <c r="W587" s="195" t="s">
        <v>50</v>
      </c>
      <c r="X587" s="195" t="s">
        <v>1707</v>
      </c>
      <c r="Y587" s="195" t="s">
        <v>1684</v>
      </c>
      <c r="Z587" s="195"/>
      <c r="AA587" s="195"/>
      <c r="AB587" s="196" t="s">
        <v>1708</v>
      </c>
      <c r="AC587" s="21" t="s">
        <v>1336</v>
      </c>
      <c r="AD587" s="198"/>
      <c r="AE587" s="198"/>
      <c r="AF587" s="198"/>
      <c r="AG587" s="198"/>
      <c r="AH587" s="198"/>
      <c r="AI587" s="198"/>
      <c r="AJ587" s="198"/>
      <c r="AK587" s="198"/>
      <c r="AL587" s="198"/>
      <c r="AM587" s="280" t="s">
        <v>1709</v>
      </c>
      <c r="AN587" s="196" t="s">
        <v>1338</v>
      </c>
      <c r="AO587" s="199" t="s">
        <v>95</v>
      </c>
      <c r="AP587" s="199" t="s">
        <v>69</v>
      </c>
      <c r="AQ587" s="199" t="s">
        <v>1710</v>
      </c>
      <c r="AR587" s="116" t="s">
        <v>1711</v>
      </c>
      <c r="AS587" s="31">
        <v>244</v>
      </c>
      <c r="AT587" s="181">
        <v>50603.79</v>
      </c>
      <c r="AU587" s="181">
        <v>49918.23</v>
      </c>
      <c r="AV587" s="180">
        <v>0</v>
      </c>
      <c r="AW587" s="180">
        <v>0</v>
      </c>
      <c r="AX587" s="180">
        <v>50603.79</v>
      </c>
      <c r="AY587" s="180">
        <v>49918.23</v>
      </c>
      <c r="AZ587" s="180">
        <v>0</v>
      </c>
      <c r="BA587" s="180">
        <v>0</v>
      </c>
      <c r="BB587" s="181">
        <v>0</v>
      </c>
      <c r="BC587" s="181">
        <v>0</v>
      </c>
      <c r="BD587" s="178">
        <v>317750</v>
      </c>
      <c r="BE587" s="178">
        <v>0</v>
      </c>
      <c r="BF587" s="178">
        <v>317750</v>
      </c>
      <c r="BG587" s="187">
        <v>0</v>
      </c>
      <c r="BH587" s="178">
        <v>0</v>
      </c>
      <c r="BI587" s="178">
        <v>52698.3</v>
      </c>
      <c r="BJ587" s="178">
        <v>0</v>
      </c>
      <c r="BK587" s="178">
        <v>52698.3</v>
      </c>
      <c r="BL587" s="178">
        <v>0</v>
      </c>
      <c r="BM587" s="178">
        <v>0</v>
      </c>
      <c r="BN587" s="178">
        <v>52697.34</v>
      </c>
      <c r="BO587" s="178">
        <v>0</v>
      </c>
      <c r="BP587" s="178">
        <v>52697.34</v>
      </c>
      <c r="BQ587" s="178">
        <v>0</v>
      </c>
      <c r="BR587" s="178">
        <v>0</v>
      </c>
      <c r="BS587" s="178">
        <v>52697.34</v>
      </c>
      <c r="BT587" s="178">
        <v>0</v>
      </c>
      <c r="BU587" s="178">
        <v>52697.34</v>
      </c>
      <c r="BV587" s="178">
        <v>0</v>
      </c>
      <c r="BW587" s="178">
        <v>0</v>
      </c>
    </row>
    <row r="588" spans="1:75" ht="409.5">
      <c r="A588" s="29">
        <v>609</v>
      </c>
      <c r="B588" s="22" t="s">
        <v>1326</v>
      </c>
      <c r="C588" s="28" t="s">
        <v>1560</v>
      </c>
      <c r="D588" s="108" t="s">
        <v>1561</v>
      </c>
      <c r="E588" s="20" t="s">
        <v>1327</v>
      </c>
      <c r="F588" s="204"/>
      <c r="G588" s="204"/>
      <c r="H588" s="195" t="s">
        <v>1345</v>
      </c>
      <c r="I588" s="204"/>
      <c r="J588" s="195" t="s">
        <v>1387</v>
      </c>
      <c r="K588" s="195" t="s">
        <v>413</v>
      </c>
      <c r="L588" s="195"/>
      <c r="M588" s="205"/>
      <c r="N588" s="205" t="s">
        <v>45</v>
      </c>
      <c r="O588" s="205"/>
      <c r="P588" s="196" t="s">
        <v>109</v>
      </c>
      <c r="Q588" s="21" t="s">
        <v>1705</v>
      </c>
      <c r="R588" s="195"/>
      <c r="S588" s="195"/>
      <c r="T588" s="195"/>
      <c r="U588" s="195"/>
      <c r="V588" s="195" t="s">
        <v>1706</v>
      </c>
      <c r="W588" s="195" t="s">
        <v>50</v>
      </c>
      <c r="X588" s="195" t="s">
        <v>1707</v>
      </c>
      <c r="Y588" s="195" t="s">
        <v>1684</v>
      </c>
      <c r="Z588" s="195"/>
      <c r="AA588" s="195"/>
      <c r="AB588" s="196" t="s">
        <v>1708</v>
      </c>
      <c r="AC588" s="21" t="s">
        <v>1336</v>
      </c>
      <c r="AD588" s="198"/>
      <c r="AE588" s="198"/>
      <c r="AF588" s="198"/>
      <c r="AG588" s="198"/>
      <c r="AH588" s="198"/>
      <c r="AI588" s="198"/>
      <c r="AJ588" s="198"/>
      <c r="AK588" s="198"/>
      <c r="AL588" s="198"/>
      <c r="AM588" s="280" t="s">
        <v>1709</v>
      </c>
      <c r="AN588" s="196" t="s">
        <v>1338</v>
      </c>
      <c r="AO588" s="199" t="s">
        <v>95</v>
      </c>
      <c r="AP588" s="199" t="s">
        <v>69</v>
      </c>
      <c r="AQ588" s="199" t="s">
        <v>1710</v>
      </c>
      <c r="AR588" s="116" t="s">
        <v>1711</v>
      </c>
      <c r="AS588" s="31">
        <v>313</v>
      </c>
      <c r="AT588" s="178">
        <v>5060379.3499999996</v>
      </c>
      <c r="AU588" s="178">
        <v>5060379.3499999996</v>
      </c>
      <c r="AV588" s="178">
        <v>0</v>
      </c>
      <c r="AW588" s="178">
        <v>0</v>
      </c>
      <c r="AX588" s="178">
        <v>5060379.3499999996</v>
      </c>
      <c r="AY588" s="178">
        <v>5060379.3499999996</v>
      </c>
      <c r="AZ588" s="178">
        <v>0</v>
      </c>
      <c r="BA588" s="178">
        <v>0</v>
      </c>
      <c r="BB588" s="178">
        <v>0</v>
      </c>
      <c r="BC588" s="178">
        <v>0</v>
      </c>
      <c r="BD588" s="178">
        <v>33005000</v>
      </c>
      <c r="BE588" s="178">
        <v>0</v>
      </c>
      <c r="BF588" s="178">
        <v>33005000</v>
      </c>
      <c r="BG588" s="187">
        <v>0</v>
      </c>
      <c r="BH588" s="178">
        <v>0</v>
      </c>
      <c r="BI588" s="178">
        <v>5704370</v>
      </c>
      <c r="BJ588" s="178">
        <v>0</v>
      </c>
      <c r="BK588" s="178">
        <v>5704370</v>
      </c>
      <c r="BL588" s="178">
        <v>0</v>
      </c>
      <c r="BM588" s="178">
        <v>0</v>
      </c>
      <c r="BN588" s="178">
        <v>5945870</v>
      </c>
      <c r="BO588" s="178">
        <v>0</v>
      </c>
      <c r="BP588" s="178">
        <v>5945870</v>
      </c>
      <c r="BQ588" s="178">
        <v>0</v>
      </c>
      <c r="BR588" s="178">
        <v>0</v>
      </c>
      <c r="BS588" s="178">
        <v>5945870</v>
      </c>
      <c r="BT588" s="178">
        <v>0</v>
      </c>
      <c r="BU588" s="178">
        <v>5945870</v>
      </c>
      <c r="BV588" s="178">
        <v>0</v>
      </c>
      <c r="BW588" s="178">
        <v>0</v>
      </c>
    </row>
    <row r="589" spans="1:75" ht="409.5">
      <c r="A589" s="29">
        <v>609</v>
      </c>
      <c r="B589" s="22" t="s">
        <v>1326</v>
      </c>
      <c r="C589" s="28" t="s">
        <v>1560</v>
      </c>
      <c r="D589" s="108" t="s">
        <v>1603</v>
      </c>
      <c r="E589" s="20" t="s">
        <v>1712</v>
      </c>
      <c r="F589" s="204"/>
      <c r="G589" s="204"/>
      <c r="H589" s="195"/>
      <c r="I589" s="204"/>
      <c r="J589" s="195"/>
      <c r="K589" s="195"/>
      <c r="L589" s="195" t="s">
        <v>1713</v>
      </c>
      <c r="M589" s="205"/>
      <c r="N589" s="205"/>
      <c r="O589" s="205"/>
      <c r="P589" s="196" t="s">
        <v>1714</v>
      </c>
      <c r="Q589" s="21" t="s">
        <v>1715</v>
      </c>
      <c r="R589" s="195"/>
      <c r="S589" s="195"/>
      <c r="T589" s="195"/>
      <c r="U589" s="195"/>
      <c r="V589" s="195" t="s">
        <v>1716</v>
      </c>
      <c r="W589" s="195" t="s">
        <v>1717</v>
      </c>
      <c r="X589" s="195" t="s">
        <v>1718</v>
      </c>
      <c r="Y589" s="195"/>
      <c r="Z589" s="195"/>
      <c r="AA589" s="195"/>
      <c r="AB589" s="196" t="s">
        <v>1719</v>
      </c>
      <c r="AC589" s="21" t="s">
        <v>1336</v>
      </c>
      <c r="AD589" s="198"/>
      <c r="AE589" s="198"/>
      <c r="AF589" s="198"/>
      <c r="AG589" s="198"/>
      <c r="AH589" s="198"/>
      <c r="AI589" s="198"/>
      <c r="AJ589" s="198"/>
      <c r="AK589" s="198"/>
      <c r="AL589" s="198"/>
      <c r="AM589" s="280" t="s">
        <v>1720</v>
      </c>
      <c r="AN589" s="196" t="s">
        <v>1338</v>
      </c>
      <c r="AO589" s="199" t="s">
        <v>95</v>
      </c>
      <c r="AP589" s="199" t="s">
        <v>69</v>
      </c>
      <c r="AQ589" s="199" t="s">
        <v>1721</v>
      </c>
      <c r="AR589" s="116" t="s">
        <v>1722</v>
      </c>
      <c r="AS589" s="31">
        <v>313</v>
      </c>
      <c r="AT589" s="178">
        <v>225348300</v>
      </c>
      <c r="AU589" s="178">
        <v>225348300</v>
      </c>
      <c r="AV589" s="178">
        <v>211827400.31999999</v>
      </c>
      <c r="AW589" s="178">
        <v>211827400.31999999</v>
      </c>
      <c r="AX589" s="178">
        <v>13520899.68</v>
      </c>
      <c r="AY589" s="178">
        <v>13520899.68</v>
      </c>
      <c r="AZ589" s="178">
        <v>0</v>
      </c>
      <c r="BA589" s="178">
        <v>0</v>
      </c>
      <c r="BB589" s="178">
        <v>0</v>
      </c>
      <c r="BC589" s="178">
        <v>0</v>
      </c>
      <c r="BD589" s="178">
        <v>1180000000</v>
      </c>
      <c r="BE589" s="178">
        <v>1109200000</v>
      </c>
      <c r="BF589" s="178">
        <v>70800000</v>
      </c>
      <c r="BG589" s="187">
        <v>0</v>
      </c>
      <c r="BH589" s="178">
        <v>0</v>
      </c>
      <c r="BI589" s="178">
        <v>732415690</v>
      </c>
      <c r="BJ589" s="178">
        <v>688470740</v>
      </c>
      <c r="BK589" s="178">
        <v>43944950</v>
      </c>
      <c r="BL589" s="178">
        <v>0</v>
      </c>
      <c r="BM589" s="178">
        <v>0</v>
      </c>
      <c r="BN589" s="178">
        <v>738399120</v>
      </c>
      <c r="BO589" s="178">
        <v>694095180</v>
      </c>
      <c r="BP589" s="178">
        <v>44303940</v>
      </c>
      <c r="BQ589" s="178">
        <v>0</v>
      </c>
      <c r="BR589" s="178">
        <v>0</v>
      </c>
      <c r="BS589" s="178">
        <v>738399120</v>
      </c>
      <c r="BT589" s="178">
        <v>694095180</v>
      </c>
      <c r="BU589" s="178">
        <v>44303940</v>
      </c>
      <c r="BV589" s="178">
        <v>0</v>
      </c>
      <c r="BW589" s="178">
        <v>0</v>
      </c>
    </row>
    <row r="590" spans="1:75" ht="409.5">
      <c r="A590" s="29">
        <v>609</v>
      </c>
      <c r="B590" s="22" t="s">
        <v>1326</v>
      </c>
      <c r="C590" s="28" t="s">
        <v>1560</v>
      </c>
      <c r="D590" s="108" t="s">
        <v>1603</v>
      </c>
      <c r="E590" s="20" t="s">
        <v>1712</v>
      </c>
      <c r="F590" s="204"/>
      <c r="G590" s="204"/>
      <c r="H590" s="195"/>
      <c r="I590" s="204"/>
      <c r="J590" s="195"/>
      <c r="K590" s="195"/>
      <c r="L590" s="195" t="s">
        <v>1713</v>
      </c>
      <c r="M590" s="205"/>
      <c r="N590" s="205"/>
      <c r="O590" s="205"/>
      <c r="P590" s="196" t="s">
        <v>1714</v>
      </c>
      <c r="Q590" s="21" t="s">
        <v>1715</v>
      </c>
      <c r="R590" s="195"/>
      <c r="S590" s="195"/>
      <c r="T590" s="195"/>
      <c r="U590" s="195"/>
      <c r="V590" s="195" t="s">
        <v>1723</v>
      </c>
      <c r="W590" s="195" t="s">
        <v>1717</v>
      </c>
      <c r="X590" s="195" t="s">
        <v>1724</v>
      </c>
      <c r="Y590" s="195"/>
      <c r="Z590" s="195"/>
      <c r="AA590" s="195"/>
      <c r="AB590" s="196" t="s">
        <v>1719</v>
      </c>
      <c r="AC590" s="21" t="s">
        <v>1336</v>
      </c>
      <c r="AD590" s="198"/>
      <c r="AE590" s="198"/>
      <c r="AF590" s="198"/>
      <c r="AG590" s="198"/>
      <c r="AH590" s="198"/>
      <c r="AI590" s="198"/>
      <c r="AJ590" s="198"/>
      <c r="AK590" s="198"/>
      <c r="AL590" s="198"/>
      <c r="AM590" s="280" t="s">
        <v>1725</v>
      </c>
      <c r="AN590" s="196" t="s">
        <v>1338</v>
      </c>
      <c r="AO590" s="199" t="s">
        <v>95</v>
      </c>
      <c r="AP590" s="199" t="s">
        <v>69</v>
      </c>
      <c r="AQ590" s="199" t="s">
        <v>1726</v>
      </c>
      <c r="AR590" s="116" t="s">
        <v>1727</v>
      </c>
      <c r="AS590" s="31">
        <v>313</v>
      </c>
      <c r="AT590" s="178">
        <v>607333730</v>
      </c>
      <c r="AU590" s="178">
        <v>606122081.24000001</v>
      </c>
      <c r="AV590" s="178">
        <v>570592404.41999996</v>
      </c>
      <c r="AW590" s="178">
        <v>569754749.28999996</v>
      </c>
      <c r="AX590" s="178">
        <v>36741325.579999998</v>
      </c>
      <c r="AY590" s="178">
        <v>36367331.950000003</v>
      </c>
      <c r="AZ590" s="178">
        <v>0</v>
      </c>
      <c r="BA590" s="178">
        <v>0</v>
      </c>
      <c r="BB590" s="178">
        <v>0</v>
      </c>
      <c r="BC590" s="178">
        <v>0</v>
      </c>
      <c r="BD590" s="178">
        <v>0</v>
      </c>
      <c r="BE590" s="178">
        <v>0</v>
      </c>
      <c r="BF590" s="178">
        <v>0</v>
      </c>
      <c r="BG590" s="187">
        <v>0</v>
      </c>
      <c r="BH590" s="178">
        <v>0</v>
      </c>
      <c r="BI590" s="178">
        <v>0</v>
      </c>
      <c r="BJ590" s="178">
        <v>0</v>
      </c>
      <c r="BK590" s="178">
        <v>0</v>
      </c>
      <c r="BL590" s="178">
        <v>0</v>
      </c>
      <c r="BM590" s="178">
        <v>0</v>
      </c>
      <c r="BN590" s="178">
        <v>0</v>
      </c>
      <c r="BO590" s="178">
        <v>0</v>
      </c>
      <c r="BP590" s="178">
        <v>0</v>
      </c>
      <c r="BQ590" s="178">
        <v>0</v>
      </c>
      <c r="BR590" s="178">
        <v>0</v>
      </c>
      <c r="BS590" s="178">
        <v>0</v>
      </c>
      <c r="BT590" s="178">
        <v>0</v>
      </c>
      <c r="BU590" s="178">
        <v>0</v>
      </c>
      <c r="BV590" s="178">
        <v>0</v>
      </c>
      <c r="BW590" s="178">
        <v>0</v>
      </c>
    </row>
    <row r="591" spans="1:75" ht="409.5">
      <c r="A591" s="29">
        <v>609</v>
      </c>
      <c r="B591" s="22" t="s">
        <v>1326</v>
      </c>
      <c r="C591" s="28" t="s">
        <v>1560</v>
      </c>
      <c r="D591" s="108" t="s">
        <v>1561</v>
      </c>
      <c r="E591" s="20" t="s">
        <v>1327</v>
      </c>
      <c r="F591" s="204"/>
      <c r="G591" s="204"/>
      <c r="H591" s="195" t="s">
        <v>1345</v>
      </c>
      <c r="I591" s="204"/>
      <c r="J591" s="195" t="s">
        <v>1387</v>
      </c>
      <c r="K591" s="195" t="s">
        <v>413</v>
      </c>
      <c r="L591" s="195"/>
      <c r="M591" s="205"/>
      <c r="N591" s="205" t="s">
        <v>45</v>
      </c>
      <c r="O591" s="205"/>
      <c r="P591" s="196" t="s">
        <v>109</v>
      </c>
      <c r="Q591" s="21" t="s">
        <v>1517</v>
      </c>
      <c r="R591" s="195"/>
      <c r="S591" s="195"/>
      <c r="T591" s="195"/>
      <c r="U591" s="195"/>
      <c r="V591" s="195">
        <v>1</v>
      </c>
      <c r="W591" s="195"/>
      <c r="X591" s="206" t="s">
        <v>1728</v>
      </c>
      <c r="Y591" s="195"/>
      <c r="Z591" s="195"/>
      <c r="AA591" s="195"/>
      <c r="AB591" s="196" t="s">
        <v>1729</v>
      </c>
      <c r="AC591" s="21" t="s">
        <v>1336</v>
      </c>
      <c r="AD591" s="198"/>
      <c r="AE591" s="198"/>
      <c r="AF591" s="198"/>
      <c r="AG591" s="198"/>
      <c r="AH591" s="198"/>
      <c r="AI591" s="198"/>
      <c r="AJ591" s="198"/>
      <c r="AK591" s="198"/>
      <c r="AL591" s="198"/>
      <c r="AM591" s="280" t="s">
        <v>1730</v>
      </c>
      <c r="AN591" s="196" t="s">
        <v>1338</v>
      </c>
      <c r="AO591" s="199" t="s">
        <v>95</v>
      </c>
      <c r="AP591" s="199" t="s">
        <v>69</v>
      </c>
      <c r="AQ591" s="199" t="s">
        <v>1731</v>
      </c>
      <c r="AR591" s="116" t="s">
        <v>1732</v>
      </c>
      <c r="AS591" s="31">
        <v>244</v>
      </c>
      <c r="AT591" s="178">
        <v>18298.439999999999</v>
      </c>
      <c r="AU591" s="178">
        <v>18298.439999999999</v>
      </c>
      <c r="AV591" s="178">
        <v>0</v>
      </c>
      <c r="AW591" s="178">
        <v>0</v>
      </c>
      <c r="AX591" s="178">
        <v>18298.439999999999</v>
      </c>
      <c r="AY591" s="178">
        <v>18298.439999999999</v>
      </c>
      <c r="AZ591" s="178">
        <v>0</v>
      </c>
      <c r="BA591" s="178">
        <v>0</v>
      </c>
      <c r="BB591" s="178">
        <v>0</v>
      </c>
      <c r="BC591" s="178">
        <v>0</v>
      </c>
      <c r="BD591" s="178">
        <v>47721.26</v>
      </c>
      <c r="BE591" s="178">
        <v>0</v>
      </c>
      <c r="BF591" s="178">
        <v>47721.26</v>
      </c>
      <c r="BG591" s="187">
        <v>0</v>
      </c>
      <c r="BH591" s="178">
        <v>0</v>
      </c>
      <c r="BI591" s="178">
        <v>3453.37</v>
      </c>
      <c r="BJ591" s="178">
        <v>0</v>
      </c>
      <c r="BK591" s="178">
        <v>3453.37</v>
      </c>
      <c r="BL591" s="178">
        <v>0</v>
      </c>
      <c r="BM591" s="178">
        <v>0</v>
      </c>
      <c r="BN591" s="178">
        <v>1909.85</v>
      </c>
      <c r="BO591" s="178">
        <v>0</v>
      </c>
      <c r="BP591" s="178">
        <v>1909.85</v>
      </c>
      <c r="BQ591" s="178">
        <v>0</v>
      </c>
      <c r="BR591" s="178">
        <v>0</v>
      </c>
      <c r="BS591" s="178">
        <v>1909.85</v>
      </c>
      <c r="BT591" s="178">
        <v>0</v>
      </c>
      <c r="BU591" s="178">
        <v>1909.85</v>
      </c>
      <c r="BV591" s="178">
        <v>0</v>
      </c>
      <c r="BW591" s="178">
        <v>0</v>
      </c>
    </row>
    <row r="592" spans="1:75" ht="409.5">
      <c r="A592" s="29">
        <v>609</v>
      </c>
      <c r="B592" s="22" t="s">
        <v>1326</v>
      </c>
      <c r="C592" s="28" t="s">
        <v>1560</v>
      </c>
      <c r="D592" s="108" t="s">
        <v>1603</v>
      </c>
      <c r="E592" s="20" t="s">
        <v>1327</v>
      </c>
      <c r="F592" s="204"/>
      <c r="G592" s="204"/>
      <c r="H592" s="195" t="s">
        <v>1345</v>
      </c>
      <c r="I592" s="204"/>
      <c r="J592" s="195" t="s">
        <v>1387</v>
      </c>
      <c r="K592" s="195" t="s">
        <v>413</v>
      </c>
      <c r="L592" s="195"/>
      <c r="M592" s="205"/>
      <c r="N592" s="205" t="s">
        <v>45</v>
      </c>
      <c r="O592" s="205"/>
      <c r="P592" s="196" t="s">
        <v>109</v>
      </c>
      <c r="Q592" s="21" t="s">
        <v>1522</v>
      </c>
      <c r="R592" s="195"/>
      <c r="S592" s="195"/>
      <c r="T592" s="195"/>
      <c r="U592" s="195"/>
      <c r="V592" s="195">
        <v>1</v>
      </c>
      <c r="W592" s="195"/>
      <c r="X592" s="206" t="s">
        <v>1728</v>
      </c>
      <c r="Y592" s="195"/>
      <c r="Z592" s="195"/>
      <c r="AA592" s="195"/>
      <c r="AB592" s="196" t="s">
        <v>1392</v>
      </c>
      <c r="AC592" s="21" t="s">
        <v>1336</v>
      </c>
      <c r="AD592" s="198"/>
      <c r="AE592" s="198"/>
      <c r="AF592" s="198"/>
      <c r="AG592" s="198"/>
      <c r="AH592" s="198"/>
      <c r="AI592" s="198"/>
      <c r="AJ592" s="198"/>
      <c r="AK592" s="198"/>
      <c r="AL592" s="198"/>
      <c r="AM592" s="280" t="s">
        <v>1730</v>
      </c>
      <c r="AN592" s="196" t="s">
        <v>1338</v>
      </c>
      <c r="AO592" s="199" t="s">
        <v>95</v>
      </c>
      <c r="AP592" s="199" t="s">
        <v>69</v>
      </c>
      <c r="AQ592" s="199" t="s">
        <v>1731</v>
      </c>
      <c r="AR592" s="116" t="s">
        <v>1732</v>
      </c>
      <c r="AS592" s="31">
        <v>321</v>
      </c>
      <c r="AT592" s="178">
        <v>1874410.84</v>
      </c>
      <c r="AU592" s="178">
        <v>1874410.84</v>
      </c>
      <c r="AV592" s="178">
        <v>0</v>
      </c>
      <c r="AW592" s="178">
        <v>0</v>
      </c>
      <c r="AX592" s="178">
        <v>1874410.84</v>
      </c>
      <c r="AY592" s="178">
        <v>1874410.84</v>
      </c>
      <c r="AZ592" s="178">
        <v>0</v>
      </c>
      <c r="BA592" s="178">
        <v>0</v>
      </c>
      <c r="BB592" s="178">
        <v>0</v>
      </c>
      <c r="BC592" s="178">
        <v>0</v>
      </c>
      <c r="BD592" s="178">
        <v>4780822.58</v>
      </c>
      <c r="BE592" s="178">
        <v>0</v>
      </c>
      <c r="BF592" s="178">
        <v>4780822.58</v>
      </c>
      <c r="BG592" s="187">
        <v>0</v>
      </c>
      <c r="BH592" s="178">
        <v>0</v>
      </c>
      <c r="BI592" s="178">
        <v>345750</v>
      </c>
      <c r="BJ592" s="178">
        <v>0</v>
      </c>
      <c r="BK592" s="178">
        <v>345750</v>
      </c>
      <c r="BL592" s="178">
        <v>0</v>
      </c>
      <c r="BM592" s="178">
        <v>0</v>
      </c>
      <c r="BN592" s="178">
        <v>188670</v>
      </c>
      <c r="BO592" s="178">
        <v>0</v>
      </c>
      <c r="BP592" s="178">
        <v>188670</v>
      </c>
      <c r="BQ592" s="178">
        <v>0</v>
      </c>
      <c r="BR592" s="178">
        <v>0</v>
      </c>
      <c r="BS592" s="178">
        <v>188670</v>
      </c>
      <c r="BT592" s="178">
        <v>0</v>
      </c>
      <c r="BU592" s="178">
        <v>188670</v>
      </c>
      <c r="BV592" s="178">
        <v>0</v>
      </c>
      <c r="BW592" s="178">
        <v>0</v>
      </c>
    </row>
    <row r="593" spans="1:75" ht="409.5">
      <c r="A593" s="29">
        <v>609</v>
      </c>
      <c r="B593" s="22" t="s">
        <v>1326</v>
      </c>
      <c r="C593" s="28" t="s">
        <v>1560</v>
      </c>
      <c r="D593" s="108" t="s">
        <v>1561</v>
      </c>
      <c r="E593" s="20" t="s">
        <v>1327</v>
      </c>
      <c r="F593" s="204"/>
      <c r="G593" s="204"/>
      <c r="H593" s="195" t="s">
        <v>1345</v>
      </c>
      <c r="I593" s="204"/>
      <c r="J593" s="195" t="s">
        <v>1387</v>
      </c>
      <c r="K593" s="195" t="s">
        <v>413</v>
      </c>
      <c r="L593" s="195"/>
      <c r="M593" s="205"/>
      <c r="N593" s="205" t="s">
        <v>45</v>
      </c>
      <c r="O593" s="205"/>
      <c r="P593" s="196" t="s">
        <v>109</v>
      </c>
      <c r="Q593" s="21" t="s">
        <v>1522</v>
      </c>
      <c r="R593" s="195"/>
      <c r="S593" s="195"/>
      <c r="T593" s="195"/>
      <c r="U593" s="195"/>
      <c r="V593" s="195">
        <v>1</v>
      </c>
      <c r="W593" s="195"/>
      <c r="X593" s="206" t="s">
        <v>1728</v>
      </c>
      <c r="Y593" s="195"/>
      <c r="Z593" s="195"/>
      <c r="AA593" s="195"/>
      <c r="AB593" s="196" t="s">
        <v>1729</v>
      </c>
      <c r="AC593" s="21" t="s">
        <v>1336</v>
      </c>
      <c r="AD593" s="198"/>
      <c r="AE593" s="198"/>
      <c r="AF593" s="198"/>
      <c r="AG593" s="198"/>
      <c r="AH593" s="198"/>
      <c r="AI593" s="198"/>
      <c r="AJ593" s="198"/>
      <c r="AK593" s="198"/>
      <c r="AL593" s="198"/>
      <c r="AM593" s="280" t="s">
        <v>1733</v>
      </c>
      <c r="AN593" s="196" t="s">
        <v>1338</v>
      </c>
      <c r="AO593" s="199" t="s">
        <v>95</v>
      </c>
      <c r="AP593" s="199" t="s">
        <v>69</v>
      </c>
      <c r="AQ593" s="199" t="s">
        <v>1734</v>
      </c>
      <c r="AR593" s="116" t="s">
        <v>1735</v>
      </c>
      <c r="AS593" s="31">
        <v>313</v>
      </c>
      <c r="AT593" s="178">
        <v>181949999.99000001</v>
      </c>
      <c r="AU593" s="178">
        <v>181949999.94</v>
      </c>
      <c r="AV593" s="178">
        <v>171033000</v>
      </c>
      <c r="AW593" s="178">
        <v>171032999.97999999</v>
      </c>
      <c r="AX593" s="178">
        <v>10916999.99</v>
      </c>
      <c r="AY593" s="178">
        <v>10916999.960000001</v>
      </c>
      <c r="AZ593" s="178">
        <v>0</v>
      </c>
      <c r="BA593" s="178">
        <v>0</v>
      </c>
      <c r="BB593" s="178">
        <v>0</v>
      </c>
      <c r="BC593" s="178">
        <v>0</v>
      </c>
      <c r="BD593" s="178">
        <v>185985556.81</v>
      </c>
      <c r="BE593" s="178">
        <v>174826423.41</v>
      </c>
      <c r="BF593" s="178">
        <v>11159133.4</v>
      </c>
      <c r="BG593" s="187">
        <v>0</v>
      </c>
      <c r="BH593" s="178">
        <v>0</v>
      </c>
      <c r="BI593" s="178">
        <v>183065030</v>
      </c>
      <c r="BJ593" s="178">
        <v>172081120</v>
      </c>
      <c r="BK593" s="178">
        <v>10983910</v>
      </c>
      <c r="BL593" s="178">
        <v>0</v>
      </c>
      <c r="BM593" s="178">
        <v>0</v>
      </c>
      <c r="BN593" s="178">
        <v>182017000</v>
      </c>
      <c r="BO593" s="178">
        <v>171095980</v>
      </c>
      <c r="BP593" s="178">
        <v>10921020</v>
      </c>
      <c r="BQ593" s="178">
        <v>0</v>
      </c>
      <c r="BR593" s="178">
        <v>0</v>
      </c>
      <c r="BS593" s="178">
        <v>182017000</v>
      </c>
      <c r="BT593" s="178">
        <v>171095980</v>
      </c>
      <c r="BU593" s="178">
        <v>10921020</v>
      </c>
      <c r="BV593" s="178">
        <v>0</v>
      </c>
      <c r="BW593" s="178">
        <v>0</v>
      </c>
    </row>
    <row r="594" spans="1:75" ht="409.5">
      <c r="A594" s="29">
        <v>609</v>
      </c>
      <c r="B594" s="22" t="s">
        <v>1326</v>
      </c>
      <c r="C594" s="28" t="s">
        <v>1560</v>
      </c>
      <c r="D594" s="108" t="s">
        <v>1603</v>
      </c>
      <c r="E594" s="20" t="s">
        <v>1562</v>
      </c>
      <c r="F594" s="204"/>
      <c r="G594" s="204"/>
      <c r="H594" s="195" t="s">
        <v>47</v>
      </c>
      <c r="I594" s="204"/>
      <c r="J594" s="195" t="s">
        <v>448</v>
      </c>
      <c r="K594" s="195" t="s">
        <v>45</v>
      </c>
      <c r="L594" s="195"/>
      <c r="M594" s="205"/>
      <c r="N594" s="205"/>
      <c r="O594" s="205"/>
      <c r="P594" s="196" t="s">
        <v>1563</v>
      </c>
      <c r="Q594" s="21" t="s">
        <v>1564</v>
      </c>
      <c r="R594" s="195"/>
      <c r="S594" s="195"/>
      <c r="T594" s="195"/>
      <c r="U594" s="195"/>
      <c r="V594" s="195" t="s">
        <v>1565</v>
      </c>
      <c r="W594" s="195" t="s">
        <v>50</v>
      </c>
      <c r="X594" s="195" t="s">
        <v>1566</v>
      </c>
      <c r="Y594" s="195"/>
      <c r="Z594" s="195"/>
      <c r="AA594" s="195"/>
      <c r="AB594" s="196" t="s">
        <v>1736</v>
      </c>
      <c r="AC594" s="21" t="s">
        <v>1336</v>
      </c>
      <c r="AD594" s="198"/>
      <c r="AE594" s="198"/>
      <c r="AF594" s="198"/>
      <c r="AG594" s="198"/>
      <c r="AH594" s="198"/>
      <c r="AI594" s="198"/>
      <c r="AJ594" s="198"/>
      <c r="AK594" s="198"/>
      <c r="AL594" s="198"/>
      <c r="AM594" s="280" t="s">
        <v>1568</v>
      </c>
      <c r="AN594" s="196" t="s">
        <v>1338</v>
      </c>
      <c r="AO594" s="199" t="s">
        <v>95</v>
      </c>
      <c r="AP594" s="199" t="s">
        <v>56</v>
      </c>
      <c r="AQ594" s="199" t="s">
        <v>1737</v>
      </c>
      <c r="AR594" s="116" t="s">
        <v>1570</v>
      </c>
      <c r="AS594" s="31">
        <v>321</v>
      </c>
      <c r="AT594" s="178">
        <v>1000000</v>
      </c>
      <c r="AU594" s="178">
        <v>1000000</v>
      </c>
      <c r="AV594" s="178">
        <v>0</v>
      </c>
      <c r="AW594" s="178">
        <v>0</v>
      </c>
      <c r="AX594" s="178">
        <v>1000000</v>
      </c>
      <c r="AY594" s="178">
        <v>1000000</v>
      </c>
      <c r="AZ594" s="178">
        <v>0</v>
      </c>
      <c r="BA594" s="178">
        <v>0</v>
      </c>
      <c r="BB594" s="178">
        <v>0</v>
      </c>
      <c r="BC594" s="178">
        <v>0</v>
      </c>
      <c r="BD594" s="178">
        <v>0</v>
      </c>
      <c r="BE594" s="178">
        <v>0</v>
      </c>
      <c r="BF594" s="178">
        <v>0</v>
      </c>
      <c r="BG594" s="187">
        <v>0</v>
      </c>
      <c r="BH594" s="178">
        <v>0</v>
      </c>
      <c r="BI594" s="178">
        <v>0</v>
      </c>
      <c r="BJ594" s="178">
        <v>0</v>
      </c>
      <c r="BK594" s="178">
        <v>0</v>
      </c>
      <c r="BL594" s="178">
        <v>0</v>
      </c>
      <c r="BM594" s="178">
        <v>0</v>
      </c>
      <c r="BN594" s="178">
        <v>0</v>
      </c>
      <c r="BO594" s="178">
        <v>0</v>
      </c>
      <c r="BP594" s="178">
        <v>0</v>
      </c>
      <c r="BQ594" s="178">
        <v>0</v>
      </c>
      <c r="BR594" s="178">
        <v>0</v>
      </c>
      <c r="BS594" s="178">
        <v>0</v>
      </c>
      <c r="BT594" s="178">
        <v>0</v>
      </c>
      <c r="BU594" s="178">
        <v>0</v>
      </c>
      <c r="BV594" s="178">
        <v>0</v>
      </c>
      <c r="BW594" s="178">
        <v>0</v>
      </c>
    </row>
    <row r="595" spans="1:75" ht="267.75">
      <c r="A595" s="29" t="s">
        <v>1325</v>
      </c>
      <c r="B595" s="22" t="s">
        <v>1326</v>
      </c>
      <c r="C595" s="28">
        <v>404020002</v>
      </c>
      <c r="D595" s="108" t="s">
        <v>415</v>
      </c>
      <c r="E595" s="20" t="s">
        <v>1738</v>
      </c>
      <c r="F595" s="204"/>
      <c r="G595" s="204"/>
      <c r="H595" s="195" t="s">
        <v>413</v>
      </c>
      <c r="I595" s="204"/>
      <c r="J595" s="195" t="s">
        <v>520</v>
      </c>
      <c r="K595" s="195" t="s">
        <v>1088</v>
      </c>
      <c r="L595" s="195"/>
      <c r="M595" s="205"/>
      <c r="N595" s="205"/>
      <c r="O595" s="205"/>
      <c r="P595" s="196" t="s">
        <v>1089</v>
      </c>
      <c r="Q595" s="21" t="s">
        <v>1739</v>
      </c>
      <c r="R595" s="195"/>
      <c r="S595" s="195"/>
      <c r="T595" s="195"/>
      <c r="U595" s="195"/>
      <c r="V595" s="195" t="s">
        <v>1740</v>
      </c>
      <c r="W595" s="195" t="s">
        <v>1741</v>
      </c>
      <c r="X595" s="195"/>
      <c r="Y595" s="195"/>
      <c r="Z595" s="195"/>
      <c r="AA595" s="195"/>
      <c r="AB595" s="196" t="s">
        <v>1742</v>
      </c>
      <c r="AC595" s="21" t="s">
        <v>1336</v>
      </c>
      <c r="AD595" s="198"/>
      <c r="AE595" s="198"/>
      <c r="AF595" s="198"/>
      <c r="AG595" s="198"/>
      <c r="AH595" s="198"/>
      <c r="AI595" s="198"/>
      <c r="AJ595" s="198"/>
      <c r="AK595" s="198"/>
      <c r="AL595" s="198"/>
      <c r="AM595" s="280" t="s">
        <v>1743</v>
      </c>
      <c r="AN595" s="196" t="s">
        <v>1338</v>
      </c>
      <c r="AO595" s="199" t="s">
        <v>95</v>
      </c>
      <c r="AP595" s="199" t="s">
        <v>115</v>
      </c>
      <c r="AQ595" s="199" t="s">
        <v>1744</v>
      </c>
      <c r="AR595" s="116" t="s">
        <v>1745</v>
      </c>
      <c r="AS595" s="31">
        <v>121</v>
      </c>
      <c r="AT595" s="178">
        <v>1192019.81</v>
      </c>
      <c r="AU595" s="178">
        <v>1192019.81</v>
      </c>
      <c r="AV595" s="178">
        <v>0</v>
      </c>
      <c r="AW595" s="178">
        <v>0</v>
      </c>
      <c r="AX595" s="178">
        <v>1192019.81</v>
      </c>
      <c r="AY595" s="178">
        <v>1192019.81</v>
      </c>
      <c r="AZ595" s="178">
        <v>0</v>
      </c>
      <c r="BA595" s="178">
        <v>0</v>
      </c>
      <c r="BB595" s="178">
        <v>0</v>
      </c>
      <c r="BC595" s="178">
        <v>0</v>
      </c>
      <c r="BD595" s="178">
        <v>1175920</v>
      </c>
      <c r="BE595" s="178">
        <v>0</v>
      </c>
      <c r="BF595" s="178">
        <v>1175920</v>
      </c>
      <c r="BG595" s="187">
        <v>0</v>
      </c>
      <c r="BH595" s="178">
        <v>0</v>
      </c>
      <c r="BI595" s="178">
        <v>1175920</v>
      </c>
      <c r="BJ595" s="178">
        <v>0</v>
      </c>
      <c r="BK595" s="178">
        <v>1175920</v>
      </c>
      <c r="BL595" s="178">
        <v>0</v>
      </c>
      <c r="BM595" s="178">
        <v>0</v>
      </c>
      <c r="BN595" s="178">
        <v>1175920</v>
      </c>
      <c r="BO595" s="178">
        <v>0</v>
      </c>
      <c r="BP595" s="178">
        <v>1175920</v>
      </c>
      <c r="BQ595" s="178">
        <v>0</v>
      </c>
      <c r="BR595" s="178">
        <v>0</v>
      </c>
      <c r="BS595" s="178">
        <v>1175920</v>
      </c>
      <c r="BT595" s="178">
        <v>0</v>
      </c>
      <c r="BU595" s="178">
        <v>1175920</v>
      </c>
      <c r="BV595" s="178">
        <v>0</v>
      </c>
      <c r="BW595" s="178">
        <v>0</v>
      </c>
    </row>
    <row r="596" spans="1:75" ht="267.75">
      <c r="A596" s="29" t="s">
        <v>1325</v>
      </c>
      <c r="B596" s="22" t="s">
        <v>1326</v>
      </c>
      <c r="C596" s="28">
        <v>404020001</v>
      </c>
      <c r="D596" s="108" t="s">
        <v>51</v>
      </c>
      <c r="E596" s="20" t="s">
        <v>1738</v>
      </c>
      <c r="F596" s="204"/>
      <c r="G596" s="204"/>
      <c r="H596" s="195" t="s">
        <v>413</v>
      </c>
      <c r="I596" s="204"/>
      <c r="J596" s="195" t="s">
        <v>520</v>
      </c>
      <c r="K596" s="195" t="s">
        <v>1088</v>
      </c>
      <c r="L596" s="195"/>
      <c r="M596" s="205"/>
      <c r="N596" s="205"/>
      <c r="O596" s="205"/>
      <c r="P596" s="196" t="s">
        <v>1089</v>
      </c>
      <c r="Q596" s="21" t="s">
        <v>1739</v>
      </c>
      <c r="R596" s="195"/>
      <c r="S596" s="195"/>
      <c r="T596" s="195"/>
      <c r="U596" s="195"/>
      <c r="V596" s="195" t="s">
        <v>1740</v>
      </c>
      <c r="W596" s="195" t="s">
        <v>1746</v>
      </c>
      <c r="X596" s="195"/>
      <c r="Y596" s="195"/>
      <c r="Z596" s="195"/>
      <c r="AA596" s="195"/>
      <c r="AB596" s="196" t="s">
        <v>1742</v>
      </c>
      <c r="AC596" s="21" t="s">
        <v>1336</v>
      </c>
      <c r="AD596" s="198"/>
      <c r="AE596" s="198"/>
      <c r="AF596" s="198"/>
      <c r="AG596" s="198"/>
      <c r="AH596" s="198"/>
      <c r="AI596" s="198"/>
      <c r="AJ596" s="198"/>
      <c r="AK596" s="198"/>
      <c r="AL596" s="198"/>
      <c r="AM596" s="280" t="s">
        <v>1747</v>
      </c>
      <c r="AN596" s="196" t="s">
        <v>1338</v>
      </c>
      <c r="AO596" s="199" t="s">
        <v>95</v>
      </c>
      <c r="AP596" s="199" t="s">
        <v>115</v>
      </c>
      <c r="AQ596" s="199" t="s">
        <v>1744</v>
      </c>
      <c r="AR596" s="116" t="s">
        <v>1745</v>
      </c>
      <c r="AS596" s="31">
        <v>122</v>
      </c>
      <c r="AT596" s="178">
        <v>38295</v>
      </c>
      <c r="AU596" s="178">
        <v>38295</v>
      </c>
      <c r="AV596" s="178">
        <v>0</v>
      </c>
      <c r="AW596" s="178">
        <v>0</v>
      </c>
      <c r="AX596" s="178">
        <v>38295</v>
      </c>
      <c r="AY596" s="178">
        <v>38295</v>
      </c>
      <c r="AZ596" s="178">
        <v>0</v>
      </c>
      <c r="BA596" s="178">
        <v>0</v>
      </c>
      <c r="BB596" s="178">
        <v>0</v>
      </c>
      <c r="BC596" s="178">
        <v>0</v>
      </c>
      <c r="BD596" s="178">
        <v>38295</v>
      </c>
      <c r="BE596" s="178">
        <v>0</v>
      </c>
      <c r="BF596" s="178">
        <v>38295</v>
      </c>
      <c r="BG596" s="178">
        <v>0</v>
      </c>
      <c r="BH596" s="178">
        <v>0</v>
      </c>
      <c r="BI596" s="178">
        <v>38295</v>
      </c>
      <c r="BJ596" s="178">
        <v>0</v>
      </c>
      <c r="BK596" s="178">
        <v>38295</v>
      </c>
      <c r="BL596" s="178">
        <v>0</v>
      </c>
      <c r="BM596" s="178">
        <v>0</v>
      </c>
      <c r="BN596" s="178">
        <v>38295</v>
      </c>
      <c r="BO596" s="178">
        <v>0</v>
      </c>
      <c r="BP596" s="178">
        <v>38295</v>
      </c>
      <c r="BQ596" s="178">
        <v>0</v>
      </c>
      <c r="BR596" s="178">
        <v>0</v>
      </c>
      <c r="BS596" s="178">
        <v>38295</v>
      </c>
      <c r="BT596" s="178">
        <v>0</v>
      </c>
      <c r="BU596" s="178">
        <v>38295</v>
      </c>
      <c r="BV596" s="178">
        <v>0</v>
      </c>
      <c r="BW596" s="178">
        <v>0</v>
      </c>
    </row>
    <row r="597" spans="1:75" ht="267.75">
      <c r="A597" s="29" t="s">
        <v>1325</v>
      </c>
      <c r="B597" s="22" t="s">
        <v>1326</v>
      </c>
      <c r="C597" s="28">
        <v>404020001</v>
      </c>
      <c r="D597" s="108" t="s">
        <v>48</v>
      </c>
      <c r="E597" s="20" t="s">
        <v>1738</v>
      </c>
      <c r="F597" s="204"/>
      <c r="G597" s="204"/>
      <c r="H597" s="195" t="s">
        <v>413</v>
      </c>
      <c r="I597" s="204"/>
      <c r="J597" s="195" t="s">
        <v>520</v>
      </c>
      <c r="K597" s="195" t="s">
        <v>1088</v>
      </c>
      <c r="L597" s="195"/>
      <c r="M597" s="205"/>
      <c r="N597" s="205"/>
      <c r="O597" s="205"/>
      <c r="P597" s="196" t="s">
        <v>1089</v>
      </c>
      <c r="Q597" s="21" t="s">
        <v>1739</v>
      </c>
      <c r="R597" s="195"/>
      <c r="S597" s="195"/>
      <c r="T597" s="195"/>
      <c r="U597" s="195"/>
      <c r="V597" s="195" t="s">
        <v>1740</v>
      </c>
      <c r="W597" s="195" t="s">
        <v>1748</v>
      </c>
      <c r="X597" s="195"/>
      <c r="Y597" s="195"/>
      <c r="Z597" s="195"/>
      <c r="AA597" s="195"/>
      <c r="AB597" s="196" t="s">
        <v>1742</v>
      </c>
      <c r="AC597" s="21" t="s">
        <v>1336</v>
      </c>
      <c r="AD597" s="198"/>
      <c r="AE597" s="198"/>
      <c r="AF597" s="198"/>
      <c r="AG597" s="198"/>
      <c r="AH597" s="198"/>
      <c r="AI597" s="198"/>
      <c r="AJ597" s="198"/>
      <c r="AK597" s="198"/>
      <c r="AL597" s="198"/>
      <c r="AM597" s="280" t="s">
        <v>1743</v>
      </c>
      <c r="AN597" s="196" t="s">
        <v>1338</v>
      </c>
      <c r="AO597" s="199" t="s">
        <v>95</v>
      </c>
      <c r="AP597" s="199" t="s">
        <v>115</v>
      </c>
      <c r="AQ597" s="199" t="s">
        <v>1744</v>
      </c>
      <c r="AR597" s="116" t="s">
        <v>1745</v>
      </c>
      <c r="AS597" s="31">
        <v>129</v>
      </c>
      <c r="AT597" s="178">
        <v>350594.5</v>
      </c>
      <c r="AU597" s="178">
        <v>350594.5</v>
      </c>
      <c r="AV597" s="178">
        <v>0</v>
      </c>
      <c r="AW597" s="178">
        <v>0</v>
      </c>
      <c r="AX597" s="178">
        <v>350594.5</v>
      </c>
      <c r="AY597" s="178">
        <v>350594.5</v>
      </c>
      <c r="AZ597" s="178">
        <v>0</v>
      </c>
      <c r="BA597" s="178">
        <v>0</v>
      </c>
      <c r="BB597" s="178">
        <v>0</v>
      </c>
      <c r="BC597" s="178">
        <v>0</v>
      </c>
      <c r="BD597" s="178">
        <v>367005</v>
      </c>
      <c r="BE597" s="178">
        <v>0</v>
      </c>
      <c r="BF597" s="178">
        <v>367005</v>
      </c>
      <c r="BG597" s="178">
        <v>0</v>
      </c>
      <c r="BH597" s="178">
        <v>0</v>
      </c>
      <c r="BI597" s="178">
        <v>367005</v>
      </c>
      <c r="BJ597" s="178">
        <v>0</v>
      </c>
      <c r="BK597" s="178">
        <v>367005</v>
      </c>
      <c r="BL597" s="178">
        <v>0</v>
      </c>
      <c r="BM597" s="178">
        <v>0</v>
      </c>
      <c r="BN597" s="178">
        <v>367005</v>
      </c>
      <c r="BO597" s="178">
        <v>0</v>
      </c>
      <c r="BP597" s="178">
        <v>367005</v>
      </c>
      <c r="BQ597" s="178">
        <v>0</v>
      </c>
      <c r="BR597" s="178">
        <v>0</v>
      </c>
      <c r="BS597" s="178">
        <v>367005</v>
      </c>
      <c r="BT597" s="178">
        <v>0</v>
      </c>
      <c r="BU597" s="178">
        <v>367005</v>
      </c>
      <c r="BV597" s="178">
        <v>0</v>
      </c>
      <c r="BW597" s="178">
        <v>0</v>
      </c>
    </row>
    <row r="598" spans="1:75" ht="267.75">
      <c r="A598" s="29" t="s">
        <v>1325</v>
      </c>
      <c r="B598" s="22" t="s">
        <v>1326</v>
      </c>
      <c r="C598" s="28">
        <v>404020001</v>
      </c>
      <c r="D598" s="108" t="s">
        <v>48</v>
      </c>
      <c r="E598" s="20" t="s">
        <v>1738</v>
      </c>
      <c r="F598" s="204"/>
      <c r="G598" s="204"/>
      <c r="H598" s="195" t="s">
        <v>413</v>
      </c>
      <c r="I598" s="204"/>
      <c r="J598" s="195" t="s">
        <v>520</v>
      </c>
      <c r="K598" s="195" t="s">
        <v>1088</v>
      </c>
      <c r="L598" s="195"/>
      <c r="M598" s="205"/>
      <c r="N598" s="205"/>
      <c r="O598" s="205"/>
      <c r="P598" s="196" t="s">
        <v>1089</v>
      </c>
      <c r="Q598" s="21" t="s">
        <v>1739</v>
      </c>
      <c r="R598" s="195"/>
      <c r="S598" s="195"/>
      <c r="T598" s="195"/>
      <c r="U598" s="195"/>
      <c r="V598" s="195" t="s">
        <v>1740</v>
      </c>
      <c r="W598" s="195"/>
      <c r="X598" s="195"/>
      <c r="Y598" s="195"/>
      <c r="Z598" s="195"/>
      <c r="AA598" s="195"/>
      <c r="AB598" s="196" t="s">
        <v>1742</v>
      </c>
      <c r="AC598" s="21" t="s">
        <v>1336</v>
      </c>
      <c r="AD598" s="198"/>
      <c r="AE598" s="198"/>
      <c r="AF598" s="198"/>
      <c r="AG598" s="198"/>
      <c r="AH598" s="198"/>
      <c r="AI598" s="198"/>
      <c r="AJ598" s="198"/>
      <c r="AK598" s="198"/>
      <c r="AL598" s="198"/>
      <c r="AM598" s="280" t="s">
        <v>1743</v>
      </c>
      <c r="AN598" s="196" t="s">
        <v>1338</v>
      </c>
      <c r="AO598" s="199" t="s">
        <v>95</v>
      </c>
      <c r="AP598" s="199" t="s">
        <v>115</v>
      </c>
      <c r="AQ598" s="199" t="s">
        <v>1744</v>
      </c>
      <c r="AR598" s="116" t="s">
        <v>1745</v>
      </c>
      <c r="AS598" s="31">
        <v>244</v>
      </c>
      <c r="AT598" s="178">
        <v>234752.45</v>
      </c>
      <c r="AU598" s="178">
        <v>234752.45</v>
      </c>
      <c r="AV598" s="178">
        <v>0</v>
      </c>
      <c r="AW598" s="178">
        <v>0</v>
      </c>
      <c r="AX598" s="178">
        <v>234752.45</v>
      </c>
      <c r="AY598" s="178">
        <v>234752.45</v>
      </c>
      <c r="AZ598" s="178">
        <v>0</v>
      </c>
      <c r="BA598" s="178">
        <v>0</v>
      </c>
      <c r="BB598" s="178">
        <v>0</v>
      </c>
      <c r="BC598" s="178">
        <v>0</v>
      </c>
      <c r="BD598" s="178">
        <v>211297.06</v>
      </c>
      <c r="BE598" s="178">
        <v>0</v>
      </c>
      <c r="BF598" s="178">
        <v>211297.06</v>
      </c>
      <c r="BG598" s="178">
        <v>0</v>
      </c>
      <c r="BH598" s="178">
        <v>0</v>
      </c>
      <c r="BI598" s="178">
        <v>211297.06</v>
      </c>
      <c r="BJ598" s="178">
        <v>0</v>
      </c>
      <c r="BK598" s="178">
        <v>211297.06</v>
      </c>
      <c r="BL598" s="178">
        <v>0</v>
      </c>
      <c r="BM598" s="178">
        <v>0</v>
      </c>
      <c r="BN598" s="178">
        <v>211297.06</v>
      </c>
      <c r="BO598" s="178">
        <v>0</v>
      </c>
      <c r="BP598" s="178">
        <v>211297.06</v>
      </c>
      <c r="BQ598" s="178">
        <v>0</v>
      </c>
      <c r="BR598" s="178">
        <v>0</v>
      </c>
      <c r="BS598" s="178">
        <v>211297.06</v>
      </c>
      <c r="BT598" s="178">
        <v>0</v>
      </c>
      <c r="BU598" s="178">
        <v>211297.06</v>
      </c>
      <c r="BV598" s="178">
        <v>0</v>
      </c>
      <c r="BW598" s="178">
        <v>0</v>
      </c>
    </row>
    <row r="599" spans="1:75" ht="369.75">
      <c r="A599" s="29" t="s">
        <v>1325</v>
      </c>
      <c r="B599" s="22" t="s">
        <v>1326</v>
      </c>
      <c r="C599" s="28">
        <v>402000025</v>
      </c>
      <c r="D599" s="108" t="s">
        <v>201</v>
      </c>
      <c r="E599" s="20" t="s">
        <v>1327</v>
      </c>
      <c r="F599" s="204"/>
      <c r="G599" s="204"/>
      <c r="H599" s="195" t="s">
        <v>1345</v>
      </c>
      <c r="I599" s="204"/>
      <c r="J599" s="195" t="s">
        <v>1387</v>
      </c>
      <c r="K599" s="195" t="s">
        <v>1388</v>
      </c>
      <c r="L599" s="195"/>
      <c r="M599" s="205"/>
      <c r="N599" s="205" t="s">
        <v>45</v>
      </c>
      <c r="O599" s="205"/>
      <c r="P599" s="196" t="s">
        <v>109</v>
      </c>
      <c r="Q599" s="21" t="s">
        <v>1389</v>
      </c>
      <c r="R599" s="195"/>
      <c r="S599" s="195"/>
      <c r="T599" s="195"/>
      <c r="U599" s="195"/>
      <c r="V599" s="195" t="s">
        <v>1390</v>
      </c>
      <c r="W599" s="195" t="s">
        <v>1749</v>
      </c>
      <c r="X599" s="195"/>
      <c r="Y599" s="195"/>
      <c r="Z599" s="195"/>
      <c r="AA599" s="195"/>
      <c r="AB599" s="196" t="s">
        <v>1392</v>
      </c>
      <c r="AC599" s="21" t="s">
        <v>1336</v>
      </c>
      <c r="AD599" s="198"/>
      <c r="AE599" s="198"/>
      <c r="AF599" s="198"/>
      <c r="AG599" s="198"/>
      <c r="AH599" s="198"/>
      <c r="AI599" s="198"/>
      <c r="AJ599" s="198"/>
      <c r="AK599" s="198"/>
      <c r="AL599" s="198"/>
      <c r="AM599" s="198" t="s">
        <v>1393</v>
      </c>
      <c r="AN599" s="196" t="s">
        <v>1338</v>
      </c>
      <c r="AO599" s="199" t="s">
        <v>95</v>
      </c>
      <c r="AP599" s="199" t="s">
        <v>115</v>
      </c>
      <c r="AQ599" s="199" t="s">
        <v>1394</v>
      </c>
      <c r="AR599" s="116" t="s">
        <v>1395</v>
      </c>
      <c r="AS599" s="31">
        <v>244</v>
      </c>
      <c r="AT599" s="178">
        <v>65228.5</v>
      </c>
      <c r="AU599" s="178">
        <v>65228.5</v>
      </c>
      <c r="AV599" s="178">
        <v>0</v>
      </c>
      <c r="AW599" s="178">
        <v>0</v>
      </c>
      <c r="AX599" s="178">
        <v>65228.5</v>
      </c>
      <c r="AY599" s="178">
        <v>65228.5</v>
      </c>
      <c r="AZ599" s="178">
        <v>0</v>
      </c>
      <c r="BA599" s="178">
        <v>0</v>
      </c>
      <c r="BB599" s="178">
        <v>0</v>
      </c>
      <c r="BC599" s="178">
        <v>0</v>
      </c>
      <c r="BD599" s="178">
        <v>0</v>
      </c>
      <c r="BE599" s="178">
        <v>0</v>
      </c>
      <c r="BF599" s="178">
        <v>0</v>
      </c>
      <c r="BG599" s="187">
        <v>0</v>
      </c>
      <c r="BH599" s="178">
        <v>0</v>
      </c>
      <c r="BI599" s="178">
        <v>0</v>
      </c>
      <c r="BJ599" s="178">
        <v>0</v>
      </c>
      <c r="BK599" s="178">
        <v>0</v>
      </c>
      <c r="BL599" s="178">
        <v>0</v>
      </c>
      <c r="BM599" s="178">
        <v>0</v>
      </c>
      <c r="BN599" s="178">
        <v>0</v>
      </c>
      <c r="BO599" s="178">
        <v>0</v>
      </c>
      <c r="BP599" s="178">
        <v>0</v>
      </c>
      <c r="BQ599" s="178">
        <v>0</v>
      </c>
      <c r="BR599" s="178">
        <v>0</v>
      </c>
      <c r="BS599" s="178">
        <v>0</v>
      </c>
      <c r="BT599" s="178">
        <v>0</v>
      </c>
      <c r="BU599" s="178">
        <v>0</v>
      </c>
      <c r="BV599" s="178">
        <v>0</v>
      </c>
      <c r="BW599" s="178">
        <v>0</v>
      </c>
    </row>
    <row r="600" spans="1:75" ht="242.25">
      <c r="A600" s="29" t="s">
        <v>1325</v>
      </c>
      <c r="B600" s="22" t="s">
        <v>1326</v>
      </c>
      <c r="C600" s="28">
        <v>402000025</v>
      </c>
      <c r="D600" s="108" t="s">
        <v>201</v>
      </c>
      <c r="E600" s="20" t="s">
        <v>1327</v>
      </c>
      <c r="F600" s="204"/>
      <c r="G600" s="204"/>
      <c r="H600" s="195" t="s">
        <v>47</v>
      </c>
      <c r="I600" s="204"/>
      <c r="J600" s="195" t="s">
        <v>596</v>
      </c>
      <c r="K600" s="195" t="s">
        <v>45</v>
      </c>
      <c r="L600" s="195" t="s">
        <v>47</v>
      </c>
      <c r="M600" s="205"/>
      <c r="N600" s="205"/>
      <c r="O600" s="205"/>
      <c r="P600" s="196" t="s">
        <v>109</v>
      </c>
      <c r="Q600" s="21" t="s">
        <v>92</v>
      </c>
      <c r="R600" s="195"/>
      <c r="S600" s="195"/>
      <c r="T600" s="195">
        <v>3</v>
      </c>
      <c r="U600" s="195"/>
      <c r="V600" s="195" t="s">
        <v>76</v>
      </c>
      <c r="W600" s="195" t="s">
        <v>45</v>
      </c>
      <c r="X600" s="195"/>
      <c r="Y600" s="195"/>
      <c r="Z600" s="195"/>
      <c r="AA600" s="195"/>
      <c r="AB600" s="196" t="s">
        <v>110</v>
      </c>
      <c r="AC600" s="21" t="s">
        <v>1363</v>
      </c>
      <c r="AD600" s="278"/>
      <c r="AE600" s="279"/>
      <c r="AF600" s="256"/>
      <c r="AG600" s="207"/>
      <c r="AH600" s="206"/>
      <c r="AI600" s="256"/>
      <c r="AJ600" s="256"/>
      <c r="AK600" s="204"/>
      <c r="AL600" s="207"/>
      <c r="AM600" s="285" t="s">
        <v>1750</v>
      </c>
      <c r="AN600" s="196" t="s">
        <v>228</v>
      </c>
      <c r="AO600" s="199" t="s">
        <v>95</v>
      </c>
      <c r="AP600" s="199" t="s">
        <v>115</v>
      </c>
      <c r="AQ600" s="199" t="s">
        <v>1362</v>
      </c>
      <c r="AR600" s="116" t="s">
        <v>57</v>
      </c>
      <c r="AS600" s="31">
        <v>244</v>
      </c>
      <c r="AT600" s="178">
        <v>0</v>
      </c>
      <c r="AU600" s="178">
        <v>0</v>
      </c>
      <c r="AV600" s="178">
        <v>0</v>
      </c>
      <c r="AW600" s="178">
        <v>0</v>
      </c>
      <c r="AX600" s="178">
        <v>0</v>
      </c>
      <c r="AY600" s="178">
        <v>0</v>
      </c>
      <c r="AZ600" s="178">
        <v>0</v>
      </c>
      <c r="BA600" s="178">
        <v>0</v>
      </c>
      <c r="BB600" s="178">
        <v>0</v>
      </c>
      <c r="BC600" s="178">
        <v>0</v>
      </c>
      <c r="BD600" s="178">
        <v>0</v>
      </c>
      <c r="BE600" s="178">
        <v>0</v>
      </c>
      <c r="BF600" s="178">
        <v>0</v>
      </c>
      <c r="BG600" s="187">
        <v>0</v>
      </c>
      <c r="BH600" s="178">
        <v>0</v>
      </c>
      <c r="BI600" s="178">
        <v>0</v>
      </c>
      <c r="BJ600" s="178">
        <v>0</v>
      </c>
      <c r="BK600" s="178">
        <v>0</v>
      </c>
      <c r="BL600" s="178">
        <v>0</v>
      </c>
      <c r="BM600" s="178">
        <v>0</v>
      </c>
      <c r="BN600" s="178">
        <v>0</v>
      </c>
      <c r="BO600" s="178">
        <v>0</v>
      </c>
      <c r="BP600" s="178">
        <v>0</v>
      </c>
      <c r="BQ600" s="178">
        <v>0</v>
      </c>
      <c r="BR600" s="178">
        <v>0</v>
      </c>
      <c r="BS600" s="178">
        <v>0</v>
      </c>
      <c r="BT600" s="178">
        <v>0</v>
      </c>
      <c r="BU600" s="178">
        <v>0</v>
      </c>
      <c r="BV600" s="178">
        <v>0</v>
      </c>
      <c r="BW600" s="178">
        <v>0</v>
      </c>
    </row>
    <row r="601" spans="1:75" s="106" customFormat="1" ht="15.75">
      <c r="A601" s="454" t="s">
        <v>1325</v>
      </c>
      <c r="B601" s="451"/>
      <c r="C601" s="451"/>
      <c r="D601" s="451"/>
      <c r="E601" s="451"/>
      <c r="F601" s="451"/>
      <c r="G601" s="451"/>
      <c r="H601" s="451"/>
      <c r="I601" s="451"/>
      <c r="J601" s="451"/>
      <c r="K601" s="451"/>
      <c r="L601" s="451"/>
      <c r="M601" s="451"/>
      <c r="N601" s="451"/>
      <c r="O601" s="451"/>
      <c r="P601" s="451"/>
      <c r="Q601" s="451"/>
      <c r="R601" s="451"/>
      <c r="S601" s="451"/>
      <c r="T601" s="451"/>
      <c r="U601" s="451"/>
      <c r="V601" s="451"/>
      <c r="W601" s="451"/>
      <c r="X601" s="451"/>
      <c r="Y601" s="451"/>
      <c r="Z601" s="451"/>
      <c r="AA601" s="451"/>
      <c r="AB601" s="451"/>
      <c r="AC601" s="451"/>
      <c r="AD601" s="451"/>
      <c r="AE601" s="451"/>
      <c r="AF601" s="451"/>
      <c r="AG601" s="451"/>
      <c r="AH601" s="451"/>
      <c r="AI601" s="451"/>
      <c r="AJ601" s="451"/>
      <c r="AK601" s="451"/>
      <c r="AL601" s="451"/>
      <c r="AM601" s="451"/>
      <c r="AN601" s="451"/>
      <c r="AO601" s="451"/>
      <c r="AP601" s="451"/>
      <c r="AQ601" s="451"/>
      <c r="AR601" s="451"/>
      <c r="AS601" s="455"/>
      <c r="AT601" s="174">
        <v>3697590160.3099999</v>
      </c>
      <c r="AU601" s="174">
        <v>3674577936.4299998</v>
      </c>
      <c r="AV601" s="174">
        <v>2061027684.6299996</v>
      </c>
      <c r="AW601" s="174">
        <v>2041609745.1899998</v>
      </c>
      <c r="AX601" s="174">
        <v>1580866569.0799999</v>
      </c>
      <c r="AY601" s="174">
        <v>1577528216.6599998</v>
      </c>
      <c r="AZ601" s="174">
        <v>0</v>
      </c>
      <c r="BA601" s="174">
        <v>0</v>
      </c>
      <c r="BB601" s="174">
        <v>55695906.599999994</v>
      </c>
      <c r="BC601" s="174">
        <v>55439974.579999991</v>
      </c>
      <c r="BD601" s="174">
        <v>4276526508.7800002</v>
      </c>
      <c r="BE601" s="174">
        <v>2591456221.8699999</v>
      </c>
      <c r="BF601" s="174">
        <v>1621607765.27</v>
      </c>
      <c r="BG601" s="174">
        <v>0</v>
      </c>
      <c r="BH601" s="174">
        <v>63462521.640000001</v>
      </c>
      <c r="BI601" s="174">
        <v>3790102352.3499999</v>
      </c>
      <c r="BJ601" s="174">
        <v>2232632210</v>
      </c>
      <c r="BK601" s="174">
        <v>1505519463.1499999</v>
      </c>
      <c r="BL601" s="174">
        <v>0</v>
      </c>
      <c r="BM601" s="174">
        <v>51950679.199999996</v>
      </c>
      <c r="BN601" s="174">
        <v>3897465401.7199993</v>
      </c>
      <c r="BO601" s="174">
        <v>2264930070</v>
      </c>
      <c r="BP601" s="174">
        <v>1550743972.5199995</v>
      </c>
      <c r="BQ601" s="174">
        <v>0</v>
      </c>
      <c r="BR601" s="174">
        <v>81791359.200000003</v>
      </c>
      <c r="BS601" s="174">
        <v>3897465401.7199993</v>
      </c>
      <c r="BT601" s="174">
        <v>2264930070</v>
      </c>
      <c r="BU601" s="174">
        <v>1550743972.5199995</v>
      </c>
      <c r="BV601" s="174">
        <v>0</v>
      </c>
      <c r="BW601" s="174">
        <v>81791359.200000003</v>
      </c>
    </row>
    <row r="602" spans="1:75" ht="151.5" customHeight="1">
      <c r="A602" s="29">
        <v>611</v>
      </c>
      <c r="B602" s="22" t="s">
        <v>1751</v>
      </c>
      <c r="C602" s="28">
        <v>401000024</v>
      </c>
      <c r="D602" s="108" t="s">
        <v>906</v>
      </c>
      <c r="E602" s="20" t="s">
        <v>595</v>
      </c>
      <c r="F602" s="204"/>
      <c r="G602" s="204"/>
      <c r="H602" s="195">
        <v>3</v>
      </c>
      <c r="I602" s="204"/>
      <c r="J602" s="195">
        <v>16</v>
      </c>
      <c r="K602" s="195">
        <v>1</v>
      </c>
      <c r="L602" s="195">
        <v>13</v>
      </c>
      <c r="M602" s="205"/>
      <c r="N602" s="205"/>
      <c r="O602" s="205"/>
      <c r="P602" s="196" t="s">
        <v>109</v>
      </c>
      <c r="Q602" s="21" t="s">
        <v>1752</v>
      </c>
      <c r="R602" s="195"/>
      <c r="S602" s="195"/>
      <c r="T602" s="195"/>
      <c r="U602" s="195"/>
      <c r="V602" s="195">
        <v>11</v>
      </c>
      <c r="W602" s="195" t="s">
        <v>1753</v>
      </c>
      <c r="X602" s="195"/>
      <c r="Y602" s="195"/>
      <c r="Z602" s="195"/>
      <c r="AA602" s="195"/>
      <c r="AB602" s="196" t="s">
        <v>779</v>
      </c>
      <c r="AC602" s="126" t="s">
        <v>1754</v>
      </c>
      <c r="AD602" s="196"/>
      <c r="AE602" s="196"/>
      <c r="AF602" s="196"/>
      <c r="AG602" s="196"/>
      <c r="AH602" s="196"/>
      <c r="AI602" s="196"/>
      <c r="AJ602" s="196"/>
      <c r="AK602" s="196"/>
      <c r="AL602" s="196"/>
      <c r="AM602" s="203" t="s">
        <v>1755</v>
      </c>
      <c r="AN602" s="204" t="s">
        <v>1756</v>
      </c>
      <c r="AO602" s="199" t="s">
        <v>86</v>
      </c>
      <c r="AP602" s="199" t="s">
        <v>56</v>
      </c>
      <c r="AQ602" s="199" t="s">
        <v>1757</v>
      </c>
      <c r="AR602" s="116" t="s">
        <v>357</v>
      </c>
      <c r="AS602" s="31">
        <v>611</v>
      </c>
      <c r="AT602" s="403">
        <v>15899423.220000001</v>
      </c>
      <c r="AU602" s="403">
        <v>15899423.220000001</v>
      </c>
      <c r="AV602" s="403">
        <v>0</v>
      </c>
      <c r="AW602" s="403">
        <v>0</v>
      </c>
      <c r="AX602" s="403">
        <v>0</v>
      </c>
      <c r="AY602" s="403">
        <v>0</v>
      </c>
      <c r="AZ602" s="403">
        <v>0</v>
      </c>
      <c r="BA602" s="403">
        <v>0</v>
      </c>
      <c r="BB602" s="403">
        <v>15899423.220000001</v>
      </c>
      <c r="BC602" s="403">
        <v>15899423.220000001</v>
      </c>
      <c r="BD602" s="403">
        <v>13478901.210000001</v>
      </c>
      <c r="BE602" s="403">
        <v>0</v>
      </c>
      <c r="BF602" s="403">
        <v>0</v>
      </c>
      <c r="BG602" s="403">
        <v>0</v>
      </c>
      <c r="BH602" s="403">
        <v>13478901.210000001</v>
      </c>
      <c r="BI602" s="403">
        <v>14076417.609999999</v>
      </c>
      <c r="BJ602" s="403">
        <v>0</v>
      </c>
      <c r="BK602" s="403">
        <v>0</v>
      </c>
      <c r="BL602" s="403">
        <v>0</v>
      </c>
      <c r="BM602" s="403">
        <v>14076417.609999999</v>
      </c>
      <c r="BN602" s="403">
        <v>14206717.609999999</v>
      </c>
      <c r="BO602" s="403">
        <v>0</v>
      </c>
      <c r="BP602" s="403">
        <v>0</v>
      </c>
      <c r="BQ602" s="403">
        <v>0</v>
      </c>
      <c r="BR602" s="403">
        <v>14206717.609999999</v>
      </c>
      <c r="BS602" s="403">
        <v>14206717.609999999</v>
      </c>
      <c r="BT602" s="403">
        <v>0</v>
      </c>
      <c r="BU602" s="403">
        <v>0</v>
      </c>
      <c r="BV602" s="403">
        <v>0</v>
      </c>
      <c r="BW602" s="403">
        <v>14206717.609999999</v>
      </c>
    </row>
    <row r="603" spans="1:75" ht="151.5" customHeight="1">
      <c r="A603" s="29">
        <v>611</v>
      </c>
      <c r="B603" s="22" t="s">
        <v>1751</v>
      </c>
      <c r="C603" s="28">
        <v>401000024</v>
      </c>
      <c r="D603" s="108" t="s">
        <v>906</v>
      </c>
      <c r="E603" s="20" t="s">
        <v>595</v>
      </c>
      <c r="F603" s="204"/>
      <c r="G603" s="204"/>
      <c r="H603" s="195">
        <v>3</v>
      </c>
      <c r="I603" s="204"/>
      <c r="J603" s="195">
        <v>16</v>
      </c>
      <c r="K603" s="195">
        <v>1</v>
      </c>
      <c r="L603" s="195">
        <v>13</v>
      </c>
      <c r="M603" s="205"/>
      <c r="N603" s="205"/>
      <c r="O603" s="205"/>
      <c r="P603" s="196" t="s">
        <v>109</v>
      </c>
      <c r="Q603" s="21" t="s">
        <v>1752</v>
      </c>
      <c r="R603" s="195"/>
      <c r="S603" s="195"/>
      <c r="T603" s="195"/>
      <c r="U603" s="195"/>
      <c r="V603" s="195">
        <v>11</v>
      </c>
      <c r="W603" s="195" t="s">
        <v>1753</v>
      </c>
      <c r="X603" s="195"/>
      <c r="Y603" s="195"/>
      <c r="Z603" s="195"/>
      <c r="AA603" s="195"/>
      <c r="AB603" s="196" t="s">
        <v>779</v>
      </c>
      <c r="AC603" s="126" t="s">
        <v>1754</v>
      </c>
      <c r="AD603" s="196"/>
      <c r="AE603" s="196"/>
      <c r="AF603" s="196"/>
      <c r="AG603" s="196"/>
      <c r="AH603" s="196"/>
      <c r="AI603" s="196"/>
      <c r="AJ603" s="196"/>
      <c r="AK603" s="196"/>
      <c r="AL603" s="196"/>
      <c r="AM603" s="203" t="s">
        <v>1755</v>
      </c>
      <c r="AN603" s="204" t="s">
        <v>1756</v>
      </c>
      <c r="AO603" s="199" t="s">
        <v>86</v>
      </c>
      <c r="AP603" s="199" t="s">
        <v>56</v>
      </c>
      <c r="AQ603" s="199" t="s">
        <v>1757</v>
      </c>
      <c r="AR603" s="116" t="s">
        <v>357</v>
      </c>
      <c r="AS603" s="31">
        <v>612</v>
      </c>
      <c r="AT603" s="403">
        <v>0</v>
      </c>
      <c r="AU603" s="403">
        <v>0</v>
      </c>
      <c r="AV603" s="403">
        <v>0</v>
      </c>
      <c r="AW603" s="403">
        <v>0</v>
      </c>
      <c r="AX603" s="403">
        <v>0</v>
      </c>
      <c r="AY603" s="403">
        <v>0</v>
      </c>
      <c r="AZ603" s="403">
        <v>0</v>
      </c>
      <c r="BA603" s="403">
        <v>0</v>
      </c>
      <c r="BB603" s="403">
        <v>0</v>
      </c>
      <c r="BC603" s="403">
        <v>0</v>
      </c>
      <c r="BD603" s="403">
        <v>6201999.0999999996</v>
      </c>
      <c r="BE603" s="403">
        <v>0</v>
      </c>
      <c r="BF603" s="403">
        <v>0</v>
      </c>
      <c r="BG603" s="403">
        <v>0</v>
      </c>
      <c r="BH603" s="403">
        <v>6201999.0999999996</v>
      </c>
      <c r="BI603" s="403">
        <v>20182.8</v>
      </c>
      <c r="BJ603" s="403">
        <v>0</v>
      </c>
      <c r="BK603" s="403">
        <v>0</v>
      </c>
      <c r="BL603" s="403">
        <v>0</v>
      </c>
      <c r="BM603" s="403">
        <v>20182.8</v>
      </c>
      <c r="BN603" s="403">
        <v>20182.8</v>
      </c>
      <c r="BO603" s="403">
        <v>0</v>
      </c>
      <c r="BP603" s="403">
        <v>0</v>
      </c>
      <c r="BQ603" s="403">
        <v>0</v>
      </c>
      <c r="BR603" s="403">
        <v>20182.8</v>
      </c>
      <c r="BS603" s="403">
        <v>20182.8</v>
      </c>
      <c r="BT603" s="403">
        <v>0</v>
      </c>
      <c r="BU603" s="403">
        <v>0</v>
      </c>
      <c r="BV603" s="403">
        <v>0</v>
      </c>
      <c r="BW603" s="403">
        <v>20182.8</v>
      </c>
    </row>
    <row r="604" spans="1:75" ht="123" customHeight="1">
      <c r="A604" s="29">
        <v>611</v>
      </c>
      <c r="B604" s="22" t="s">
        <v>1751</v>
      </c>
      <c r="C604" s="28">
        <v>402000025</v>
      </c>
      <c r="D604" s="108" t="s">
        <v>201</v>
      </c>
      <c r="E604" s="20" t="s">
        <v>1758</v>
      </c>
      <c r="F604" s="204"/>
      <c r="G604" s="204"/>
      <c r="H604" s="195">
        <v>1</v>
      </c>
      <c r="I604" s="204"/>
      <c r="J604" s="195">
        <v>2</v>
      </c>
      <c r="K604" s="195"/>
      <c r="L604" s="195">
        <v>2</v>
      </c>
      <c r="M604" s="205"/>
      <c r="N604" s="205">
        <v>3</v>
      </c>
      <c r="O604" s="205"/>
      <c r="P604" s="196" t="s">
        <v>202</v>
      </c>
      <c r="Q604" s="21" t="s">
        <v>92</v>
      </c>
      <c r="R604" s="195"/>
      <c r="S604" s="195"/>
      <c r="T604" s="195" t="s">
        <v>1759</v>
      </c>
      <c r="U604" s="195"/>
      <c r="V604" s="195" t="s">
        <v>46</v>
      </c>
      <c r="W604" s="195" t="s">
        <v>45</v>
      </c>
      <c r="X604" s="195">
        <v>15</v>
      </c>
      <c r="Y604" s="195"/>
      <c r="Z604" s="195"/>
      <c r="AA604" s="195"/>
      <c r="AB604" s="196" t="s">
        <v>110</v>
      </c>
      <c r="AC604" s="126" t="s">
        <v>1754</v>
      </c>
      <c r="AD604" s="196"/>
      <c r="AE604" s="196"/>
      <c r="AF604" s="196"/>
      <c r="AG604" s="196"/>
      <c r="AH604" s="196"/>
      <c r="AI604" s="196"/>
      <c r="AJ604" s="196"/>
      <c r="AK604" s="196"/>
      <c r="AL604" s="196"/>
      <c r="AM604" s="203" t="s">
        <v>1755</v>
      </c>
      <c r="AN604" s="204" t="s">
        <v>1756</v>
      </c>
      <c r="AO604" s="199" t="s">
        <v>84</v>
      </c>
      <c r="AP604" s="199" t="s">
        <v>63</v>
      </c>
      <c r="AQ604" s="199" t="s">
        <v>1760</v>
      </c>
      <c r="AR604" s="116" t="s">
        <v>357</v>
      </c>
      <c r="AS604" s="31">
        <v>612</v>
      </c>
      <c r="AT604" s="403">
        <v>5015341.21</v>
      </c>
      <c r="AU604" s="403">
        <v>5015341.21</v>
      </c>
      <c r="AV604" s="403">
        <v>0</v>
      </c>
      <c r="AW604" s="403">
        <v>0</v>
      </c>
      <c r="AX604" s="403">
        <v>0</v>
      </c>
      <c r="AY604" s="403">
        <v>0</v>
      </c>
      <c r="AZ604" s="403">
        <v>0</v>
      </c>
      <c r="BA604" s="403">
        <v>0</v>
      </c>
      <c r="BB604" s="403">
        <v>5015341.21</v>
      </c>
      <c r="BC604" s="403">
        <v>5015341.21</v>
      </c>
      <c r="BD604" s="403">
        <v>6324146.2599999998</v>
      </c>
      <c r="BE604" s="403">
        <v>0</v>
      </c>
      <c r="BF604" s="403">
        <v>0</v>
      </c>
      <c r="BG604" s="403">
        <v>0</v>
      </c>
      <c r="BH604" s="403">
        <v>6324146.2599999998</v>
      </c>
      <c r="BI604" s="403">
        <v>10969206.199999999</v>
      </c>
      <c r="BJ604" s="403">
        <v>0</v>
      </c>
      <c r="BK604" s="403">
        <v>0</v>
      </c>
      <c r="BL604" s="403">
        <v>0</v>
      </c>
      <c r="BM604" s="403">
        <v>10969206.199999999</v>
      </c>
      <c r="BN604" s="403">
        <v>501206.2</v>
      </c>
      <c r="BO604" s="403">
        <v>0</v>
      </c>
      <c r="BP604" s="403">
        <v>0</v>
      </c>
      <c r="BQ604" s="403">
        <v>0</v>
      </c>
      <c r="BR604" s="403">
        <v>501206.2</v>
      </c>
      <c r="BS604" s="403">
        <v>501206.2</v>
      </c>
      <c r="BT604" s="403">
        <v>0</v>
      </c>
      <c r="BU604" s="403">
        <v>0</v>
      </c>
      <c r="BV604" s="403">
        <v>0</v>
      </c>
      <c r="BW604" s="403">
        <v>501206.2</v>
      </c>
    </row>
    <row r="605" spans="1:75" ht="96.75" customHeight="1">
      <c r="A605" s="29">
        <v>611</v>
      </c>
      <c r="B605" s="22" t="s">
        <v>1751</v>
      </c>
      <c r="C605" s="28">
        <v>401000033</v>
      </c>
      <c r="D605" s="108" t="s">
        <v>141</v>
      </c>
      <c r="E605" s="20" t="s">
        <v>1761</v>
      </c>
      <c r="F605" s="204"/>
      <c r="G605" s="204"/>
      <c r="H605" s="195">
        <v>1</v>
      </c>
      <c r="I605" s="204"/>
      <c r="J605" s="195">
        <v>9</v>
      </c>
      <c r="K605" s="195">
        <v>1</v>
      </c>
      <c r="L605" s="195" t="s">
        <v>1762</v>
      </c>
      <c r="M605" s="205" t="s">
        <v>1763</v>
      </c>
      <c r="N605" s="205"/>
      <c r="O605" s="205"/>
      <c r="P605" s="196" t="s">
        <v>1764</v>
      </c>
      <c r="Q605" s="21" t="s">
        <v>92</v>
      </c>
      <c r="R605" s="195"/>
      <c r="S605" s="195"/>
      <c r="T605" s="195" t="s">
        <v>1759</v>
      </c>
      <c r="U605" s="195"/>
      <c r="V605" s="195" t="s">
        <v>46</v>
      </c>
      <c r="W605" s="195" t="s">
        <v>45</v>
      </c>
      <c r="X605" s="195">
        <v>15</v>
      </c>
      <c r="Y605" s="195"/>
      <c r="Z605" s="195"/>
      <c r="AA605" s="195"/>
      <c r="AB605" s="196" t="s">
        <v>110</v>
      </c>
      <c r="AC605" s="126" t="s">
        <v>1754</v>
      </c>
      <c r="AD605" s="196"/>
      <c r="AE605" s="196"/>
      <c r="AF605" s="196"/>
      <c r="AG605" s="196"/>
      <c r="AH605" s="196"/>
      <c r="AI605" s="196"/>
      <c r="AJ605" s="196"/>
      <c r="AK605" s="196"/>
      <c r="AL605" s="196"/>
      <c r="AM605" s="203" t="s">
        <v>1755</v>
      </c>
      <c r="AN605" s="204" t="s">
        <v>1756</v>
      </c>
      <c r="AO605" s="199" t="s">
        <v>84</v>
      </c>
      <c r="AP605" s="199" t="s">
        <v>63</v>
      </c>
      <c r="AQ605" s="199" t="s">
        <v>1765</v>
      </c>
      <c r="AR605" s="116" t="s">
        <v>357</v>
      </c>
      <c r="AS605" s="31">
        <v>612</v>
      </c>
      <c r="AT605" s="403">
        <v>2262235.5</v>
      </c>
      <c r="AU605" s="403">
        <v>2262235.5</v>
      </c>
      <c r="AV605" s="403">
        <v>0</v>
      </c>
      <c r="AW605" s="403">
        <v>0</v>
      </c>
      <c r="AX605" s="403">
        <v>0</v>
      </c>
      <c r="AY605" s="403">
        <v>0</v>
      </c>
      <c r="AZ605" s="403">
        <v>0</v>
      </c>
      <c r="BA605" s="403">
        <v>0</v>
      </c>
      <c r="BB605" s="403">
        <v>2262235.5</v>
      </c>
      <c r="BC605" s="403">
        <v>2262235.5</v>
      </c>
      <c r="BD605" s="403">
        <v>0</v>
      </c>
      <c r="BE605" s="403">
        <v>0</v>
      </c>
      <c r="BF605" s="403">
        <v>0</v>
      </c>
      <c r="BG605" s="403">
        <v>0</v>
      </c>
      <c r="BH605" s="403">
        <v>0</v>
      </c>
      <c r="BI605" s="403">
        <v>0</v>
      </c>
      <c r="BJ605" s="403">
        <v>0</v>
      </c>
      <c r="BK605" s="403">
        <v>0</v>
      </c>
      <c r="BL605" s="403">
        <v>0</v>
      </c>
      <c r="BM605" s="403">
        <v>0</v>
      </c>
      <c r="BN605" s="403">
        <v>0</v>
      </c>
      <c r="BO605" s="403">
        <v>0</v>
      </c>
      <c r="BP605" s="403">
        <v>0</v>
      </c>
      <c r="BQ605" s="403">
        <v>0</v>
      </c>
      <c r="BR605" s="403">
        <v>0</v>
      </c>
      <c r="BS605" s="403">
        <v>0</v>
      </c>
      <c r="BT605" s="403">
        <v>0</v>
      </c>
      <c r="BU605" s="403">
        <v>0</v>
      </c>
      <c r="BV605" s="403">
        <v>0</v>
      </c>
      <c r="BW605" s="403">
        <v>0</v>
      </c>
    </row>
    <row r="606" spans="1:75" ht="96" customHeight="1">
      <c r="A606" s="29">
        <v>611</v>
      </c>
      <c r="B606" s="22" t="s">
        <v>1751</v>
      </c>
      <c r="C606" s="28">
        <v>401000033</v>
      </c>
      <c r="D606" s="108" t="s">
        <v>141</v>
      </c>
      <c r="E606" s="20" t="s">
        <v>1761</v>
      </c>
      <c r="F606" s="204"/>
      <c r="G606" s="204"/>
      <c r="H606" s="195">
        <v>1</v>
      </c>
      <c r="I606" s="204"/>
      <c r="J606" s="195">
        <v>9</v>
      </c>
      <c r="K606" s="195">
        <v>1</v>
      </c>
      <c r="L606" s="195" t="s">
        <v>1766</v>
      </c>
      <c r="M606" s="205" t="s">
        <v>1763</v>
      </c>
      <c r="N606" s="205"/>
      <c r="O606" s="205"/>
      <c r="P606" s="196" t="s">
        <v>1764</v>
      </c>
      <c r="Q606" s="21" t="s">
        <v>92</v>
      </c>
      <c r="R606" s="195"/>
      <c r="S606" s="195"/>
      <c r="T606" s="195" t="s">
        <v>1759</v>
      </c>
      <c r="U606" s="195"/>
      <c r="V606" s="195" t="s">
        <v>46</v>
      </c>
      <c r="W606" s="195" t="s">
        <v>45</v>
      </c>
      <c r="X606" s="195">
        <v>15</v>
      </c>
      <c r="Y606" s="195"/>
      <c r="Z606" s="195"/>
      <c r="AA606" s="195"/>
      <c r="AB606" s="196" t="s">
        <v>110</v>
      </c>
      <c r="AC606" s="126" t="s">
        <v>1754</v>
      </c>
      <c r="AD606" s="196"/>
      <c r="AE606" s="196"/>
      <c r="AF606" s="196"/>
      <c r="AG606" s="196"/>
      <c r="AH606" s="196"/>
      <c r="AI606" s="196"/>
      <c r="AJ606" s="196"/>
      <c r="AK606" s="196"/>
      <c r="AL606" s="196"/>
      <c r="AM606" s="203" t="s">
        <v>1755</v>
      </c>
      <c r="AN606" s="204" t="s">
        <v>1756</v>
      </c>
      <c r="AO606" s="199" t="s">
        <v>84</v>
      </c>
      <c r="AP606" s="199" t="s">
        <v>63</v>
      </c>
      <c r="AQ606" s="199" t="s">
        <v>1767</v>
      </c>
      <c r="AR606" s="116" t="s">
        <v>1768</v>
      </c>
      <c r="AS606" s="31">
        <v>612</v>
      </c>
      <c r="AT606" s="403">
        <v>8707330.7200000007</v>
      </c>
      <c r="AU606" s="403">
        <v>8707330.7200000007</v>
      </c>
      <c r="AV606" s="403">
        <v>0</v>
      </c>
      <c r="AW606" s="403">
        <v>0</v>
      </c>
      <c r="AX606" s="403">
        <v>0</v>
      </c>
      <c r="AY606" s="403">
        <v>0</v>
      </c>
      <c r="AZ606" s="403">
        <v>0</v>
      </c>
      <c r="BA606" s="403">
        <v>0</v>
      </c>
      <c r="BB606" s="403">
        <v>8707330.7200000007</v>
      </c>
      <c r="BC606" s="403">
        <v>8707330.7200000007</v>
      </c>
      <c r="BD606" s="403">
        <v>0</v>
      </c>
      <c r="BE606" s="403">
        <v>0</v>
      </c>
      <c r="BF606" s="403">
        <v>0</v>
      </c>
      <c r="BG606" s="403">
        <v>0</v>
      </c>
      <c r="BH606" s="403">
        <v>0</v>
      </c>
      <c r="BI606" s="403">
        <v>0</v>
      </c>
      <c r="BJ606" s="403">
        <v>0</v>
      </c>
      <c r="BK606" s="403">
        <v>0</v>
      </c>
      <c r="BL606" s="403">
        <v>0</v>
      </c>
      <c r="BM606" s="403">
        <v>0</v>
      </c>
      <c r="BN606" s="403">
        <v>0</v>
      </c>
      <c r="BO606" s="403">
        <v>0</v>
      </c>
      <c r="BP606" s="403">
        <v>0</v>
      </c>
      <c r="BQ606" s="403">
        <v>0</v>
      </c>
      <c r="BR606" s="403">
        <v>0</v>
      </c>
      <c r="BS606" s="403">
        <v>0</v>
      </c>
      <c r="BT606" s="403">
        <v>0</v>
      </c>
      <c r="BU606" s="403">
        <v>0</v>
      </c>
      <c r="BV606" s="403">
        <v>0</v>
      </c>
      <c r="BW606" s="403">
        <v>0</v>
      </c>
    </row>
    <row r="607" spans="1:75" ht="100.5" customHeight="1">
      <c r="A607" s="29">
        <v>611</v>
      </c>
      <c r="B607" s="22" t="s">
        <v>1751</v>
      </c>
      <c r="C607" s="28">
        <v>401000033</v>
      </c>
      <c r="D607" s="108" t="s">
        <v>141</v>
      </c>
      <c r="E607" s="20" t="s">
        <v>1761</v>
      </c>
      <c r="F607" s="204"/>
      <c r="G607" s="204"/>
      <c r="H607" s="195">
        <v>1</v>
      </c>
      <c r="I607" s="204"/>
      <c r="J607" s="195">
        <v>9</v>
      </c>
      <c r="K607" s="195">
        <v>1</v>
      </c>
      <c r="L607" s="195" t="s">
        <v>1762</v>
      </c>
      <c r="M607" s="205" t="s">
        <v>1763</v>
      </c>
      <c r="N607" s="205"/>
      <c r="O607" s="205"/>
      <c r="P607" s="196" t="s">
        <v>1764</v>
      </c>
      <c r="Q607" s="21" t="s">
        <v>92</v>
      </c>
      <c r="R607" s="195"/>
      <c r="S607" s="195"/>
      <c r="T607" s="195" t="s">
        <v>1759</v>
      </c>
      <c r="U607" s="195"/>
      <c r="V607" s="195" t="s">
        <v>46</v>
      </c>
      <c r="W607" s="195" t="s">
        <v>45</v>
      </c>
      <c r="X607" s="195">
        <v>15</v>
      </c>
      <c r="Y607" s="195"/>
      <c r="Z607" s="195"/>
      <c r="AA607" s="195"/>
      <c r="AB607" s="196" t="s">
        <v>110</v>
      </c>
      <c r="AC607" s="126" t="s">
        <v>1754</v>
      </c>
      <c r="AD607" s="196"/>
      <c r="AE607" s="196"/>
      <c r="AF607" s="196"/>
      <c r="AG607" s="196"/>
      <c r="AH607" s="196"/>
      <c r="AI607" s="196"/>
      <c r="AJ607" s="196"/>
      <c r="AK607" s="196"/>
      <c r="AL607" s="196"/>
      <c r="AM607" s="203" t="s">
        <v>1755</v>
      </c>
      <c r="AN607" s="204" t="s">
        <v>1756</v>
      </c>
      <c r="AO607" s="199" t="s">
        <v>84</v>
      </c>
      <c r="AP607" s="199" t="s">
        <v>63</v>
      </c>
      <c r="AQ607" s="199" t="s">
        <v>1760</v>
      </c>
      <c r="AR607" s="116" t="s">
        <v>357</v>
      </c>
      <c r="AS607" s="31">
        <v>611</v>
      </c>
      <c r="AT607" s="403">
        <v>150518161.91999999</v>
      </c>
      <c r="AU607" s="403">
        <v>150518161.91999999</v>
      </c>
      <c r="AV607" s="403">
        <v>0</v>
      </c>
      <c r="AW607" s="403">
        <v>0</v>
      </c>
      <c r="AX607" s="403">
        <v>0</v>
      </c>
      <c r="AY607" s="403">
        <v>0</v>
      </c>
      <c r="AZ607" s="403">
        <v>0</v>
      </c>
      <c r="BA607" s="403">
        <v>0</v>
      </c>
      <c r="BB607" s="403">
        <v>150518161.91999999</v>
      </c>
      <c r="BC607" s="403">
        <v>150518161.91999999</v>
      </c>
      <c r="BD607" s="403">
        <v>159781487.72999999</v>
      </c>
      <c r="BE607" s="403">
        <v>0</v>
      </c>
      <c r="BF607" s="403">
        <v>0</v>
      </c>
      <c r="BG607" s="403">
        <v>0</v>
      </c>
      <c r="BH607" s="403">
        <v>159781487.72999999</v>
      </c>
      <c r="BI607" s="403">
        <v>157206959.40000001</v>
      </c>
      <c r="BJ607" s="403">
        <v>0</v>
      </c>
      <c r="BK607" s="403">
        <v>0</v>
      </c>
      <c r="BL607" s="403">
        <v>0</v>
      </c>
      <c r="BM607" s="403">
        <v>157206959.40000001</v>
      </c>
      <c r="BN607" s="403">
        <v>157286739.40000001</v>
      </c>
      <c r="BO607" s="403">
        <v>0</v>
      </c>
      <c r="BP607" s="403">
        <v>0</v>
      </c>
      <c r="BQ607" s="403">
        <v>0</v>
      </c>
      <c r="BR607" s="403">
        <v>157286739.40000001</v>
      </c>
      <c r="BS607" s="403">
        <v>157286739.40000001</v>
      </c>
      <c r="BT607" s="403">
        <v>0</v>
      </c>
      <c r="BU607" s="403">
        <v>0</v>
      </c>
      <c r="BV607" s="403">
        <v>0</v>
      </c>
      <c r="BW607" s="403">
        <v>157286739.40000001</v>
      </c>
    </row>
    <row r="608" spans="1:75" ht="121.5" customHeight="1">
      <c r="A608" s="29">
        <v>611</v>
      </c>
      <c r="B608" s="22" t="s">
        <v>1751</v>
      </c>
      <c r="C608" s="28">
        <v>401000033</v>
      </c>
      <c r="D608" s="108" t="s">
        <v>141</v>
      </c>
      <c r="E608" s="20" t="s">
        <v>1761</v>
      </c>
      <c r="F608" s="204"/>
      <c r="G608" s="204"/>
      <c r="H608" s="195">
        <v>1</v>
      </c>
      <c r="I608" s="204"/>
      <c r="J608" s="195">
        <v>9</v>
      </c>
      <c r="K608" s="195">
        <v>1</v>
      </c>
      <c r="L608" s="195" t="s">
        <v>1762</v>
      </c>
      <c r="M608" s="205" t="s">
        <v>1763</v>
      </c>
      <c r="N608" s="205"/>
      <c r="O608" s="205"/>
      <c r="P608" s="196" t="s">
        <v>1764</v>
      </c>
      <c r="Q608" s="21" t="s">
        <v>92</v>
      </c>
      <c r="R608" s="195"/>
      <c r="S608" s="195"/>
      <c r="T608" s="195" t="s">
        <v>1759</v>
      </c>
      <c r="U608" s="195"/>
      <c r="V608" s="195">
        <v>12</v>
      </c>
      <c r="W608" s="195" t="s">
        <v>45</v>
      </c>
      <c r="X608" s="195">
        <v>15</v>
      </c>
      <c r="Y608" s="195"/>
      <c r="Z608" s="195"/>
      <c r="AA608" s="195"/>
      <c r="AB608" s="196" t="s">
        <v>110</v>
      </c>
      <c r="AC608" s="126" t="s">
        <v>1769</v>
      </c>
      <c r="AD608" s="196"/>
      <c r="AE608" s="196"/>
      <c r="AF608" s="196"/>
      <c r="AG608" s="196"/>
      <c r="AH608" s="196"/>
      <c r="AI608" s="196"/>
      <c r="AJ608" s="196"/>
      <c r="AK608" s="196"/>
      <c r="AL608" s="196"/>
      <c r="AM608" s="203" t="s">
        <v>1770</v>
      </c>
      <c r="AN608" s="204">
        <v>42470</v>
      </c>
      <c r="AO608" s="199" t="s">
        <v>84</v>
      </c>
      <c r="AP608" s="199" t="s">
        <v>63</v>
      </c>
      <c r="AQ608" s="199" t="s">
        <v>813</v>
      </c>
      <c r="AR608" s="116" t="s">
        <v>814</v>
      </c>
      <c r="AS608" s="31">
        <v>612</v>
      </c>
      <c r="AT608" s="403">
        <v>233550</v>
      </c>
      <c r="AU608" s="403">
        <v>233550</v>
      </c>
      <c r="AV608" s="403">
        <v>0</v>
      </c>
      <c r="AW608" s="403">
        <v>0</v>
      </c>
      <c r="AX608" s="403">
        <v>0</v>
      </c>
      <c r="AY608" s="403">
        <v>0</v>
      </c>
      <c r="AZ608" s="403">
        <v>0</v>
      </c>
      <c r="BA608" s="403">
        <v>0</v>
      </c>
      <c r="BB608" s="403">
        <v>233550</v>
      </c>
      <c r="BC608" s="403">
        <v>233550</v>
      </c>
      <c r="BD608" s="403">
        <v>233550</v>
      </c>
      <c r="BE608" s="403">
        <v>0</v>
      </c>
      <c r="BF608" s="403">
        <v>0</v>
      </c>
      <c r="BG608" s="403">
        <v>0</v>
      </c>
      <c r="BH608" s="403">
        <v>233550</v>
      </c>
      <c r="BI608" s="403">
        <v>310772.76</v>
      </c>
      <c r="BJ608" s="403">
        <v>0</v>
      </c>
      <c r="BK608" s="403">
        <v>0</v>
      </c>
      <c r="BL608" s="403">
        <v>0</v>
      </c>
      <c r="BM608" s="403">
        <v>310772.76</v>
      </c>
      <c r="BN608" s="403">
        <v>310772.76</v>
      </c>
      <c r="BO608" s="403">
        <v>0</v>
      </c>
      <c r="BP608" s="403">
        <v>0</v>
      </c>
      <c r="BQ608" s="403">
        <v>0</v>
      </c>
      <c r="BR608" s="403">
        <v>310772.76</v>
      </c>
      <c r="BS608" s="403">
        <v>310772.76</v>
      </c>
      <c r="BT608" s="403">
        <v>0</v>
      </c>
      <c r="BU608" s="403">
        <v>0</v>
      </c>
      <c r="BV608" s="403">
        <v>0</v>
      </c>
      <c r="BW608" s="403">
        <v>310772.76</v>
      </c>
    </row>
    <row r="609" spans="1:75" ht="113.25" customHeight="1">
      <c r="A609" s="29">
        <v>611</v>
      </c>
      <c r="B609" s="22" t="s">
        <v>1751</v>
      </c>
      <c r="C609" s="28">
        <v>401000033</v>
      </c>
      <c r="D609" s="108" t="s">
        <v>141</v>
      </c>
      <c r="E609" s="20" t="s">
        <v>1761</v>
      </c>
      <c r="F609" s="204"/>
      <c r="G609" s="204"/>
      <c r="H609" s="195">
        <v>1</v>
      </c>
      <c r="I609" s="204"/>
      <c r="J609" s="195">
        <v>9</v>
      </c>
      <c r="K609" s="195">
        <v>1</v>
      </c>
      <c r="L609" s="195" t="s">
        <v>1762</v>
      </c>
      <c r="M609" s="205" t="s">
        <v>1763</v>
      </c>
      <c r="N609" s="205"/>
      <c r="O609" s="205"/>
      <c r="P609" s="196" t="s">
        <v>1764</v>
      </c>
      <c r="Q609" s="21" t="s">
        <v>92</v>
      </c>
      <c r="R609" s="195"/>
      <c r="S609" s="195"/>
      <c r="T609" s="195" t="s">
        <v>1759</v>
      </c>
      <c r="U609" s="195"/>
      <c r="V609" s="195">
        <v>12</v>
      </c>
      <c r="W609" s="195" t="s">
        <v>45</v>
      </c>
      <c r="X609" s="195">
        <v>15</v>
      </c>
      <c r="Y609" s="195"/>
      <c r="Z609" s="195"/>
      <c r="AA609" s="195"/>
      <c r="AB609" s="196" t="s">
        <v>110</v>
      </c>
      <c r="AC609" s="126" t="s">
        <v>1769</v>
      </c>
      <c r="AD609" s="196"/>
      <c r="AE609" s="196"/>
      <c r="AF609" s="196"/>
      <c r="AG609" s="196"/>
      <c r="AH609" s="196"/>
      <c r="AI609" s="196"/>
      <c r="AJ609" s="196"/>
      <c r="AK609" s="196"/>
      <c r="AL609" s="196"/>
      <c r="AM609" s="203" t="s">
        <v>1770</v>
      </c>
      <c r="AN609" s="204">
        <v>42470</v>
      </c>
      <c r="AO609" s="199" t="s">
        <v>86</v>
      </c>
      <c r="AP609" s="199" t="s">
        <v>56</v>
      </c>
      <c r="AQ609" s="199" t="s">
        <v>813</v>
      </c>
      <c r="AR609" s="116" t="s">
        <v>814</v>
      </c>
      <c r="AS609" s="31">
        <v>612</v>
      </c>
      <c r="AT609" s="403">
        <v>0</v>
      </c>
      <c r="AU609" s="403">
        <v>0</v>
      </c>
      <c r="AV609" s="403">
        <v>0</v>
      </c>
      <c r="AW609" s="403">
        <v>0</v>
      </c>
      <c r="AX609" s="403">
        <v>0</v>
      </c>
      <c r="AY609" s="403">
        <v>0</v>
      </c>
      <c r="AZ609" s="403">
        <v>0</v>
      </c>
      <c r="BA609" s="403">
        <v>0</v>
      </c>
      <c r="BB609" s="403">
        <v>0</v>
      </c>
      <c r="BC609" s="403">
        <v>0</v>
      </c>
      <c r="BD609" s="403">
        <v>0</v>
      </c>
      <c r="BE609" s="403">
        <v>0</v>
      </c>
      <c r="BF609" s="403">
        <v>0</v>
      </c>
      <c r="BG609" s="403">
        <v>0</v>
      </c>
      <c r="BH609" s="403">
        <v>0</v>
      </c>
      <c r="BI609" s="403">
        <v>34200</v>
      </c>
      <c r="BJ609" s="403">
        <v>0</v>
      </c>
      <c r="BK609" s="403">
        <v>0</v>
      </c>
      <c r="BL609" s="403">
        <v>0</v>
      </c>
      <c r="BM609" s="403">
        <v>34200</v>
      </c>
      <c r="BN609" s="403">
        <v>34200</v>
      </c>
      <c r="BO609" s="403">
        <v>0</v>
      </c>
      <c r="BP609" s="403">
        <v>0</v>
      </c>
      <c r="BQ609" s="403">
        <v>0</v>
      </c>
      <c r="BR609" s="403">
        <v>34200</v>
      </c>
      <c r="BS609" s="403">
        <v>34200</v>
      </c>
      <c r="BT609" s="403">
        <v>0</v>
      </c>
      <c r="BU609" s="403">
        <v>0</v>
      </c>
      <c r="BV609" s="403">
        <v>0</v>
      </c>
      <c r="BW609" s="403">
        <v>34200</v>
      </c>
    </row>
    <row r="610" spans="1:75" ht="97.5" customHeight="1">
      <c r="A610" s="29">
        <v>611</v>
      </c>
      <c r="B610" s="22" t="s">
        <v>1751</v>
      </c>
      <c r="C610" s="28">
        <v>401000033</v>
      </c>
      <c r="D610" s="108" t="s">
        <v>141</v>
      </c>
      <c r="E610" s="20" t="s">
        <v>1761</v>
      </c>
      <c r="F610" s="204"/>
      <c r="G610" s="204"/>
      <c r="H610" s="195">
        <v>1</v>
      </c>
      <c r="I610" s="204"/>
      <c r="J610" s="195">
        <v>9</v>
      </c>
      <c r="K610" s="195">
        <v>1</v>
      </c>
      <c r="L610" s="195" t="s">
        <v>1762</v>
      </c>
      <c r="M610" s="205" t="s">
        <v>1763</v>
      </c>
      <c r="N610" s="205"/>
      <c r="O610" s="205"/>
      <c r="P610" s="196" t="s">
        <v>1764</v>
      </c>
      <c r="Q610" s="21" t="s">
        <v>92</v>
      </c>
      <c r="R610" s="195"/>
      <c r="S610" s="195"/>
      <c r="T610" s="195" t="s">
        <v>1759</v>
      </c>
      <c r="U610" s="195"/>
      <c r="V610" s="195">
        <v>12</v>
      </c>
      <c r="W610" s="195" t="s">
        <v>45</v>
      </c>
      <c r="X610" s="195">
        <v>15</v>
      </c>
      <c r="Y610" s="195"/>
      <c r="Z610" s="195"/>
      <c r="AA610" s="195"/>
      <c r="AB610" s="196" t="s">
        <v>110</v>
      </c>
      <c r="AC610" s="126" t="s">
        <v>1754</v>
      </c>
      <c r="AD610" s="196"/>
      <c r="AE610" s="196"/>
      <c r="AF610" s="196"/>
      <c r="AG610" s="196"/>
      <c r="AH610" s="196"/>
      <c r="AI610" s="196"/>
      <c r="AJ610" s="196"/>
      <c r="AK610" s="196"/>
      <c r="AL610" s="196"/>
      <c r="AM610" s="203" t="s">
        <v>1771</v>
      </c>
      <c r="AN610" s="204" t="s">
        <v>1756</v>
      </c>
      <c r="AO610" s="199" t="s">
        <v>84</v>
      </c>
      <c r="AP610" s="199" t="s">
        <v>63</v>
      </c>
      <c r="AQ610" s="199" t="s">
        <v>789</v>
      </c>
      <c r="AR610" s="116" t="s">
        <v>790</v>
      </c>
      <c r="AS610" s="31">
        <v>612</v>
      </c>
      <c r="AT610" s="403">
        <v>0</v>
      </c>
      <c r="AU610" s="403">
        <v>0</v>
      </c>
      <c r="AV610" s="403">
        <v>0</v>
      </c>
      <c r="AW610" s="403">
        <v>0</v>
      </c>
      <c r="AX610" s="403">
        <v>0</v>
      </c>
      <c r="AY610" s="403">
        <v>0</v>
      </c>
      <c r="AZ610" s="403">
        <v>0</v>
      </c>
      <c r="BA610" s="403">
        <v>0</v>
      </c>
      <c r="BB610" s="403">
        <v>0</v>
      </c>
      <c r="BC610" s="403">
        <v>0</v>
      </c>
      <c r="BD610" s="403">
        <v>0</v>
      </c>
      <c r="BE610" s="403">
        <v>0</v>
      </c>
      <c r="BF610" s="403">
        <v>0</v>
      </c>
      <c r="BG610" s="403">
        <v>0</v>
      </c>
      <c r="BH610" s="403">
        <v>0</v>
      </c>
      <c r="BI610" s="403">
        <v>2429691.2999999998</v>
      </c>
      <c r="BJ610" s="403">
        <v>0</v>
      </c>
      <c r="BK610" s="403">
        <v>0</v>
      </c>
      <c r="BL610" s="403">
        <v>0</v>
      </c>
      <c r="BM610" s="403">
        <v>2429691.2999999998</v>
      </c>
      <c r="BN610" s="403">
        <v>2429691.2999999998</v>
      </c>
      <c r="BO610" s="403">
        <v>0</v>
      </c>
      <c r="BP610" s="403">
        <v>0</v>
      </c>
      <c r="BQ610" s="403">
        <v>0</v>
      </c>
      <c r="BR610" s="403">
        <v>2429691.2999999998</v>
      </c>
      <c r="BS610" s="403">
        <v>2429691.2999999998</v>
      </c>
      <c r="BT610" s="403">
        <v>0</v>
      </c>
      <c r="BU610" s="403">
        <v>0</v>
      </c>
      <c r="BV610" s="403">
        <v>0</v>
      </c>
      <c r="BW610" s="403">
        <v>2429691.2999999998</v>
      </c>
    </row>
    <row r="611" spans="1:75" ht="96.75" customHeight="1">
      <c r="A611" s="29">
        <v>611</v>
      </c>
      <c r="B611" s="22" t="s">
        <v>1751</v>
      </c>
      <c r="C611" s="28">
        <v>401000033</v>
      </c>
      <c r="D611" s="108" t="s">
        <v>141</v>
      </c>
      <c r="E611" s="20" t="s">
        <v>1761</v>
      </c>
      <c r="F611" s="204"/>
      <c r="G611" s="204"/>
      <c r="H611" s="195">
        <v>1</v>
      </c>
      <c r="I611" s="204"/>
      <c r="J611" s="195">
        <v>9</v>
      </c>
      <c r="K611" s="195">
        <v>1</v>
      </c>
      <c r="L611" s="195" t="s">
        <v>1762</v>
      </c>
      <c r="M611" s="205" t="s">
        <v>1763</v>
      </c>
      <c r="N611" s="205"/>
      <c r="O611" s="205"/>
      <c r="P611" s="196" t="s">
        <v>1764</v>
      </c>
      <c r="Q611" s="21" t="s">
        <v>92</v>
      </c>
      <c r="R611" s="195"/>
      <c r="S611" s="195"/>
      <c r="T611" s="195" t="s">
        <v>1759</v>
      </c>
      <c r="U611" s="195"/>
      <c r="V611" s="195">
        <v>12</v>
      </c>
      <c r="W611" s="195" t="s">
        <v>45</v>
      </c>
      <c r="X611" s="195">
        <v>15</v>
      </c>
      <c r="Y611" s="195"/>
      <c r="Z611" s="195"/>
      <c r="AA611" s="195"/>
      <c r="AB611" s="196" t="s">
        <v>110</v>
      </c>
      <c r="AC611" s="126" t="s">
        <v>1754</v>
      </c>
      <c r="AD611" s="196"/>
      <c r="AE611" s="196"/>
      <c r="AF611" s="196"/>
      <c r="AG611" s="196"/>
      <c r="AH611" s="196"/>
      <c r="AI611" s="196"/>
      <c r="AJ611" s="196"/>
      <c r="AK611" s="196"/>
      <c r="AL611" s="196"/>
      <c r="AM611" s="203" t="s">
        <v>1772</v>
      </c>
      <c r="AN611" s="204" t="s">
        <v>1756</v>
      </c>
      <c r="AO611" s="199" t="s">
        <v>86</v>
      </c>
      <c r="AP611" s="199" t="s">
        <v>56</v>
      </c>
      <c r="AQ611" s="199" t="s">
        <v>789</v>
      </c>
      <c r="AR611" s="116" t="s">
        <v>790</v>
      </c>
      <c r="AS611" s="31">
        <v>612</v>
      </c>
      <c r="AT611" s="403">
        <v>0</v>
      </c>
      <c r="AU611" s="403">
        <v>0</v>
      </c>
      <c r="AV611" s="403">
        <v>0</v>
      </c>
      <c r="AW611" s="403">
        <v>0</v>
      </c>
      <c r="AX611" s="403">
        <v>0</v>
      </c>
      <c r="AY611" s="403">
        <v>0</v>
      </c>
      <c r="AZ611" s="403">
        <v>0</v>
      </c>
      <c r="BA611" s="403">
        <v>0</v>
      </c>
      <c r="BB611" s="403">
        <v>0</v>
      </c>
      <c r="BC611" s="403">
        <v>0</v>
      </c>
      <c r="BD611" s="403">
        <v>0</v>
      </c>
      <c r="BE611" s="403">
        <v>0</v>
      </c>
      <c r="BF611" s="403">
        <v>0</v>
      </c>
      <c r="BG611" s="403">
        <v>0</v>
      </c>
      <c r="BH611" s="403">
        <v>0</v>
      </c>
      <c r="BI611" s="403">
        <v>24633.599999999999</v>
      </c>
      <c r="BJ611" s="403">
        <v>0</v>
      </c>
      <c r="BK611" s="403">
        <v>0</v>
      </c>
      <c r="BL611" s="403">
        <v>0</v>
      </c>
      <c r="BM611" s="403">
        <v>24633.599999999999</v>
      </c>
      <c r="BN611" s="403">
        <v>24633.599999999999</v>
      </c>
      <c r="BO611" s="403">
        <v>0</v>
      </c>
      <c r="BP611" s="403">
        <v>0</v>
      </c>
      <c r="BQ611" s="403">
        <v>0</v>
      </c>
      <c r="BR611" s="403">
        <v>24633.599999999999</v>
      </c>
      <c r="BS611" s="403">
        <v>24633.599999999999</v>
      </c>
      <c r="BT611" s="403">
        <v>0</v>
      </c>
      <c r="BU611" s="403">
        <v>0</v>
      </c>
      <c r="BV611" s="403">
        <v>0</v>
      </c>
      <c r="BW611" s="403">
        <v>24633.599999999999</v>
      </c>
    </row>
    <row r="612" spans="1:75" ht="94.5" customHeight="1">
      <c r="A612" s="29">
        <v>611</v>
      </c>
      <c r="B612" s="22" t="s">
        <v>1751</v>
      </c>
      <c r="C612" s="28">
        <v>401000033</v>
      </c>
      <c r="D612" s="108" t="s">
        <v>141</v>
      </c>
      <c r="E612" s="20" t="s">
        <v>1761</v>
      </c>
      <c r="F612" s="204"/>
      <c r="G612" s="204"/>
      <c r="H612" s="195">
        <v>1</v>
      </c>
      <c r="I612" s="204"/>
      <c r="J612" s="195">
        <v>9</v>
      </c>
      <c r="K612" s="195">
        <v>1</v>
      </c>
      <c r="L612" s="195" t="s">
        <v>1762</v>
      </c>
      <c r="M612" s="205" t="s">
        <v>1763</v>
      </c>
      <c r="N612" s="205"/>
      <c r="O612" s="205"/>
      <c r="P612" s="196" t="s">
        <v>1764</v>
      </c>
      <c r="Q612" s="21" t="s">
        <v>92</v>
      </c>
      <c r="R612" s="195"/>
      <c r="S612" s="195"/>
      <c r="T612" s="195" t="s">
        <v>1759</v>
      </c>
      <c r="U612" s="195"/>
      <c r="V612" s="195">
        <v>12</v>
      </c>
      <c r="W612" s="195" t="s">
        <v>45</v>
      </c>
      <c r="X612" s="195">
        <v>15</v>
      </c>
      <c r="Y612" s="195"/>
      <c r="Z612" s="195"/>
      <c r="AA612" s="195"/>
      <c r="AB612" s="196" t="s">
        <v>110</v>
      </c>
      <c r="AC612" s="126" t="s">
        <v>1773</v>
      </c>
      <c r="AD612" s="196"/>
      <c r="AE612" s="196"/>
      <c r="AF612" s="196"/>
      <c r="AG612" s="196"/>
      <c r="AH612" s="196"/>
      <c r="AI612" s="196"/>
      <c r="AJ612" s="203">
        <v>1</v>
      </c>
      <c r="AK612" s="196"/>
      <c r="AL612" s="196"/>
      <c r="AM612" s="196"/>
      <c r="AN612" s="203" t="s">
        <v>1774</v>
      </c>
      <c r="AO612" s="199" t="s">
        <v>84</v>
      </c>
      <c r="AP612" s="199" t="s">
        <v>53</v>
      </c>
      <c r="AQ612" s="199" t="s">
        <v>1775</v>
      </c>
      <c r="AR612" s="116" t="s">
        <v>357</v>
      </c>
      <c r="AS612" s="31">
        <v>611</v>
      </c>
      <c r="AT612" s="403">
        <v>3624040</v>
      </c>
      <c r="AU612" s="403">
        <v>3624040</v>
      </c>
      <c r="AV612" s="403">
        <v>0</v>
      </c>
      <c r="AW612" s="403">
        <v>0</v>
      </c>
      <c r="AX612" s="403">
        <v>0</v>
      </c>
      <c r="AY612" s="403">
        <v>0</v>
      </c>
      <c r="AZ612" s="403">
        <v>0</v>
      </c>
      <c r="BA612" s="403">
        <v>0</v>
      </c>
      <c r="BB612" s="403">
        <v>3624040</v>
      </c>
      <c r="BC612" s="403">
        <v>3624040</v>
      </c>
      <c r="BD612" s="403">
        <v>3580574.79</v>
      </c>
      <c r="BE612" s="403">
        <v>0</v>
      </c>
      <c r="BF612" s="403">
        <v>0</v>
      </c>
      <c r="BG612" s="403">
        <v>0</v>
      </c>
      <c r="BH612" s="403">
        <v>3580574.79</v>
      </c>
      <c r="BI612" s="403">
        <v>3608994.79</v>
      </c>
      <c r="BJ612" s="403">
        <v>0</v>
      </c>
      <c r="BK612" s="403">
        <v>0</v>
      </c>
      <c r="BL612" s="403">
        <v>0</v>
      </c>
      <c r="BM612" s="403">
        <v>3608994.79</v>
      </c>
      <c r="BN612" s="403">
        <v>3611214.79</v>
      </c>
      <c r="BO612" s="403">
        <v>0</v>
      </c>
      <c r="BP612" s="403">
        <v>0</v>
      </c>
      <c r="BQ612" s="403">
        <v>0</v>
      </c>
      <c r="BR612" s="403">
        <v>3611214.79</v>
      </c>
      <c r="BS612" s="403">
        <v>3611214.79</v>
      </c>
      <c r="BT612" s="403">
        <v>0</v>
      </c>
      <c r="BU612" s="403">
        <v>0</v>
      </c>
      <c r="BV612" s="403">
        <v>0</v>
      </c>
      <c r="BW612" s="403">
        <v>3611214.79</v>
      </c>
    </row>
    <row r="613" spans="1:75" ht="96.75" customHeight="1">
      <c r="A613" s="29">
        <v>611</v>
      </c>
      <c r="B613" s="22" t="s">
        <v>1751</v>
      </c>
      <c r="C613" s="28">
        <v>401000033</v>
      </c>
      <c r="D613" s="108" t="s">
        <v>141</v>
      </c>
      <c r="E613" s="20" t="s">
        <v>1761</v>
      </c>
      <c r="F613" s="204"/>
      <c r="G613" s="204"/>
      <c r="H613" s="195">
        <v>1</v>
      </c>
      <c r="I613" s="204"/>
      <c r="J613" s="195">
        <v>9</v>
      </c>
      <c r="K613" s="195">
        <v>1</v>
      </c>
      <c r="L613" s="195" t="s">
        <v>1762</v>
      </c>
      <c r="M613" s="205" t="s">
        <v>1763</v>
      </c>
      <c r="N613" s="205"/>
      <c r="O613" s="205"/>
      <c r="P613" s="196" t="s">
        <v>1764</v>
      </c>
      <c r="Q613" s="21" t="s">
        <v>92</v>
      </c>
      <c r="R613" s="195"/>
      <c r="S613" s="195"/>
      <c r="T613" s="195" t="s">
        <v>1759</v>
      </c>
      <c r="U613" s="195"/>
      <c r="V613" s="195">
        <v>12</v>
      </c>
      <c r="W613" s="195" t="s">
        <v>45</v>
      </c>
      <c r="X613" s="195">
        <v>15</v>
      </c>
      <c r="Y613" s="195"/>
      <c r="Z613" s="195"/>
      <c r="AA613" s="195"/>
      <c r="AB613" s="196" t="s">
        <v>110</v>
      </c>
      <c r="AC613" s="126" t="s">
        <v>1773</v>
      </c>
      <c r="AD613" s="196"/>
      <c r="AE613" s="196"/>
      <c r="AF613" s="196"/>
      <c r="AG613" s="196"/>
      <c r="AH613" s="196"/>
      <c r="AI613" s="196"/>
      <c r="AJ613" s="203">
        <v>1</v>
      </c>
      <c r="AK613" s="196"/>
      <c r="AL613" s="196"/>
      <c r="AM613" s="196"/>
      <c r="AN613" s="203" t="s">
        <v>1774</v>
      </c>
      <c r="AO613" s="199" t="s">
        <v>84</v>
      </c>
      <c r="AP613" s="199" t="s">
        <v>53</v>
      </c>
      <c r="AQ613" s="199" t="s">
        <v>1775</v>
      </c>
      <c r="AR613" s="116" t="s">
        <v>357</v>
      </c>
      <c r="AS613" s="31">
        <v>612</v>
      </c>
      <c r="AT613" s="403">
        <v>1077000</v>
      </c>
      <c r="AU613" s="403">
        <v>1077000</v>
      </c>
      <c r="AV613" s="403">
        <v>0</v>
      </c>
      <c r="AW613" s="403">
        <v>0</v>
      </c>
      <c r="AX613" s="403">
        <v>0</v>
      </c>
      <c r="AY613" s="403">
        <v>0</v>
      </c>
      <c r="AZ613" s="403">
        <v>0</v>
      </c>
      <c r="BA613" s="403">
        <v>0</v>
      </c>
      <c r="BB613" s="403">
        <v>1077000</v>
      </c>
      <c r="BC613" s="403">
        <v>1077000</v>
      </c>
      <c r="BD613" s="403">
        <v>145000</v>
      </c>
      <c r="BE613" s="403">
        <v>0</v>
      </c>
      <c r="BF613" s="403">
        <v>0</v>
      </c>
      <c r="BG613" s="403">
        <v>0</v>
      </c>
      <c r="BH613" s="403">
        <v>145000</v>
      </c>
      <c r="BI613" s="403">
        <v>0</v>
      </c>
      <c r="BJ613" s="403">
        <v>0</v>
      </c>
      <c r="BK613" s="403">
        <v>0</v>
      </c>
      <c r="BL613" s="403">
        <v>0</v>
      </c>
      <c r="BM613" s="403">
        <v>0</v>
      </c>
      <c r="BN613" s="403">
        <v>0</v>
      </c>
      <c r="BO613" s="403">
        <v>0</v>
      </c>
      <c r="BP613" s="403">
        <v>0</v>
      </c>
      <c r="BQ613" s="403">
        <v>0</v>
      </c>
      <c r="BR613" s="403">
        <v>0</v>
      </c>
      <c r="BS613" s="403">
        <v>0</v>
      </c>
      <c r="BT613" s="403">
        <v>0</v>
      </c>
      <c r="BU613" s="403">
        <v>0</v>
      </c>
      <c r="BV613" s="403">
        <v>0</v>
      </c>
      <c r="BW613" s="403">
        <v>0</v>
      </c>
    </row>
    <row r="614" spans="1:75" ht="93.75" customHeight="1">
      <c r="A614" s="29">
        <v>611</v>
      </c>
      <c r="B614" s="22" t="s">
        <v>1751</v>
      </c>
      <c r="C614" s="28">
        <v>401000033</v>
      </c>
      <c r="D614" s="108" t="s">
        <v>141</v>
      </c>
      <c r="E614" s="20" t="s">
        <v>1761</v>
      </c>
      <c r="F614" s="204"/>
      <c r="G614" s="204"/>
      <c r="H614" s="195">
        <v>1</v>
      </c>
      <c r="I614" s="204"/>
      <c r="J614" s="195">
        <v>9</v>
      </c>
      <c r="K614" s="195">
        <v>1</v>
      </c>
      <c r="L614" s="195" t="s">
        <v>1776</v>
      </c>
      <c r="M614" s="205" t="s">
        <v>247</v>
      </c>
      <c r="N614" s="205"/>
      <c r="O614" s="205"/>
      <c r="P614" s="196" t="s">
        <v>1764</v>
      </c>
      <c r="Q614" s="21" t="s">
        <v>1777</v>
      </c>
      <c r="R614" s="195"/>
      <c r="S614" s="195"/>
      <c r="T614" s="195"/>
      <c r="U614" s="195"/>
      <c r="V614" s="195">
        <v>3</v>
      </c>
      <c r="W614" s="195">
        <v>1</v>
      </c>
      <c r="X614" s="195"/>
      <c r="Y614" s="195"/>
      <c r="Z614" s="195"/>
      <c r="AA614" s="195"/>
      <c r="AB614" s="196" t="s">
        <v>1778</v>
      </c>
      <c r="AC614" s="126" t="s">
        <v>1754</v>
      </c>
      <c r="AD614" s="196"/>
      <c r="AE614" s="196"/>
      <c r="AF614" s="196"/>
      <c r="AG614" s="196"/>
      <c r="AH614" s="196"/>
      <c r="AI614" s="196"/>
      <c r="AJ614" s="203"/>
      <c r="AK614" s="196"/>
      <c r="AL614" s="196"/>
      <c r="AM614" s="196" t="s">
        <v>1779</v>
      </c>
      <c r="AN614" s="204" t="s">
        <v>1756</v>
      </c>
      <c r="AO614" s="199" t="s">
        <v>84</v>
      </c>
      <c r="AP614" s="199" t="s">
        <v>63</v>
      </c>
      <c r="AQ614" s="199" t="s">
        <v>1780</v>
      </c>
      <c r="AR614" s="116" t="s">
        <v>357</v>
      </c>
      <c r="AS614" s="31">
        <v>611</v>
      </c>
      <c r="AT614" s="403">
        <v>7319175.5199999996</v>
      </c>
      <c r="AU614" s="403">
        <v>7319175.5199999996</v>
      </c>
      <c r="AV614" s="403">
        <v>0</v>
      </c>
      <c r="AW614" s="403">
        <v>0</v>
      </c>
      <c r="AX614" s="403">
        <v>0</v>
      </c>
      <c r="AY614" s="403">
        <v>0</v>
      </c>
      <c r="AZ614" s="403">
        <v>0</v>
      </c>
      <c r="BA614" s="403">
        <v>0</v>
      </c>
      <c r="BB614" s="403">
        <v>7319175.5199999996</v>
      </c>
      <c r="BC614" s="403">
        <v>7319175.5199999996</v>
      </c>
      <c r="BD614" s="403">
        <v>11724350</v>
      </c>
      <c r="BE614" s="403">
        <v>0</v>
      </c>
      <c r="BF614" s="403">
        <v>0</v>
      </c>
      <c r="BG614" s="403">
        <v>0</v>
      </c>
      <c r="BH614" s="403">
        <v>11724350</v>
      </c>
      <c r="BI614" s="403">
        <v>11724350</v>
      </c>
      <c r="BJ614" s="403">
        <v>0</v>
      </c>
      <c r="BK614" s="403">
        <v>0</v>
      </c>
      <c r="BL614" s="403">
        <v>0</v>
      </c>
      <c r="BM614" s="403">
        <v>11724350</v>
      </c>
      <c r="BN614" s="403">
        <v>11724350</v>
      </c>
      <c r="BO614" s="403">
        <v>0</v>
      </c>
      <c r="BP614" s="403">
        <v>0</v>
      </c>
      <c r="BQ614" s="403">
        <v>0</v>
      </c>
      <c r="BR614" s="403">
        <v>11724350</v>
      </c>
      <c r="BS614" s="403">
        <v>11724350</v>
      </c>
      <c r="BT614" s="403">
        <v>0</v>
      </c>
      <c r="BU614" s="403">
        <v>0</v>
      </c>
      <c r="BV614" s="403">
        <v>0</v>
      </c>
      <c r="BW614" s="403">
        <v>11724350</v>
      </c>
    </row>
    <row r="615" spans="1:75" ht="97.5" customHeight="1">
      <c r="A615" s="29">
        <v>611</v>
      </c>
      <c r="B615" s="22" t="s">
        <v>1751</v>
      </c>
      <c r="C615" s="28">
        <v>401000033</v>
      </c>
      <c r="D615" s="108" t="s">
        <v>141</v>
      </c>
      <c r="E615" s="20" t="s">
        <v>595</v>
      </c>
      <c r="F615" s="204"/>
      <c r="G615" s="204"/>
      <c r="H615" s="195">
        <v>3</v>
      </c>
      <c r="I615" s="204"/>
      <c r="J615" s="195">
        <v>17</v>
      </c>
      <c r="K615" s="195">
        <v>1</v>
      </c>
      <c r="L615" s="195">
        <v>3</v>
      </c>
      <c r="M615" s="205"/>
      <c r="N615" s="205"/>
      <c r="O615" s="205"/>
      <c r="P615" s="196" t="s">
        <v>109</v>
      </c>
      <c r="Q615" s="21" t="s">
        <v>1781</v>
      </c>
      <c r="R615" s="195"/>
      <c r="S615" s="195"/>
      <c r="T615" s="195" t="s">
        <v>1759</v>
      </c>
      <c r="U615" s="195"/>
      <c r="V615" s="195" t="s">
        <v>46</v>
      </c>
      <c r="W615" s="195" t="s">
        <v>45</v>
      </c>
      <c r="X615" s="195" t="s">
        <v>47</v>
      </c>
      <c r="Y615" s="195"/>
      <c r="Z615" s="195"/>
      <c r="AA615" s="195"/>
      <c r="AB615" s="196" t="s">
        <v>110</v>
      </c>
      <c r="AC615" s="126" t="s">
        <v>1782</v>
      </c>
      <c r="AD615" s="196"/>
      <c r="AE615" s="196"/>
      <c r="AF615" s="196"/>
      <c r="AG615" s="196"/>
      <c r="AH615" s="196"/>
      <c r="AI615" s="196"/>
      <c r="AJ615" s="203">
        <v>1</v>
      </c>
      <c r="AK615" s="196"/>
      <c r="AL615" s="196"/>
      <c r="AM615" s="196"/>
      <c r="AN615" s="203" t="s">
        <v>1783</v>
      </c>
      <c r="AO615" s="199" t="s">
        <v>84</v>
      </c>
      <c r="AP615" s="199" t="s">
        <v>87</v>
      </c>
      <c r="AQ615" s="199" t="s">
        <v>1784</v>
      </c>
      <c r="AR615" s="116" t="s">
        <v>357</v>
      </c>
      <c r="AS615" s="31">
        <v>111</v>
      </c>
      <c r="AT615" s="403">
        <v>7128123.0899999999</v>
      </c>
      <c r="AU615" s="403">
        <v>7128123.0899999999</v>
      </c>
      <c r="AV615" s="403">
        <v>0</v>
      </c>
      <c r="AW615" s="403">
        <v>0</v>
      </c>
      <c r="AX615" s="403">
        <v>0</v>
      </c>
      <c r="AY615" s="403">
        <v>0</v>
      </c>
      <c r="AZ615" s="403">
        <v>0</v>
      </c>
      <c r="BA615" s="403">
        <v>0</v>
      </c>
      <c r="BB615" s="403">
        <v>7128123.0899999999</v>
      </c>
      <c r="BC615" s="403">
        <v>7128123.0899999999</v>
      </c>
      <c r="BD615" s="403">
        <v>7047920</v>
      </c>
      <c r="BE615" s="403">
        <v>0</v>
      </c>
      <c r="BF615" s="403">
        <v>0</v>
      </c>
      <c r="BG615" s="403">
        <v>0</v>
      </c>
      <c r="BH615" s="403">
        <v>7047920</v>
      </c>
      <c r="BI615" s="403">
        <v>7047920</v>
      </c>
      <c r="BJ615" s="403">
        <v>0</v>
      </c>
      <c r="BK615" s="403">
        <v>0</v>
      </c>
      <c r="BL615" s="403">
        <v>0</v>
      </c>
      <c r="BM615" s="403">
        <v>7047920</v>
      </c>
      <c r="BN615" s="403">
        <v>7047920</v>
      </c>
      <c r="BO615" s="403">
        <v>0</v>
      </c>
      <c r="BP615" s="403">
        <v>0</v>
      </c>
      <c r="BQ615" s="403">
        <v>0</v>
      </c>
      <c r="BR615" s="403">
        <v>7047920</v>
      </c>
      <c r="BS615" s="403">
        <v>7047920</v>
      </c>
      <c r="BT615" s="403">
        <v>0</v>
      </c>
      <c r="BU615" s="403">
        <v>0</v>
      </c>
      <c r="BV615" s="403">
        <v>0</v>
      </c>
      <c r="BW615" s="403">
        <v>7047920</v>
      </c>
    </row>
    <row r="616" spans="1:75" ht="96" customHeight="1">
      <c r="A616" s="29">
        <v>611</v>
      </c>
      <c r="B616" s="22" t="s">
        <v>1751</v>
      </c>
      <c r="C616" s="28">
        <v>401000033</v>
      </c>
      <c r="D616" s="108" t="s">
        <v>141</v>
      </c>
      <c r="E616" s="20" t="s">
        <v>595</v>
      </c>
      <c r="F616" s="204"/>
      <c r="G616" s="204"/>
      <c r="H616" s="195">
        <v>3</v>
      </c>
      <c r="I616" s="204"/>
      <c r="J616" s="195">
        <v>17</v>
      </c>
      <c r="K616" s="195" t="s">
        <v>45</v>
      </c>
      <c r="L616" s="195" t="s">
        <v>47</v>
      </c>
      <c r="M616" s="205"/>
      <c r="N616" s="205"/>
      <c r="O616" s="205"/>
      <c r="P616" s="196" t="s">
        <v>109</v>
      </c>
      <c r="Q616" s="21" t="s">
        <v>1781</v>
      </c>
      <c r="R616" s="195"/>
      <c r="S616" s="195"/>
      <c r="T616" s="195" t="s">
        <v>1759</v>
      </c>
      <c r="U616" s="195"/>
      <c r="V616" s="195" t="s">
        <v>46</v>
      </c>
      <c r="W616" s="195" t="s">
        <v>45</v>
      </c>
      <c r="X616" s="195" t="s">
        <v>47</v>
      </c>
      <c r="Y616" s="195"/>
      <c r="Z616" s="195"/>
      <c r="AA616" s="195"/>
      <c r="AB616" s="196" t="s">
        <v>110</v>
      </c>
      <c r="AC616" s="126" t="s">
        <v>1782</v>
      </c>
      <c r="AD616" s="196"/>
      <c r="AE616" s="196"/>
      <c r="AF616" s="196"/>
      <c r="AG616" s="196"/>
      <c r="AH616" s="196"/>
      <c r="AI616" s="196"/>
      <c r="AJ616" s="203">
        <v>1</v>
      </c>
      <c r="AK616" s="196"/>
      <c r="AL616" s="196"/>
      <c r="AM616" s="196"/>
      <c r="AN616" s="203" t="s">
        <v>1783</v>
      </c>
      <c r="AO616" s="199" t="s">
        <v>84</v>
      </c>
      <c r="AP616" s="199" t="s">
        <v>87</v>
      </c>
      <c r="AQ616" s="199" t="s">
        <v>1784</v>
      </c>
      <c r="AR616" s="116" t="s">
        <v>357</v>
      </c>
      <c r="AS616" s="31">
        <v>119</v>
      </c>
      <c r="AT616" s="403">
        <v>2129136.91</v>
      </c>
      <c r="AU616" s="403">
        <v>2129136.91</v>
      </c>
      <c r="AV616" s="403">
        <v>0</v>
      </c>
      <c r="AW616" s="403">
        <v>0</v>
      </c>
      <c r="AX616" s="403">
        <v>0</v>
      </c>
      <c r="AY616" s="403">
        <v>0</v>
      </c>
      <c r="AZ616" s="403">
        <v>0</v>
      </c>
      <c r="BA616" s="403">
        <v>0</v>
      </c>
      <c r="BB616" s="403">
        <v>2129136.91</v>
      </c>
      <c r="BC616" s="403">
        <v>2129136.91</v>
      </c>
      <c r="BD616" s="403">
        <v>2128469.6</v>
      </c>
      <c r="BE616" s="403">
        <v>0</v>
      </c>
      <c r="BF616" s="403">
        <v>0</v>
      </c>
      <c r="BG616" s="403">
        <v>0</v>
      </c>
      <c r="BH616" s="403">
        <v>2128469.6</v>
      </c>
      <c r="BI616" s="403">
        <v>2128469.6</v>
      </c>
      <c r="BJ616" s="403">
        <v>0</v>
      </c>
      <c r="BK616" s="403">
        <v>0</v>
      </c>
      <c r="BL616" s="403">
        <v>0</v>
      </c>
      <c r="BM616" s="403">
        <v>2128469.6</v>
      </c>
      <c r="BN616" s="403">
        <v>2128469.6</v>
      </c>
      <c r="BO616" s="403">
        <v>0</v>
      </c>
      <c r="BP616" s="403">
        <v>0</v>
      </c>
      <c r="BQ616" s="403">
        <v>0</v>
      </c>
      <c r="BR616" s="403">
        <v>2128469.6</v>
      </c>
      <c r="BS616" s="403">
        <v>2128469.6</v>
      </c>
      <c r="BT616" s="403">
        <v>0</v>
      </c>
      <c r="BU616" s="403">
        <v>0</v>
      </c>
      <c r="BV616" s="403">
        <v>0</v>
      </c>
      <c r="BW616" s="403">
        <v>2128469.6</v>
      </c>
    </row>
    <row r="617" spans="1:75" ht="96.75" customHeight="1">
      <c r="A617" s="29">
        <v>611</v>
      </c>
      <c r="B617" s="22" t="s">
        <v>1751</v>
      </c>
      <c r="C617" s="28">
        <v>401000033</v>
      </c>
      <c r="D617" s="108" t="s">
        <v>141</v>
      </c>
      <c r="E617" s="20" t="s">
        <v>595</v>
      </c>
      <c r="F617" s="204"/>
      <c r="G617" s="204"/>
      <c r="H617" s="195">
        <v>3</v>
      </c>
      <c r="I617" s="204"/>
      <c r="J617" s="195">
        <v>17</v>
      </c>
      <c r="K617" s="195">
        <v>1</v>
      </c>
      <c r="L617" s="195">
        <v>3</v>
      </c>
      <c r="M617" s="205"/>
      <c r="N617" s="205"/>
      <c r="O617" s="205"/>
      <c r="P617" s="196" t="s">
        <v>109</v>
      </c>
      <c r="Q617" s="21" t="s">
        <v>1781</v>
      </c>
      <c r="R617" s="195"/>
      <c r="S617" s="195"/>
      <c r="T617" s="195" t="s">
        <v>1759</v>
      </c>
      <c r="U617" s="195"/>
      <c r="V617" s="195" t="s">
        <v>46</v>
      </c>
      <c r="W617" s="195" t="s">
        <v>45</v>
      </c>
      <c r="X617" s="195" t="s">
        <v>47</v>
      </c>
      <c r="Y617" s="195"/>
      <c r="Z617" s="195"/>
      <c r="AA617" s="195"/>
      <c r="AB617" s="196" t="s">
        <v>110</v>
      </c>
      <c r="AC617" s="126" t="s">
        <v>1782</v>
      </c>
      <c r="AD617" s="196"/>
      <c r="AE617" s="196"/>
      <c r="AF617" s="196"/>
      <c r="AG617" s="196"/>
      <c r="AH617" s="196"/>
      <c r="AI617" s="196"/>
      <c r="AJ617" s="203">
        <v>1</v>
      </c>
      <c r="AK617" s="196"/>
      <c r="AL617" s="196"/>
      <c r="AM617" s="196"/>
      <c r="AN617" s="203" t="s">
        <v>1783</v>
      </c>
      <c r="AO617" s="199" t="s">
        <v>84</v>
      </c>
      <c r="AP617" s="199" t="s">
        <v>87</v>
      </c>
      <c r="AQ617" s="199" t="s">
        <v>1784</v>
      </c>
      <c r="AR617" s="116" t="s">
        <v>357</v>
      </c>
      <c r="AS617" s="31">
        <v>244</v>
      </c>
      <c r="AT617" s="403">
        <v>2168792.6800000002</v>
      </c>
      <c r="AU617" s="403">
        <v>2168792.6800000002</v>
      </c>
      <c r="AV617" s="403">
        <v>0</v>
      </c>
      <c r="AW617" s="403">
        <v>0</v>
      </c>
      <c r="AX617" s="403">
        <v>0</v>
      </c>
      <c r="AY617" s="403">
        <v>0</v>
      </c>
      <c r="AZ617" s="403">
        <v>0</v>
      </c>
      <c r="BA617" s="403">
        <v>0</v>
      </c>
      <c r="BB617" s="403">
        <v>2168792.6800000002</v>
      </c>
      <c r="BC617" s="403">
        <v>2168792.6800000002</v>
      </c>
      <c r="BD617" s="403">
        <v>1140000</v>
      </c>
      <c r="BE617" s="403">
        <v>0</v>
      </c>
      <c r="BF617" s="403">
        <v>0</v>
      </c>
      <c r="BG617" s="403">
        <v>0</v>
      </c>
      <c r="BH617" s="403">
        <v>1140000</v>
      </c>
      <c r="BI617" s="403">
        <v>1140000</v>
      </c>
      <c r="BJ617" s="403">
        <v>0</v>
      </c>
      <c r="BK617" s="403">
        <v>0</v>
      </c>
      <c r="BL617" s="403">
        <v>0</v>
      </c>
      <c r="BM617" s="403">
        <v>1140000</v>
      </c>
      <c r="BN617" s="403">
        <v>1140000</v>
      </c>
      <c r="BO617" s="403">
        <v>0</v>
      </c>
      <c r="BP617" s="403">
        <v>0</v>
      </c>
      <c r="BQ617" s="403">
        <v>0</v>
      </c>
      <c r="BR617" s="403">
        <v>1140000</v>
      </c>
      <c r="BS617" s="403">
        <v>1140000</v>
      </c>
      <c r="BT617" s="403">
        <v>0</v>
      </c>
      <c r="BU617" s="403">
        <v>0</v>
      </c>
      <c r="BV617" s="403">
        <v>0</v>
      </c>
      <c r="BW617" s="403">
        <v>1140000</v>
      </c>
    </row>
    <row r="618" spans="1:75" ht="96.75" customHeight="1">
      <c r="A618" s="29">
        <v>611</v>
      </c>
      <c r="B618" s="22" t="s">
        <v>1751</v>
      </c>
      <c r="C618" s="28">
        <v>401000034</v>
      </c>
      <c r="D618" s="108" t="s">
        <v>142</v>
      </c>
      <c r="E618" s="20" t="s">
        <v>1761</v>
      </c>
      <c r="F618" s="204"/>
      <c r="G618" s="204"/>
      <c r="H618" s="195">
        <v>1</v>
      </c>
      <c r="I618" s="204"/>
      <c r="J618" s="195">
        <v>9</v>
      </c>
      <c r="K618" s="195">
        <v>1</v>
      </c>
      <c r="L618" s="195" t="s">
        <v>1785</v>
      </c>
      <c r="M618" s="205"/>
      <c r="N618" s="205"/>
      <c r="O618" s="205"/>
      <c r="P618" s="196" t="s">
        <v>1764</v>
      </c>
      <c r="Q618" s="21" t="s">
        <v>1777</v>
      </c>
      <c r="R618" s="195"/>
      <c r="S618" s="195"/>
      <c r="T618" s="195"/>
      <c r="U618" s="195"/>
      <c r="V618" s="195" t="s">
        <v>47</v>
      </c>
      <c r="W618" s="195">
        <v>1</v>
      </c>
      <c r="X618" s="195"/>
      <c r="Y618" s="195"/>
      <c r="Z618" s="195"/>
      <c r="AA618" s="195"/>
      <c r="AB618" s="196" t="s">
        <v>1778</v>
      </c>
      <c r="AC618" s="126" t="s">
        <v>1754</v>
      </c>
      <c r="AD618" s="196"/>
      <c r="AE618" s="196"/>
      <c r="AF618" s="196"/>
      <c r="AG618" s="196"/>
      <c r="AH618" s="196"/>
      <c r="AI618" s="196"/>
      <c r="AJ618" s="196"/>
      <c r="AK618" s="196"/>
      <c r="AL618" s="196"/>
      <c r="AM618" s="203" t="s">
        <v>1786</v>
      </c>
      <c r="AN618" s="203" t="s">
        <v>1756</v>
      </c>
      <c r="AO618" s="199" t="s">
        <v>84</v>
      </c>
      <c r="AP618" s="199" t="s">
        <v>63</v>
      </c>
      <c r="AQ618" s="199" t="s">
        <v>1787</v>
      </c>
      <c r="AR618" s="116" t="s">
        <v>1788</v>
      </c>
      <c r="AS618" s="31">
        <v>113</v>
      </c>
      <c r="AT618" s="403">
        <v>1451860.45</v>
      </c>
      <c r="AU618" s="403">
        <v>1451860.45</v>
      </c>
      <c r="AV618" s="403">
        <v>0</v>
      </c>
      <c r="AW618" s="403">
        <v>0</v>
      </c>
      <c r="AX618" s="403">
        <v>0</v>
      </c>
      <c r="AY618" s="403">
        <v>0</v>
      </c>
      <c r="AZ618" s="403">
        <v>0</v>
      </c>
      <c r="BA618" s="403">
        <v>0</v>
      </c>
      <c r="BB618" s="403">
        <v>1451860.45</v>
      </c>
      <c r="BC618" s="403">
        <v>1451860.45</v>
      </c>
      <c r="BD618" s="403">
        <v>3430250</v>
      </c>
      <c r="BE618" s="403">
        <v>0</v>
      </c>
      <c r="BF618" s="403">
        <v>0</v>
      </c>
      <c r="BG618" s="403">
        <v>0</v>
      </c>
      <c r="BH618" s="403">
        <v>3430250</v>
      </c>
      <c r="BI618" s="403">
        <v>3430250</v>
      </c>
      <c r="BJ618" s="403">
        <v>0</v>
      </c>
      <c r="BK618" s="403">
        <v>0</v>
      </c>
      <c r="BL618" s="403">
        <v>0</v>
      </c>
      <c r="BM618" s="403">
        <v>3430250</v>
      </c>
      <c r="BN618" s="403">
        <v>3430250</v>
      </c>
      <c r="BO618" s="403">
        <v>0</v>
      </c>
      <c r="BP618" s="403">
        <v>0</v>
      </c>
      <c r="BQ618" s="403">
        <v>0</v>
      </c>
      <c r="BR618" s="403">
        <v>3430250</v>
      </c>
      <c r="BS618" s="403">
        <v>3430250</v>
      </c>
      <c r="BT618" s="403">
        <v>0</v>
      </c>
      <c r="BU618" s="403">
        <v>0</v>
      </c>
      <c r="BV618" s="403">
        <v>0</v>
      </c>
      <c r="BW618" s="403">
        <v>3430250</v>
      </c>
    </row>
    <row r="619" spans="1:75" ht="101.25" customHeight="1">
      <c r="A619" s="29">
        <v>611</v>
      </c>
      <c r="B619" s="22" t="s">
        <v>1751</v>
      </c>
      <c r="C619" s="28">
        <v>401000034</v>
      </c>
      <c r="D619" s="108" t="s">
        <v>142</v>
      </c>
      <c r="E619" s="20" t="s">
        <v>1761</v>
      </c>
      <c r="F619" s="204"/>
      <c r="G619" s="204"/>
      <c r="H619" s="195" t="s">
        <v>45</v>
      </c>
      <c r="I619" s="204"/>
      <c r="J619" s="195">
        <v>9</v>
      </c>
      <c r="K619" s="195" t="s">
        <v>45</v>
      </c>
      <c r="L619" s="195" t="s">
        <v>1789</v>
      </c>
      <c r="M619" s="205"/>
      <c r="N619" s="205"/>
      <c r="O619" s="205"/>
      <c r="P619" s="196" t="s">
        <v>1764</v>
      </c>
      <c r="Q619" s="21" t="s">
        <v>1790</v>
      </c>
      <c r="R619" s="195"/>
      <c r="S619" s="195"/>
      <c r="T619" s="195" t="s">
        <v>1791</v>
      </c>
      <c r="U619" s="195"/>
      <c r="V619" s="195" t="s">
        <v>1792</v>
      </c>
      <c r="W619" s="195" t="s">
        <v>850</v>
      </c>
      <c r="X619" s="195" t="s">
        <v>1793</v>
      </c>
      <c r="Y619" s="195"/>
      <c r="Z619" s="195"/>
      <c r="AA619" s="195"/>
      <c r="AB619" s="196" t="s">
        <v>1794</v>
      </c>
      <c r="AC619" s="126" t="s">
        <v>1754</v>
      </c>
      <c r="AD619" s="196"/>
      <c r="AE619" s="196"/>
      <c r="AF619" s="196"/>
      <c r="AG619" s="196"/>
      <c r="AH619" s="196"/>
      <c r="AI619" s="196"/>
      <c r="AJ619" s="196"/>
      <c r="AK619" s="196"/>
      <c r="AL619" s="196"/>
      <c r="AM619" s="203" t="s">
        <v>1786</v>
      </c>
      <c r="AN619" s="203" t="s">
        <v>1756</v>
      </c>
      <c r="AO619" s="199" t="s">
        <v>84</v>
      </c>
      <c r="AP619" s="199" t="s">
        <v>63</v>
      </c>
      <c r="AQ619" s="199" t="s">
        <v>1787</v>
      </c>
      <c r="AR619" s="116" t="s">
        <v>1788</v>
      </c>
      <c r="AS619" s="31">
        <v>244</v>
      </c>
      <c r="AT619" s="403">
        <v>1121454</v>
      </c>
      <c r="AU619" s="403">
        <v>1121454</v>
      </c>
      <c r="AV619" s="403">
        <v>0</v>
      </c>
      <c r="AW619" s="403">
        <v>0</v>
      </c>
      <c r="AX619" s="403">
        <v>0</v>
      </c>
      <c r="AY619" s="403">
        <v>0</v>
      </c>
      <c r="AZ619" s="403">
        <v>0</v>
      </c>
      <c r="BA619" s="403">
        <v>0</v>
      </c>
      <c r="BB619" s="403">
        <v>1121454</v>
      </c>
      <c r="BC619" s="403">
        <v>1121454</v>
      </c>
      <c r="BD619" s="403">
        <v>1886405.08</v>
      </c>
      <c r="BE619" s="403">
        <v>0</v>
      </c>
      <c r="BF619" s="403">
        <v>0</v>
      </c>
      <c r="BG619" s="403">
        <v>0</v>
      </c>
      <c r="BH619" s="403">
        <v>1886405.08</v>
      </c>
      <c r="BI619" s="403">
        <v>2016000</v>
      </c>
      <c r="BJ619" s="403">
        <v>0</v>
      </c>
      <c r="BK619" s="403">
        <v>0</v>
      </c>
      <c r="BL619" s="403">
        <v>0</v>
      </c>
      <c r="BM619" s="403">
        <v>2016000</v>
      </c>
      <c r="BN619" s="403">
        <v>2016000</v>
      </c>
      <c r="BO619" s="403">
        <v>0</v>
      </c>
      <c r="BP619" s="403">
        <v>0</v>
      </c>
      <c r="BQ619" s="403">
        <v>0</v>
      </c>
      <c r="BR619" s="403">
        <v>2016000</v>
      </c>
      <c r="BS619" s="403">
        <v>2016000</v>
      </c>
      <c r="BT619" s="403">
        <v>0</v>
      </c>
      <c r="BU619" s="403">
        <v>0</v>
      </c>
      <c r="BV619" s="403">
        <v>0</v>
      </c>
      <c r="BW619" s="403">
        <v>2016000</v>
      </c>
    </row>
    <row r="620" spans="1:75" ht="197.25" customHeight="1">
      <c r="A620" s="29">
        <v>611</v>
      </c>
      <c r="B620" s="22" t="s">
        <v>1751</v>
      </c>
      <c r="C620" s="28">
        <v>401000034</v>
      </c>
      <c r="D620" s="108" t="s">
        <v>142</v>
      </c>
      <c r="E620" s="20" t="s">
        <v>1761</v>
      </c>
      <c r="F620" s="204"/>
      <c r="G620" s="204"/>
      <c r="H620" s="195" t="s">
        <v>45</v>
      </c>
      <c r="I620" s="204"/>
      <c r="J620" s="195">
        <v>9</v>
      </c>
      <c r="K620" s="195" t="s">
        <v>45</v>
      </c>
      <c r="L620" s="195" t="s">
        <v>1795</v>
      </c>
      <c r="M620" s="205"/>
      <c r="N620" s="205"/>
      <c r="O620" s="205"/>
      <c r="P620" s="196" t="s">
        <v>1764</v>
      </c>
      <c r="Q620" s="21" t="s">
        <v>1796</v>
      </c>
      <c r="R620" s="195"/>
      <c r="S620" s="195"/>
      <c r="T620" s="195" t="s">
        <v>1791</v>
      </c>
      <c r="U620" s="195"/>
      <c r="V620" s="195" t="s">
        <v>1792</v>
      </c>
      <c r="W620" s="195" t="s">
        <v>850</v>
      </c>
      <c r="X620" s="195" t="s">
        <v>1793</v>
      </c>
      <c r="Y620" s="195"/>
      <c r="Z620" s="195"/>
      <c r="AA620" s="195"/>
      <c r="AB620" s="196" t="s">
        <v>1794</v>
      </c>
      <c r="AC620" s="126" t="s">
        <v>1797</v>
      </c>
      <c r="AD620" s="196"/>
      <c r="AE620" s="196"/>
      <c r="AF620" s="196"/>
      <c r="AG620" s="196"/>
      <c r="AH620" s="196"/>
      <c r="AI620" s="196"/>
      <c r="AJ620" s="204" t="s">
        <v>1851</v>
      </c>
      <c r="AK620" s="196"/>
      <c r="AL620" s="196"/>
      <c r="AM620" s="203"/>
      <c r="AN620" s="203" t="s">
        <v>1798</v>
      </c>
      <c r="AO620" s="199" t="s">
        <v>84</v>
      </c>
      <c r="AP620" s="199" t="s">
        <v>63</v>
      </c>
      <c r="AQ620" s="199" t="s">
        <v>1799</v>
      </c>
      <c r="AR620" s="116" t="s">
        <v>1800</v>
      </c>
      <c r="AS620" s="31">
        <v>633</v>
      </c>
      <c r="AT620" s="403">
        <v>0</v>
      </c>
      <c r="AU620" s="403">
        <v>0</v>
      </c>
      <c r="AV620" s="403">
        <v>0</v>
      </c>
      <c r="AW620" s="403">
        <v>0</v>
      </c>
      <c r="AX620" s="403">
        <v>0</v>
      </c>
      <c r="AY620" s="403">
        <v>0</v>
      </c>
      <c r="AZ620" s="403">
        <v>0</v>
      </c>
      <c r="BA620" s="403">
        <v>0</v>
      </c>
      <c r="BB620" s="403">
        <v>0</v>
      </c>
      <c r="BC620" s="403">
        <v>0</v>
      </c>
      <c r="BD620" s="403">
        <v>22585690.140000001</v>
      </c>
      <c r="BE620" s="403">
        <v>0</v>
      </c>
      <c r="BF620" s="403">
        <v>0</v>
      </c>
      <c r="BG620" s="403">
        <v>0</v>
      </c>
      <c r="BH620" s="403">
        <v>22585690.140000001</v>
      </c>
      <c r="BI620" s="403">
        <v>0</v>
      </c>
      <c r="BJ620" s="403">
        <v>0</v>
      </c>
      <c r="BK620" s="403">
        <v>0</v>
      </c>
      <c r="BL620" s="403">
        <v>0</v>
      </c>
      <c r="BM620" s="403">
        <v>0</v>
      </c>
      <c r="BN620" s="403">
        <v>0</v>
      </c>
      <c r="BO620" s="403">
        <v>0</v>
      </c>
      <c r="BP620" s="403">
        <v>0</v>
      </c>
      <c r="BQ620" s="403">
        <v>0</v>
      </c>
      <c r="BR620" s="403">
        <v>0</v>
      </c>
      <c r="BS620" s="403">
        <v>0</v>
      </c>
      <c r="BT620" s="403">
        <v>0</v>
      </c>
      <c r="BU620" s="403">
        <v>0</v>
      </c>
      <c r="BV620" s="403">
        <v>0</v>
      </c>
      <c r="BW620" s="403">
        <v>0</v>
      </c>
    </row>
    <row r="621" spans="1:75" ht="93" customHeight="1">
      <c r="A621" s="29">
        <v>611</v>
      </c>
      <c r="B621" s="22" t="s">
        <v>1751</v>
      </c>
      <c r="C621" s="28">
        <v>401000034</v>
      </c>
      <c r="D621" s="108" t="s">
        <v>142</v>
      </c>
      <c r="E621" s="20" t="s">
        <v>1801</v>
      </c>
      <c r="F621" s="204"/>
      <c r="G621" s="204"/>
      <c r="H621" s="195">
        <v>1</v>
      </c>
      <c r="I621" s="204"/>
      <c r="J621" s="195">
        <v>9</v>
      </c>
      <c r="K621" s="195">
        <v>1</v>
      </c>
      <c r="L621" s="195">
        <v>4</v>
      </c>
      <c r="M621" s="205"/>
      <c r="N621" s="205"/>
      <c r="O621" s="205"/>
      <c r="P621" s="196" t="s">
        <v>1764</v>
      </c>
      <c r="Q621" s="21" t="s">
        <v>1777</v>
      </c>
      <c r="R621" s="195"/>
      <c r="S621" s="195"/>
      <c r="T621" s="195"/>
      <c r="U621" s="195"/>
      <c r="V621" s="195" t="s">
        <v>47</v>
      </c>
      <c r="W621" s="195" t="s">
        <v>413</v>
      </c>
      <c r="X621" s="195" t="s">
        <v>448</v>
      </c>
      <c r="Y621" s="195"/>
      <c r="Z621" s="195"/>
      <c r="AA621" s="195"/>
      <c r="AB621" s="196" t="s">
        <v>1778</v>
      </c>
      <c r="AC621" s="126" t="s">
        <v>1754</v>
      </c>
      <c r="AD621" s="196"/>
      <c r="AE621" s="196"/>
      <c r="AF621" s="196"/>
      <c r="AG621" s="196"/>
      <c r="AH621" s="196"/>
      <c r="AI621" s="196"/>
      <c r="AJ621" s="196"/>
      <c r="AK621" s="196"/>
      <c r="AL621" s="196"/>
      <c r="AM621" s="203" t="s">
        <v>1786</v>
      </c>
      <c r="AN621" s="203" t="s">
        <v>1756</v>
      </c>
      <c r="AO621" s="199" t="s">
        <v>84</v>
      </c>
      <c r="AP621" s="199" t="s">
        <v>63</v>
      </c>
      <c r="AQ621" s="199" t="s">
        <v>1802</v>
      </c>
      <c r="AR621" s="116" t="s">
        <v>1803</v>
      </c>
      <c r="AS621" s="31">
        <v>244</v>
      </c>
      <c r="AT621" s="403">
        <v>493020</v>
      </c>
      <c r="AU621" s="403">
        <v>493020</v>
      </c>
      <c r="AV621" s="403">
        <v>0</v>
      </c>
      <c r="AW621" s="403">
        <v>0</v>
      </c>
      <c r="AX621" s="403">
        <v>0</v>
      </c>
      <c r="AY621" s="403">
        <v>0</v>
      </c>
      <c r="AZ621" s="403">
        <v>0</v>
      </c>
      <c r="BA621" s="403">
        <v>0</v>
      </c>
      <c r="BB621" s="403">
        <v>493020</v>
      </c>
      <c r="BC621" s="403">
        <v>493020</v>
      </c>
      <c r="BD621" s="403">
        <v>504520</v>
      </c>
      <c r="BE621" s="403">
        <v>0</v>
      </c>
      <c r="BF621" s="403">
        <v>0</v>
      </c>
      <c r="BG621" s="403">
        <v>0</v>
      </c>
      <c r="BH621" s="403">
        <v>504520</v>
      </c>
      <c r="BI621" s="403">
        <v>509500</v>
      </c>
      <c r="BJ621" s="403">
        <v>0</v>
      </c>
      <c r="BK621" s="403">
        <v>0</v>
      </c>
      <c r="BL621" s="403">
        <v>0</v>
      </c>
      <c r="BM621" s="403">
        <v>509500</v>
      </c>
      <c r="BN621" s="403">
        <v>509500</v>
      </c>
      <c r="BO621" s="403">
        <v>0</v>
      </c>
      <c r="BP621" s="403">
        <v>0</v>
      </c>
      <c r="BQ621" s="403">
        <v>0</v>
      </c>
      <c r="BR621" s="403">
        <v>509500</v>
      </c>
      <c r="BS621" s="403">
        <v>509500</v>
      </c>
      <c r="BT621" s="403">
        <v>0</v>
      </c>
      <c r="BU621" s="403">
        <v>0</v>
      </c>
      <c r="BV621" s="403">
        <v>0</v>
      </c>
      <c r="BW621" s="403">
        <v>509500</v>
      </c>
    </row>
    <row r="622" spans="1:75" ht="98.25" customHeight="1">
      <c r="A622" s="29">
        <v>611</v>
      </c>
      <c r="B622" s="22" t="s">
        <v>1751</v>
      </c>
      <c r="C622" s="28">
        <v>401000034</v>
      </c>
      <c r="D622" s="108" t="s">
        <v>142</v>
      </c>
      <c r="E622" s="20" t="s">
        <v>1801</v>
      </c>
      <c r="F622" s="204"/>
      <c r="G622" s="204"/>
      <c r="H622" s="195">
        <v>1</v>
      </c>
      <c r="I622" s="204"/>
      <c r="J622" s="195">
        <v>9</v>
      </c>
      <c r="K622" s="195">
        <v>1</v>
      </c>
      <c r="L622" s="195">
        <v>4</v>
      </c>
      <c r="M622" s="205"/>
      <c r="N622" s="205"/>
      <c r="O622" s="205"/>
      <c r="P622" s="196" t="s">
        <v>1764</v>
      </c>
      <c r="Q622" s="21" t="s">
        <v>1777</v>
      </c>
      <c r="R622" s="195"/>
      <c r="S622" s="195"/>
      <c r="T622" s="195"/>
      <c r="U622" s="195"/>
      <c r="V622" s="195" t="s">
        <v>47</v>
      </c>
      <c r="W622" s="195" t="s">
        <v>413</v>
      </c>
      <c r="X622" s="195" t="s">
        <v>448</v>
      </c>
      <c r="Y622" s="195"/>
      <c r="Z622" s="195"/>
      <c r="AA622" s="195"/>
      <c r="AB622" s="196" t="s">
        <v>1778</v>
      </c>
      <c r="AC622" s="126" t="s">
        <v>1754</v>
      </c>
      <c r="AD622" s="196"/>
      <c r="AE622" s="196"/>
      <c r="AF622" s="196"/>
      <c r="AG622" s="196"/>
      <c r="AH622" s="196"/>
      <c r="AI622" s="196"/>
      <c r="AJ622" s="196"/>
      <c r="AK622" s="196"/>
      <c r="AL622" s="196"/>
      <c r="AM622" s="203" t="s">
        <v>1786</v>
      </c>
      <c r="AN622" s="203" t="s">
        <v>1756</v>
      </c>
      <c r="AO622" s="199" t="s">
        <v>84</v>
      </c>
      <c r="AP622" s="199" t="s">
        <v>63</v>
      </c>
      <c r="AQ622" s="199" t="s">
        <v>1804</v>
      </c>
      <c r="AR622" s="116" t="s">
        <v>1805</v>
      </c>
      <c r="AS622" s="31">
        <v>244</v>
      </c>
      <c r="AT622" s="403">
        <v>0</v>
      </c>
      <c r="AU622" s="403">
        <v>0</v>
      </c>
      <c r="AV622" s="403">
        <v>0</v>
      </c>
      <c r="AW622" s="403">
        <v>0</v>
      </c>
      <c r="AX622" s="403">
        <v>0</v>
      </c>
      <c r="AY622" s="403">
        <v>0</v>
      </c>
      <c r="AZ622" s="403">
        <v>0</v>
      </c>
      <c r="BA622" s="403">
        <v>0</v>
      </c>
      <c r="BB622" s="403">
        <v>0</v>
      </c>
      <c r="BC622" s="403">
        <v>0</v>
      </c>
      <c r="BD622" s="403">
        <v>56250</v>
      </c>
      <c r="BE622" s="403">
        <v>0</v>
      </c>
      <c r="BF622" s="403">
        <v>0</v>
      </c>
      <c r="BG622" s="403">
        <v>0</v>
      </c>
      <c r="BH622" s="403">
        <v>56250</v>
      </c>
      <c r="BI622" s="403">
        <v>56250</v>
      </c>
      <c r="BJ622" s="403">
        <v>0</v>
      </c>
      <c r="BK622" s="403">
        <v>0</v>
      </c>
      <c r="BL622" s="403">
        <v>0</v>
      </c>
      <c r="BM622" s="403">
        <v>56250</v>
      </c>
      <c r="BN622" s="403">
        <v>56250</v>
      </c>
      <c r="BO622" s="403">
        <v>0</v>
      </c>
      <c r="BP622" s="403">
        <v>0</v>
      </c>
      <c r="BQ622" s="403">
        <v>0</v>
      </c>
      <c r="BR622" s="403">
        <v>56250</v>
      </c>
      <c r="BS622" s="403">
        <v>56250</v>
      </c>
      <c r="BT622" s="403">
        <v>0</v>
      </c>
      <c r="BU622" s="403">
        <v>0</v>
      </c>
      <c r="BV622" s="403">
        <v>0</v>
      </c>
      <c r="BW622" s="403">
        <v>56250</v>
      </c>
    </row>
    <row r="623" spans="1:75" ht="291.75" customHeight="1">
      <c r="A623" s="127">
        <v>611</v>
      </c>
      <c r="B623" s="71" t="s">
        <v>1751</v>
      </c>
      <c r="C623" s="28">
        <v>401000034</v>
      </c>
      <c r="D623" s="27" t="s">
        <v>142</v>
      </c>
      <c r="E623" s="128" t="s">
        <v>1801</v>
      </c>
      <c r="F623" s="224"/>
      <c r="G623" s="224"/>
      <c r="H623" s="225" t="s">
        <v>45</v>
      </c>
      <c r="I623" s="226"/>
      <c r="J623" s="225">
        <v>9</v>
      </c>
      <c r="K623" s="225">
        <v>1</v>
      </c>
      <c r="L623" s="225" t="s">
        <v>1806</v>
      </c>
      <c r="M623" s="224"/>
      <c r="N623" s="224"/>
      <c r="O623" s="224"/>
      <c r="P623" s="193" t="s">
        <v>1764</v>
      </c>
      <c r="Q623" s="107" t="s">
        <v>92</v>
      </c>
      <c r="R623" s="224"/>
      <c r="S623" s="224"/>
      <c r="T623" s="225" t="s">
        <v>1759</v>
      </c>
      <c r="U623" s="225"/>
      <c r="V623" s="225" t="s">
        <v>76</v>
      </c>
      <c r="W623" s="225" t="s">
        <v>45</v>
      </c>
      <c r="X623" s="224"/>
      <c r="Y623" s="224"/>
      <c r="Z623" s="224"/>
      <c r="AA623" s="224"/>
      <c r="AB623" s="193" t="s">
        <v>110</v>
      </c>
      <c r="AC623" s="126" t="s">
        <v>1852</v>
      </c>
      <c r="AD623" s="193"/>
      <c r="AE623" s="193"/>
      <c r="AF623" s="193"/>
      <c r="AG623" s="193"/>
      <c r="AH623" s="193"/>
      <c r="AI623" s="193"/>
      <c r="AJ623" s="193" t="s">
        <v>1807</v>
      </c>
      <c r="AK623" s="193"/>
      <c r="AL623" s="193"/>
      <c r="AM623" s="203" t="s">
        <v>1808</v>
      </c>
      <c r="AN623" s="203" t="s">
        <v>1809</v>
      </c>
      <c r="AO623" s="256" t="s">
        <v>84</v>
      </c>
      <c r="AP623" s="256" t="s">
        <v>56</v>
      </c>
      <c r="AQ623" s="286" t="s">
        <v>1810</v>
      </c>
      <c r="AR623" s="22" t="s">
        <v>1811</v>
      </c>
      <c r="AS623" s="129">
        <v>633</v>
      </c>
      <c r="AT623" s="396">
        <v>2500000</v>
      </c>
      <c r="AU623" s="396">
        <v>2500000</v>
      </c>
      <c r="AV623" s="403">
        <v>0</v>
      </c>
      <c r="AW623" s="403">
        <v>0</v>
      </c>
      <c r="AX623" s="403">
        <v>0</v>
      </c>
      <c r="AY623" s="403">
        <v>0</v>
      </c>
      <c r="AZ623" s="403">
        <v>0</v>
      </c>
      <c r="BA623" s="403">
        <v>0</v>
      </c>
      <c r="BB623" s="396">
        <v>2500000</v>
      </c>
      <c r="BC623" s="396">
        <v>2500000</v>
      </c>
      <c r="BD623" s="403">
        <v>1500000</v>
      </c>
      <c r="BE623" s="403">
        <v>0</v>
      </c>
      <c r="BF623" s="403">
        <v>0</v>
      </c>
      <c r="BG623" s="403">
        <v>0</v>
      </c>
      <c r="BH623" s="396">
        <v>1500000</v>
      </c>
      <c r="BI623" s="403">
        <v>1500000</v>
      </c>
      <c r="BJ623" s="403">
        <v>0</v>
      </c>
      <c r="BK623" s="403">
        <v>0</v>
      </c>
      <c r="BL623" s="403">
        <v>0</v>
      </c>
      <c r="BM623" s="396">
        <v>1500000</v>
      </c>
      <c r="BN623" s="403">
        <v>1500000</v>
      </c>
      <c r="BO623" s="403">
        <v>0</v>
      </c>
      <c r="BP623" s="403">
        <v>0</v>
      </c>
      <c r="BQ623" s="403">
        <v>0</v>
      </c>
      <c r="BR623" s="396">
        <v>1500000</v>
      </c>
      <c r="BS623" s="403">
        <v>1500000</v>
      </c>
      <c r="BT623" s="403">
        <v>0</v>
      </c>
      <c r="BU623" s="403">
        <v>0</v>
      </c>
      <c r="BV623" s="403">
        <v>0</v>
      </c>
      <c r="BW623" s="396">
        <v>1500000</v>
      </c>
    </row>
    <row r="624" spans="1:75" ht="153" customHeight="1">
      <c r="A624" s="127">
        <v>611</v>
      </c>
      <c r="B624" s="71" t="s">
        <v>1751</v>
      </c>
      <c r="C624" s="28">
        <v>401000034</v>
      </c>
      <c r="D624" s="27" t="s">
        <v>142</v>
      </c>
      <c r="E624" s="128" t="s">
        <v>1801</v>
      </c>
      <c r="F624" s="224"/>
      <c r="G624" s="224"/>
      <c r="H624" s="225" t="s">
        <v>45</v>
      </c>
      <c r="I624" s="226"/>
      <c r="J624" s="225">
        <v>9</v>
      </c>
      <c r="K624" s="225">
        <v>1</v>
      </c>
      <c r="L624" s="225" t="s">
        <v>1806</v>
      </c>
      <c r="M624" s="224"/>
      <c r="N624" s="224"/>
      <c r="O624" s="224"/>
      <c r="P624" s="193" t="s">
        <v>1764</v>
      </c>
      <c r="Q624" s="107" t="s">
        <v>92</v>
      </c>
      <c r="R624" s="224"/>
      <c r="S624" s="224"/>
      <c r="T624" s="225" t="s">
        <v>1759</v>
      </c>
      <c r="U624" s="225"/>
      <c r="V624" s="225" t="s">
        <v>76</v>
      </c>
      <c r="W624" s="225" t="s">
        <v>45</v>
      </c>
      <c r="X624" s="224"/>
      <c r="Y624" s="224"/>
      <c r="Z624" s="224"/>
      <c r="AA624" s="224"/>
      <c r="AB624" s="193" t="s">
        <v>110</v>
      </c>
      <c r="AC624" s="126" t="s">
        <v>1812</v>
      </c>
      <c r="AD624" s="193"/>
      <c r="AE624" s="193"/>
      <c r="AF624" s="193"/>
      <c r="AG624" s="193"/>
      <c r="AH624" s="193"/>
      <c r="AI624" s="193"/>
      <c r="AJ624" s="287" t="s">
        <v>1851</v>
      </c>
      <c r="AK624" s="193"/>
      <c r="AL624" s="193"/>
      <c r="AM624" s="203"/>
      <c r="AN624" s="204" t="s">
        <v>1813</v>
      </c>
      <c r="AO624" s="256" t="s">
        <v>84</v>
      </c>
      <c r="AP624" s="256" t="s">
        <v>56</v>
      </c>
      <c r="AQ624" s="286" t="s">
        <v>1814</v>
      </c>
      <c r="AR624" s="22" t="s">
        <v>1815</v>
      </c>
      <c r="AS624" s="129">
        <v>633</v>
      </c>
      <c r="AT624" s="396">
        <v>0</v>
      </c>
      <c r="AU624" s="396">
        <v>0</v>
      </c>
      <c r="AV624" s="403">
        <v>0</v>
      </c>
      <c r="AW624" s="403">
        <v>0</v>
      </c>
      <c r="AX624" s="403">
        <v>0</v>
      </c>
      <c r="AY624" s="403">
        <v>0</v>
      </c>
      <c r="AZ624" s="403">
        <v>0</v>
      </c>
      <c r="BA624" s="403">
        <v>0</v>
      </c>
      <c r="BB624" s="396">
        <v>0</v>
      </c>
      <c r="BC624" s="396">
        <v>0</v>
      </c>
      <c r="BD624" s="403">
        <v>5500000</v>
      </c>
      <c r="BE624" s="403">
        <v>0</v>
      </c>
      <c r="BF624" s="403">
        <v>0</v>
      </c>
      <c r="BG624" s="403">
        <v>0</v>
      </c>
      <c r="BH624" s="396">
        <v>5500000</v>
      </c>
      <c r="BI624" s="403">
        <v>0</v>
      </c>
      <c r="BJ624" s="403">
        <v>0</v>
      </c>
      <c r="BK624" s="403">
        <v>0</v>
      </c>
      <c r="BL624" s="403">
        <v>0</v>
      </c>
      <c r="BM624" s="396">
        <v>0</v>
      </c>
      <c r="BN624" s="403">
        <v>0</v>
      </c>
      <c r="BO624" s="403">
        <v>0</v>
      </c>
      <c r="BP624" s="403">
        <v>0</v>
      </c>
      <c r="BQ624" s="403">
        <v>0</v>
      </c>
      <c r="BR624" s="396">
        <v>0</v>
      </c>
      <c r="BS624" s="403">
        <v>0</v>
      </c>
      <c r="BT624" s="403">
        <v>0</v>
      </c>
      <c r="BU624" s="403">
        <v>0</v>
      </c>
      <c r="BV624" s="403">
        <v>0</v>
      </c>
      <c r="BW624" s="396">
        <v>0</v>
      </c>
    </row>
    <row r="625" spans="1:75" ht="94.5" customHeight="1">
      <c r="A625" s="127">
        <v>611</v>
      </c>
      <c r="B625" s="71" t="s">
        <v>1751</v>
      </c>
      <c r="C625" s="28">
        <v>402000001</v>
      </c>
      <c r="D625" s="27" t="s">
        <v>48</v>
      </c>
      <c r="E625" s="128" t="s">
        <v>1816</v>
      </c>
      <c r="F625" s="224"/>
      <c r="G625" s="224"/>
      <c r="H625" s="225">
        <v>6</v>
      </c>
      <c r="I625" s="226"/>
      <c r="J625" s="225">
        <v>23</v>
      </c>
      <c r="K625" s="225">
        <v>3</v>
      </c>
      <c r="L625" s="224"/>
      <c r="M625" s="224"/>
      <c r="N625" s="224"/>
      <c r="O625" s="224"/>
      <c r="P625" s="193" t="s">
        <v>103</v>
      </c>
      <c r="Q625" s="107" t="s">
        <v>1817</v>
      </c>
      <c r="R625" s="224"/>
      <c r="S625" s="224"/>
      <c r="T625" s="224"/>
      <c r="U625" s="224"/>
      <c r="V625" s="225" t="s">
        <v>84</v>
      </c>
      <c r="W625" s="225" t="s">
        <v>45</v>
      </c>
      <c r="X625" s="228" t="s">
        <v>67</v>
      </c>
      <c r="Y625" s="224"/>
      <c r="Z625" s="224"/>
      <c r="AA625" s="224"/>
      <c r="AB625" s="193" t="s">
        <v>105</v>
      </c>
      <c r="AC625" s="126" t="s">
        <v>592</v>
      </c>
      <c r="AD625" s="193"/>
      <c r="AE625" s="193"/>
      <c r="AF625" s="193"/>
      <c r="AG625" s="193"/>
      <c r="AH625" s="193"/>
      <c r="AI625" s="193"/>
      <c r="AJ625" s="193"/>
      <c r="AK625" s="193"/>
      <c r="AL625" s="193"/>
      <c r="AM625" s="203" t="s">
        <v>1818</v>
      </c>
      <c r="AN625" s="203" t="s">
        <v>1819</v>
      </c>
      <c r="AO625" s="256" t="s">
        <v>84</v>
      </c>
      <c r="AP625" s="256" t="s">
        <v>87</v>
      </c>
      <c r="AQ625" s="286" t="s">
        <v>1820</v>
      </c>
      <c r="AR625" s="22" t="s">
        <v>57</v>
      </c>
      <c r="AS625" s="129">
        <v>122</v>
      </c>
      <c r="AT625" s="396">
        <v>171263.75</v>
      </c>
      <c r="AU625" s="396">
        <v>171263.75</v>
      </c>
      <c r="AV625" s="403">
        <v>0</v>
      </c>
      <c r="AW625" s="403">
        <v>0</v>
      </c>
      <c r="AX625" s="403">
        <v>0</v>
      </c>
      <c r="AY625" s="403">
        <v>0</v>
      </c>
      <c r="AZ625" s="403">
        <v>0</v>
      </c>
      <c r="BA625" s="403">
        <v>0</v>
      </c>
      <c r="BB625" s="396">
        <v>171263.75</v>
      </c>
      <c r="BC625" s="396">
        <v>171263.75</v>
      </c>
      <c r="BD625" s="403">
        <v>155307.5</v>
      </c>
      <c r="BE625" s="403">
        <v>0</v>
      </c>
      <c r="BF625" s="403">
        <v>0</v>
      </c>
      <c r="BG625" s="403">
        <v>0</v>
      </c>
      <c r="BH625" s="396">
        <v>155307.5</v>
      </c>
      <c r="BI625" s="403">
        <v>155307.5</v>
      </c>
      <c r="BJ625" s="403">
        <v>0</v>
      </c>
      <c r="BK625" s="403">
        <v>0</v>
      </c>
      <c r="BL625" s="403">
        <v>0</v>
      </c>
      <c r="BM625" s="396">
        <v>155307.5</v>
      </c>
      <c r="BN625" s="403">
        <v>155307.5</v>
      </c>
      <c r="BO625" s="403">
        <v>0</v>
      </c>
      <c r="BP625" s="403">
        <v>0</v>
      </c>
      <c r="BQ625" s="403">
        <v>0</v>
      </c>
      <c r="BR625" s="396">
        <v>155307.5</v>
      </c>
      <c r="BS625" s="403">
        <v>155307.5</v>
      </c>
      <c r="BT625" s="403">
        <v>0</v>
      </c>
      <c r="BU625" s="403">
        <v>0</v>
      </c>
      <c r="BV625" s="403">
        <v>0</v>
      </c>
      <c r="BW625" s="396">
        <v>155307.5</v>
      </c>
    </row>
    <row r="626" spans="1:75" ht="99" customHeight="1">
      <c r="A626" s="127">
        <v>611</v>
      </c>
      <c r="B626" s="71" t="s">
        <v>1751</v>
      </c>
      <c r="C626" s="28">
        <v>402000001</v>
      </c>
      <c r="D626" s="27" t="s">
        <v>48</v>
      </c>
      <c r="E626" s="128" t="s">
        <v>1816</v>
      </c>
      <c r="F626" s="224"/>
      <c r="G626" s="224"/>
      <c r="H626" s="225">
        <v>6</v>
      </c>
      <c r="I626" s="226"/>
      <c r="J626" s="225">
        <v>23</v>
      </c>
      <c r="K626" s="225">
        <v>3</v>
      </c>
      <c r="L626" s="224"/>
      <c r="M626" s="224"/>
      <c r="N626" s="224"/>
      <c r="O626" s="224"/>
      <c r="P626" s="193" t="s">
        <v>103</v>
      </c>
      <c r="Q626" s="107" t="s">
        <v>1817</v>
      </c>
      <c r="R626" s="224"/>
      <c r="S626" s="224"/>
      <c r="T626" s="224"/>
      <c r="U626" s="224"/>
      <c r="V626" s="225" t="s">
        <v>84</v>
      </c>
      <c r="W626" s="225" t="s">
        <v>45</v>
      </c>
      <c r="X626" s="228" t="s">
        <v>67</v>
      </c>
      <c r="Y626" s="224"/>
      <c r="Z626" s="224"/>
      <c r="AA626" s="224"/>
      <c r="AB626" s="193" t="s">
        <v>105</v>
      </c>
      <c r="AC626" s="126" t="s">
        <v>592</v>
      </c>
      <c r="AD626" s="193"/>
      <c r="AE626" s="193"/>
      <c r="AF626" s="193"/>
      <c r="AG626" s="193"/>
      <c r="AH626" s="193"/>
      <c r="AI626" s="193"/>
      <c r="AJ626" s="193"/>
      <c r="AK626" s="193"/>
      <c r="AL626" s="193"/>
      <c r="AM626" s="203" t="s">
        <v>1818</v>
      </c>
      <c r="AN626" s="203" t="s">
        <v>1819</v>
      </c>
      <c r="AO626" s="256" t="s">
        <v>84</v>
      </c>
      <c r="AP626" s="256" t="s">
        <v>87</v>
      </c>
      <c r="AQ626" s="286" t="s">
        <v>1820</v>
      </c>
      <c r="AR626" s="22" t="s">
        <v>57</v>
      </c>
      <c r="AS626" s="129">
        <v>129</v>
      </c>
      <c r="AT626" s="396">
        <v>51721.29</v>
      </c>
      <c r="AU626" s="396">
        <v>51721.29</v>
      </c>
      <c r="AV626" s="403">
        <v>0</v>
      </c>
      <c r="AW626" s="403">
        <v>0</v>
      </c>
      <c r="AX626" s="403">
        <v>0</v>
      </c>
      <c r="AY626" s="403">
        <v>0</v>
      </c>
      <c r="AZ626" s="403">
        <v>0</v>
      </c>
      <c r="BA626" s="403">
        <v>0</v>
      </c>
      <c r="BB626" s="396">
        <v>51721.29</v>
      </c>
      <c r="BC626" s="396">
        <v>51721.29</v>
      </c>
      <c r="BD626" s="403">
        <v>46902.5</v>
      </c>
      <c r="BE626" s="403">
        <v>0</v>
      </c>
      <c r="BF626" s="403">
        <v>0</v>
      </c>
      <c r="BG626" s="403">
        <v>0</v>
      </c>
      <c r="BH626" s="396">
        <v>46902.5</v>
      </c>
      <c r="BI626" s="403">
        <v>46902.5</v>
      </c>
      <c r="BJ626" s="403">
        <v>0</v>
      </c>
      <c r="BK626" s="403">
        <v>0</v>
      </c>
      <c r="BL626" s="403">
        <v>0</v>
      </c>
      <c r="BM626" s="396">
        <v>46902.5</v>
      </c>
      <c r="BN626" s="403">
        <v>46902.5</v>
      </c>
      <c r="BO626" s="403">
        <v>0</v>
      </c>
      <c r="BP626" s="403">
        <v>0</v>
      </c>
      <c r="BQ626" s="403">
        <v>0</v>
      </c>
      <c r="BR626" s="396">
        <v>46902.5</v>
      </c>
      <c r="BS626" s="403">
        <v>46902.5</v>
      </c>
      <c r="BT626" s="403">
        <v>0</v>
      </c>
      <c r="BU626" s="403">
        <v>0</v>
      </c>
      <c r="BV626" s="403">
        <v>0</v>
      </c>
      <c r="BW626" s="396">
        <v>46902.5</v>
      </c>
    </row>
    <row r="627" spans="1:75" ht="96" customHeight="1">
      <c r="A627" s="127">
        <v>611</v>
      </c>
      <c r="B627" s="71" t="s">
        <v>1751</v>
      </c>
      <c r="C627" s="28">
        <v>402000001</v>
      </c>
      <c r="D627" s="27" t="s">
        <v>48</v>
      </c>
      <c r="E627" s="128" t="s">
        <v>1821</v>
      </c>
      <c r="F627" s="224"/>
      <c r="G627" s="224"/>
      <c r="H627" s="225" t="s">
        <v>47</v>
      </c>
      <c r="I627" s="226"/>
      <c r="J627" s="225">
        <v>17</v>
      </c>
      <c r="K627" s="225" t="s">
        <v>45</v>
      </c>
      <c r="L627" s="225" t="s">
        <v>47</v>
      </c>
      <c r="M627" s="224"/>
      <c r="N627" s="224"/>
      <c r="O627" s="224"/>
      <c r="P627" s="193" t="s">
        <v>109</v>
      </c>
      <c r="Q627" s="107" t="s">
        <v>1781</v>
      </c>
      <c r="R627" s="224"/>
      <c r="S627" s="224"/>
      <c r="T627" s="225" t="s">
        <v>1759</v>
      </c>
      <c r="U627" s="225"/>
      <c r="V627" s="225" t="s">
        <v>46</v>
      </c>
      <c r="W627" s="225" t="s">
        <v>45</v>
      </c>
      <c r="X627" s="225" t="s">
        <v>47</v>
      </c>
      <c r="Y627" s="224"/>
      <c r="Z627" s="224"/>
      <c r="AA627" s="224"/>
      <c r="AB627" s="193" t="s">
        <v>110</v>
      </c>
      <c r="AC627" s="126" t="s">
        <v>1822</v>
      </c>
      <c r="AD627" s="193"/>
      <c r="AE627" s="193"/>
      <c r="AF627" s="193"/>
      <c r="AG627" s="193"/>
      <c r="AH627" s="193"/>
      <c r="AI627" s="193"/>
      <c r="AJ627" s="193"/>
      <c r="AK627" s="193"/>
      <c r="AL627" s="193"/>
      <c r="AM627" s="203" t="s">
        <v>1823</v>
      </c>
      <c r="AN627" s="203" t="s">
        <v>1824</v>
      </c>
      <c r="AO627" s="256" t="s">
        <v>84</v>
      </c>
      <c r="AP627" s="256" t="s">
        <v>87</v>
      </c>
      <c r="AQ627" s="286" t="s">
        <v>1820</v>
      </c>
      <c r="AR627" s="22" t="s">
        <v>57</v>
      </c>
      <c r="AS627" s="129">
        <v>244</v>
      </c>
      <c r="AT627" s="396">
        <v>568000</v>
      </c>
      <c r="AU627" s="396">
        <v>568000</v>
      </c>
      <c r="AV627" s="403">
        <v>0</v>
      </c>
      <c r="AW627" s="403">
        <v>0</v>
      </c>
      <c r="AX627" s="403">
        <v>0</v>
      </c>
      <c r="AY627" s="403">
        <v>0</v>
      </c>
      <c r="AZ627" s="403">
        <v>0</v>
      </c>
      <c r="BA627" s="403">
        <v>0</v>
      </c>
      <c r="BB627" s="396">
        <v>568000</v>
      </c>
      <c r="BC627" s="396">
        <v>568000</v>
      </c>
      <c r="BD627" s="403">
        <v>543190.43000000005</v>
      </c>
      <c r="BE627" s="403">
        <v>0</v>
      </c>
      <c r="BF627" s="403">
        <v>0</v>
      </c>
      <c r="BG627" s="403">
        <v>0</v>
      </c>
      <c r="BH627" s="396">
        <v>543190.43000000005</v>
      </c>
      <c r="BI627" s="403">
        <v>568000</v>
      </c>
      <c r="BJ627" s="403">
        <v>0</v>
      </c>
      <c r="BK627" s="403">
        <v>0</v>
      </c>
      <c r="BL627" s="403">
        <v>0</v>
      </c>
      <c r="BM627" s="396">
        <v>568000</v>
      </c>
      <c r="BN627" s="403">
        <v>568000</v>
      </c>
      <c r="BO627" s="403">
        <v>0</v>
      </c>
      <c r="BP627" s="403">
        <v>0</v>
      </c>
      <c r="BQ627" s="403">
        <v>0</v>
      </c>
      <c r="BR627" s="396">
        <v>568000</v>
      </c>
      <c r="BS627" s="403">
        <v>568000</v>
      </c>
      <c r="BT627" s="403">
        <v>0</v>
      </c>
      <c r="BU627" s="403">
        <v>0</v>
      </c>
      <c r="BV627" s="403">
        <v>0</v>
      </c>
      <c r="BW627" s="396">
        <v>568000</v>
      </c>
    </row>
    <row r="628" spans="1:75" ht="95.25" customHeight="1">
      <c r="A628" s="127">
        <v>611</v>
      </c>
      <c r="B628" s="71" t="s">
        <v>1751</v>
      </c>
      <c r="C628" s="28">
        <v>402000001</v>
      </c>
      <c r="D628" s="27" t="s">
        <v>48</v>
      </c>
      <c r="E628" s="128" t="s">
        <v>1821</v>
      </c>
      <c r="F628" s="224"/>
      <c r="G628" s="224"/>
      <c r="H628" s="227">
        <v>3</v>
      </c>
      <c r="I628" s="226"/>
      <c r="J628" s="225">
        <v>17</v>
      </c>
      <c r="K628" s="227">
        <v>1</v>
      </c>
      <c r="L628" s="227">
        <v>3</v>
      </c>
      <c r="M628" s="224"/>
      <c r="N628" s="224"/>
      <c r="O628" s="224"/>
      <c r="P628" s="193" t="s">
        <v>109</v>
      </c>
      <c r="Q628" s="107" t="s">
        <v>1781</v>
      </c>
      <c r="R628" s="224"/>
      <c r="S628" s="224"/>
      <c r="T628" s="225" t="s">
        <v>1759</v>
      </c>
      <c r="U628" s="225"/>
      <c r="V628" s="225" t="s">
        <v>46</v>
      </c>
      <c r="W628" s="225" t="s">
        <v>45</v>
      </c>
      <c r="X628" s="225" t="s">
        <v>47</v>
      </c>
      <c r="Y628" s="224"/>
      <c r="Z628" s="224"/>
      <c r="AA628" s="224"/>
      <c r="AB628" s="193" t="s">
        <v>110</v>
      </c>
      <c r="AC628" s="126" t="s">
        <v>1822</v>
      </c>
      <c r="AD628" s="193"/>
      <c r="AE628" s="193"/>
      <c r="AF628" s="193"/>
      <c r="AG628" s="193"/>
      <c r="AH628" s="193"/>
      <c r="AI628" s="193"/>
      <c r="AJ628" s="193"/>
      <c r="AK628" s="193"/>
      <c r="AL628" s="193"/>
      <c r="AM628" s="203" t="s">
        <v>1825</v>
      </c>
      <c r="AN628" s="203" t="s">
        <v>1824</v>
      </c>
      <c r="AO628" s="256" t="s">
        <v>84</v>
      </c>
      <c r="AP628" s="256" t="s">
        <v>87</v>
      </c>
      <c r="AQ628" s="286" t="s">
        <v>1820</v>
      </c>
      <c r="AR628" s="22" t="s">
        <v>57</v>
      </c>
      <c r="AS628" s="129">
        <v>852</v>
      </c>
      <c r="AT628" s="396">
        <v>3000</v>
      </c>
      <c r="AU628" s="396">
        <v>3000</v>
      </c>
      <c r="AV628" s="403">
        <v>0</v>
      </c>
      <c r="AW628" s="403">
        <v>0</v>
      </c>
      <c r="AX628" s="403">
        <v>0</v>
      </c>
      <c r="AY628" s="403">
        <v>0</v>
      </c>
      <c r="AZ628" s="403">
        <v>0</v>
      </c>
      <c r="BA628" s="403">
        <v>0</v>
      </c>
      <c r="BB628" s="396">
        <v>3000</v>
      </c>
      <c r="BC628" s="396">
        <v>3000</v>
      </c>
      <c r="BD628" s="403">
        <v>3000</v>
      </c>
      <c r="BE628" s="403">
        <v>0</v>
      </c>
      <c r="BF628" s="403">
        <v>0</v>
      </c>
      <c r="BG628" s="403">
        <v>0</v>
      </c>
      <c r="BH628" s="396">
        <v>3000</v>
      </c>
      <c r="BI628" s="403">
        <v>3000</v>
      </c>
      <c r="BJ628" s="403">
        <v>0</v>
      </c>
      <c r="BK628" s="403">
        <v>0</v>
      </c>
      <c r="BL628" s="403">
        <v>0</v>
      </c>
      <c r="BM628" s="396">
        <v>3000</v>
      </c>
      <c r="BN628" s="403">
        <v>3000</v>
      </c>
      <c r="BO628" s="403">
        <v>0</v>
      </c>
      <c r="BP628" s="403">
        <v>0</v>
      </c>
      <c r="BQ628" s="403">
        <v>0</v>
      </c>
      <c r="BR628" s="396">
        <v>3000</v>
      </c>
      <c r="BS628" s="403">
        <v>3000</v>
      </c>
      <c r="BT628" s="403">
        <v>0</v>
      </c>
      <c r="BU628" s="403">
        <v>0</v>
      </c>
      <c r="BV628" s="403">
        <v>0</v>
      </c>
      <c r="BW628" s="396">
        <v>3000</v>
      </c>
    </row>
    <row r="629" spans="1:75" ht="189.75" customHeight="1">
      <c r="A629" s="127">
        <v>611</v>
      </c>
      <c r="B629" s="71" t="s">
        <v>1751</v>
      </c>
      <c r="C629" s="28">
        <v>402000001</v>
      </c>
      <c r="D629" s="27" t="s">
        <v>48</v>
      </c>
      <c r="E629" s="128" t="s">
        <v>1826</v>
      </c>
      <c r="F629" s="224"/>
      <c r="G629" s="224"/>
      <c r="H629" s="228" t="s">
        <v>1827</v>
      </c>
      <c r="I629" s="226"/>
      <c r="J629" s="228" t="s">
        <v>1828</v>
      </c>
      <c r="K629" s="228" t="s">
        <v>1829</v>
      </c>
      <c r="L629" s="225" t="s">
        <v>133</v>
      </c>
      <c r="M629" s="224"/>
      <c r="N629" s="224"/>
      <c r="O629" s="224"/>
      <c r="P629" s="193" t="s">
        <v>1830</v>
      </c>
      <c r="Q629" s="107" t="s">
        <v>1831</v>
      </c>
      <c r="R629" s="224"/>
      <c r="S629" s="224"/>
      <c r="T629" s="225" t="s">
        <v>1791</v>
      </c>
      <c r="U629" s="225"/>
      <c r="V629" s="228" t="s">
        <v>1832</v>
      </c>
      <c r="W629" s="228" t="s">
        <v>1833</v>
      </c>
      <c r="X629" s="228" t="s">
        <v>1834</v>
      </c>
      <c r="Y629" s="224"/>
      <c r="Z629" s="224"/>
      <c r="AA629" s="224"/>
      <c r="AB629" s="193" t="s">
        <v>1835</v>
      </c>
      <c r="AC629" s="126" t="s">
        <v>1836</v>
      </c>
      <c r="AD629" s="193"/>
      <c r="AE629" s="193"/>
      <c r="AF629" s="193"/>
      <c r="AG629" s="193"/>
      <c r="AH629" s="193"/>
      <c r="AI629" s="193"/>
      <c r="AJ629" s="203" t="s">
        <v>1837</v>
      </c>
      <c r="AK629" s="193"/>
      <c r="AL629" s="193"/>
      <c r="AM629" s="193"/>
      <c r="AN629" s="203" t="s">
        <v>1838</v>
      </c>
      <c r="AO629" s="256" t="s">
        <v>84</v>
      </c>
      <c r="AP629" s="256" t="s">
        <v>87</v>
      </c>
      <c r="AQ629" s="286" t="s">
        <v>1839</v>
      </c>
      <c r="AR629" s="22" t="s">
        <v>79</v>
      </c>
      <c r="AS629" s="129">
        <v>129</v>
      </c>
      <c r="AT629" s="396">
        <v>2025709.01</v>
      </c>
      <c r="AU629" s="396">
        <v>2025709.01</v>
      </c>
      <c r="AV629" s="403">
        <v>0</v>
      </c>
      <c r="AW629" s="403">
        <v>0</v>
      </c>
      <c r="AX629" s="403">
        <v>0</v>
      </c>
      <c r="AY629" s="403">
        <v>0</v>
      </c>
      <c r="AZ629" s="403">
        <v>0</v>
      </c>
      <c r="BA629" s="403">
        <v>0</v>
      </c>
      <c r="BB629" s="396">
        <v>2025709.01</v>
      </c>
      <c r="BC629" s="396">
        <v>2025709.01</v>
      </c>
      <c r="BD629" s="403">
        <v>2064542</v>
      </c>
      <c r="BE629" s="403">
        <v>0</v>
      </c>
      <c r="BF629" s="403">
        <v>0</v>
      </c>
      <c r="BG629" s="403">
        <v>0</v>
      </c>
      <c r="BH629" s="396">
        <v>2064542</v>
      </c>
      <c r="BI629" s="403">
        <v>2064542</v>
      </c>
      <c r="BJ629" s="403">
        <v>0</v>
      </c>
      <c r="BK629" s="403">
        <v>0</v>
      </c>
      <c r="BL629" s="403">
        <v>0</v>
      </c>
      <c r="BM629" s="396">
        <v>2064542</v>
      </c>
      <c r="BN629" s="403">
        <v>2064542</v>
      </c>
      <c r="BO629" s="403">
        <v>0</v>
      </c>
      <c r="BP629" s="403">
        <v>0</v>
      </c>
      <c r="BQ629" s="403">
        <v>0</v>
      </c>
      <c r="BR629" s="396">
        <v>2064542</v>
      </c>
      <c r="BS629" s="403">
        <v>2064542</v>
      </c>
      <c r="BT629" s="403">
        <v>0</v>
      </c>
      <c r="BU629" s="403">
        <v>0</v>
      </c>
      <c r="BV629" s="403">
        <v>0</v>
      </c>
      <c r="BW629" s="396">
        <v>2064542</v>
      </c>
    </row>
    <row r="630" spans="1:75" ht="189.75" customHeight="1">
      <c r="A630" s="127">
        <v>611</v>
      </c>
      <c r="B630" s="71" t="s">
        <v>1751</v>
      </c>
      <c r="C630" s="28">
        <v>402000002</v>
      </c>
      <c r="D630" s="27" t="s">
        <v>51</v>
      </c>
      <c r="E630" s="128" t="s">
        <v>1826</v>
      </c>
      <c r="F630" s="224"/>
      <c r="G630" s="224"/>
      <c r="H630" s="228" t="s">
        <v>1827</v>
      </c>
      <c r="I630" s="226"/>
      <c r="J630" s="228" t="s">
        <v>1840</v>
      </c>
      <c r="K630" s="228" t="s">
        <v>1841</v>
      </c>
      <c r="L630" s="225" t="s">
        <v>133</v>
      </c>
      <c r="M630" s="224"/>
      <c r="N630" s="224"/>
      <c r="O630" s="224"/>
      <c r="P630" s="193" t="s">
        <v>1842</v>
      </c>
      <c r="Q630" s="107" t="s">
        <v>1843</v>
      </c>
      <c r="R630" s="224"/>
      <c r="S630" s="224"/>
      <c r="T630" s="225" t="s">
        <v>1791</v>
      </c>
      <c r="U630" s="225"/>
      <c r="V630" s="228" t="s">
        <v>1844</v>
      </c>
      <c r="W630" s="228" t="s">
        <v>1833</v>
      </c>
      <c r="X630" s="228" t="s">
        <v>1845</v>
      </c>
      <c r="Y630" s="224"/>
      <c r="Z630" s="224"/>
      <c r="AA630" s="224"/>
      <c r="AB630" s="193" t="s">
        <v>1846</v>
      </c>
      <c r="AC630" s="126" t="s">
        <v>1836</v>
      </c>
      <c r="AD630" s="193"/>
      <c r="AE630" s="193"/>
      <c r="AF630" s="193"/>
      <c r="AG630" s="193"/>
      <c r="AH630" s="193"/>
      <c r="AI630" s="193"/>
      <c r="AJ630" s="203" t="s">
        <v>1837</v>
      </c>
      <c r="AK630" s="193"/>
      <c r="AL630" s="193"/>
      <c r="AM630" s="193"/>
      <c r="AN630" s="203" t="s">
        <v>1838</v>
      </c>
      <c r="AO630" s="256" t="s">
        <v>84</v>
      </c>
      <c r="AP630" s="256" t="s">
        <v>87</v>
      </c>
      <c r="AQ630" s="286" t="s">
        <v>1839</v>
      </c>
      <c r="AR630" s="22" t="s">
        <v>79</v>
      </c>
      <c r="AS630" s="129">
        <v>121</v>
      </c>
      <c r="AT630" s="396">
        <v>6858990.9900000002</v>
      </c>
      <c r="AU630" s="396">
        <v>6858990.9900000002</v>
      </c>
      <c r="AV630" s="403">
        <v>0</v>
      </c>
      <c r="AW630" s="403">
        <v>0</v>
      </c>
      <c r="AX630" s="403">
        <v>0</v>
      </c>
      <c r="AY630" s="403">
        <v>0</v>
      </c>
      <c r="AZ630" s="403">
        <v>0</v>
      </c>
      <c r="BA630" s="403">
        <v>0</v>
      </c>
      <c r="BB630" s="396">
        <v>6858990.9900000002</v>
      </c>
      <c r="BC630" s="396">
        <v>6858990.9900000002</v>
      </c>
      <c r="BD630" s="403">
        <v>6836221</v>
      </c>
      <c r="BE630" s="403">
        <v>0</v>
      </c>
      <c r="BF630" s="403">
        <v>0</v>
      </c>
      <c r="BG630" s="403">
        <v>0</v>
      </c>
      <c r="BH630" s="396">
        <v>6836221</v>
      </c>
      <c r="BI630" s="403">
        <v>6836221</v>
      </c>
      <c r="BJ630" s="403">
        <v>0</v>
      </c>
      <c r="BK630" s="403">
        <v>0</v>
      </c>
      <c r="BL630" s="403">
        <v>0</v>
      </c>
      <c r="BM630" s="396">
        <v>6836221</v>
      </c>
      <c r="BN630" s="403">
        <v>6836221</v>
      </c>
      <c r="BO630" s="403">
        <v>0</v>
      </c>
      <c r="BP630" s="403">
        <v>0</v>
      </c>
      <c r="BQ630" s="403">
        <v>0</v>
      </c>
      <c r="BR630" s="396">
        <v>6836221</v>
      </c>
      <c r="BS630" s="403">
        <v>6836221</v>
      </c>
      <c r="BT630" s="403">
        <v>0</v>
      </c>
      <c r="BU630" s="403">
        <v>0</v>
      </c>
      <c r="BV630" s="403">
        <v>0</v>
      </c>
      <c r="BW630" s="396">
        <v>6836221</v>
      </c>
    </row>
    <row r="631" spans="1:75" ht="327" customHeight="1">
      <c r="A631" s="127">
        <v>611</v>
      </c>
      <c r="B631" s="71" t="s">
        <v>1751</v>
      </c>
      <c r="C631" s="28">
        <v>402000002</v>
      </c>
      <c r="D631" s="27" t="s">
        <v>51</v>
      </c>
      <c r="E631" s="128" t="s">
        <v>1847</v>
      </c>
      <c r="F631" s="224"/>
      <c r="G631" s="224"/>
      <c r="H631" s="228"/>
      <c r="I631" s="226"/>
      <c r="J631" s="228"/>
      <c r="K631" s="228"/>
      <c r="L631" s="225"/>
      <c r="M631" s="224"/>
      <c r="N631" s="224"/>
      <c r="O631" s="224"/>
      <c r="P631" s="193" t="s">
        <v>1848</v>
      </c>
      <c r="Q631" s="107" t="s">
        <v>640</v>
      </c>
      <c r="R631" s="224"/>
      <c r="S631" s="224"/>
      <c r="T631" s="225"/>
      <c r="U631" s="225"/>
      <c r="V631" s="228"/>
      <c r="W631" s="228"/>
      <c r="X631" s="228" t="s">
        <v>223</v>
      </c>
      <c r="Y631" s="224"/>
      <c r="Z631" s="224"/>
      <c r="AA631" s="224"/>
      <c r="AB631" s="193" t="s">
        <v>1849</v>
      </c>
      <c r="AC631" s="130" t="s">
        <v>950</v>
      </c>
      <c r="AD631" s="193"/>
      <c r="AE631" s="193"/>
      <c r="AF631" s="193"/>
      <c r="AG631" s="193"/>
      <c r="AH631" s="193"/>
      <c r="AI631" s="193"/>
      <c r="AJ631" s="193" t="s">
        <v>1853</v>
      </c>
      <c r="AK631" s="193"/>
      <c r="AL631" s="193"/>
      <c r="AM631" s="193"/>
      <c r="AN631" s="193" t="s">
        <v>1850</v>
      </c>
      <c r="AO631" s="256" t="s">
        <v>53</v>
      </c>
      <c r="AP631" s="256" t="s">
        <v>54</v>
      </c>
      <c r="AQ631" s="286" t="s">
        <v>215</v>
      </c>
      <c r="AR631" s="22" t="s">
        <v>250</v>
      </c>
      <c r="AS631" s="129">
        <v>121</v>
      </c>
      <c r="AT631" s="396">
        <v>0</v>
      </c>
      <c r="AU631" s="396">
        <v>0</v>
      </c>
      <c r="AV631" s="403">
        <v>0</v>
      </c>
      <c r="AW631" s="403">
        <v>0</v>
      </c>
      <c r="AX631" s="403">
        <v>0</v>
      </c>
      <c r="AY631" s="403">
        <v>0</v>
      </c>
      <c r="AZ631" s="403">
        <v>0</v>
      </c>
      <c r="BA631" s="403">
        <v>0</v>
      </c>
      <c r="BB631" s="396">
        <v>0</v>
      </c>
      <c r="BC631" s="396">
        <v>0</v>
      </c>
      <c r="BD631" s="403">
        <v>81375.41</v>
      </c>
      <c r="BE631" s="396">
        <v>81375.41</v>
      </c>
      <c r="BF631" s="403">
        <v>0</v>
      </c>
      <c r="BG631" s="403">
        <v>0</v>
      </c>
      <c r="BH631" s="396">
        <v>0</v>
      </c>
      <c r="BI631" s="403">
        <v>0</v>
      </c>
      <c r="BJ631" s="403">
        <v>0</v>
      </c>
      <c r="BK631" s="403">
        <v>0</v>
      </c>
      <c r="BL631" s="403">
        <v>0</v>
      </c>
      <c r="BM631" s="396">
        <v>0</v>
      </c>
      <c r="BN631" s="403">
        <v>0</v>
      </c>
      <c r="BO631" s="403">
        <v>0</v>
      </c>
      <c r="BP631" s="403">
        <v>0</v>
      </c>
      <c r="BQ631" s="403">
        <v>0</v>
      </c>
      <c r="BR631" s="396">
        <v>0</v>
      </c>
      <c r="BS631" s="403">
        <v>0</v>
      </c>
      <c r="BT631" s="403">
        <v>0</v>
      </c>
      <c r="BU631" s="403">
        <v>0</v>
      </c>
      <c r="BV631" s="403">
        <v>0</v>
      </c>
      <c r="BW631" s="396">
        <v>0</v>
      </c>
    </row>
    <row r="632" spans="1:75" ht="320.25" customHeight="1">
      <c r="A632" s="127">
        <v>611</v>
      </c>
      <c r="B632" s="71" t="s">
        <v>1751</v>
      </c>
      <c r="C632" s="28">
        <v>402000001</v>
      </c>
      <c r="D632" s="27" t="s">
        <v>48</v>
      </c>
      <c r="E632" s="128" t="s">
        <v>1847</v>
      </c>
      <c r="F632" s="224"/>
      <c r="G632" s="224"/>
      <c r="H632" s="228"/>
      <c r="I632" s="226"/>
      <c r="J632" s="228"/>
      <c r="K632" s="228"/>
      <c r="L632" s="225"/>
      <c r="M632" s="224"/>
      <c r="N632" s="224"/>
      <c r="O632" s="224"/>
      <c r="P632" s="193" t="s">
        <v>1848</v>
      </c>
      <c r="Q632" s="107" t="s">
        <v>640</v>
      </c>
      <c r="R632" s="224"/>
      <c r="S632" s="224"/>
      <c r="T632" s="225"/>
      <c r="U632" s="225"/>
      <c r="V632" s="228"/>
      <c r="W632" s="228"/>
      <c r="X632" s="228" t="s">
        <v>223</v>
      </c>
      <c r="Y632" s="224"/>
      <c r="Z632" s="224"/>
      <c r="AA632" s="224"/>
      <c r="AB632" s="193" t="s">
        <v>1849</v>
      </c>
      <c r="AC632" s="130" t="s">
        <v>950</v>
      </c>
      <c r="AD632" s="193"/>
      <c r="AE632" s="193"/>
      <c r="AF632" s="193"/>
      <c r="AG632" s="193"/>
      <c r="AH632" s="193"/>
      <c r="AI632" s="193"/>
      <c r="AJ632" s="193" t="s">
        <v>1853</v>
      </c>
      <c r="AK632" s="193"/>
      <c r="AL632" s="193"/>
      <c r="AM632" s="193"/>
      <c r="AN632" s="193" t="s">
        <v>1850</v>
      </c>
      <c r="AO632" s="256" t="s">
        <v>53</v>
      </c>
      <c r="AP632" s="256" t="s">
        <v>54</v>
      </c>
      <c r="AQ632" s="286" t="s">
        <v>215</v>
      </c>
      <c r="AR632" s="22" t="s">
        <v>250</v>
      </c>
      <c r="AS632" s="129">
        <v>129</v>
      </c>
      <c r="AT632" s="396">
        <v>0</v>
      </c>
      <c r="AU632" s="396">
        <v>0</v>
      </c>
      <c r="AV632" s="403">
        <v>0</v>
      </c>
      <c r="AW632" s="403">
        <v>0</v>
      </c>
      <c r="AX632" s="403">
        <v>0</v>
      </c>
      <c r="AY632" s="403">
        <v>0</v>
      </c>
      <c r="AZ632" s="403">
        <v>0</v>
      </c>
      <c r="BA632" s="403">
        <v>0</v>
      </c>
      <c r="BB632" s="396">
        <v>0</v>
      </c>
      <c r="BC632" s="396">
        <v>0</v>
      </c>
      <c r="BD632" s="403">
        <v>24575.38</v>
      </c>
      <c r="BE632" s="396">
        <v>24575.38</v>
      </c>
      <c r="BF632" s="403">
        <v>0</v>
      </c>
      <c r="BG632" s="403">
        <v>0</v>
      </c>
      <c r="BH632" s="396">
        <v>0</v>
      </c>
      <c r="BI632" s="403">
        <v>0</v>
      </c>
      <c r="BJ632" s="403">
        <v>0</v>
      </c>
      <c r="BK632" s="403">
        <v>0</v>
      </c>
      <c r="BL632" s="403">
        <v>0</v>
      </c>
      <c r="BM632" s="396">
        <v>0</v>
      </c>
      <c r="BN632" s="403">
        <v>0</v>
      </c>
      <c r="BO632" s="403">
        <v>0</v>
      </c>
      <c r="BP632" s="403">
        <v>0</v>
      </c>
      <c r="BQ632" s="403">
        <v>0</v>
      </c>
      <c r="BR632" s="396">
        <v>0</v>
      </c>
      <c r="BS632" s="403">
        <v>0</v>
      </c>
      <c r="BT632" s="403">
        <v>0</v>
      </c>
      <c r="BU632" s="403">
        <v>0</v>
      </c>
      <c r="BV632" s="403">
        <v>0</v>
      </c>
      <c r="BW632" s="396">
        <v>0</v>
      </c>
    </row>
    <row r="633" spans="1:75" s="106" customFormat="1" ht="15.75">
      <c r="A633" s="450" t="s">
        <v>3330</v>
      </c>
      <c r="B633" s="451"/>
      <c r="C633" s="452"/>
      <c r="D633" s="452"/>
      <c r="E633" s="452"/>
      <c r="F633" s="452"/>
      <c r="G633" s="452"/>
      <c r="H633" s="452"/>
      <c r="I633" s="452"/>
      <c r="J633" s="452"/>
      <c r="K633" s="452"/>
      <c r="L633" s="452"/>
      <c r="M633" s="452"/>
      <c r="N633" s="452"/>
      <c r="O633" s="452"/>
      <c r="P633" s="452"/>
      <c r="Q633" s="452"/>
      <c r="R633" s="452"/>
      <c r="S633" s="452"/>
      <c r="T633" s="452"/>
      <c r="U633" s="452"/>
      <c r="V633" s="452"/>
      <c r="W633" s="452"/>
      <c r="X633" s="452"/>
      <c r="Y633" s="452"/>
      <c r="Z633" s="452"/>
      <c r="AA633" s="452"/>
      <c r="AB633" s="452"/>
      <c r="AC633" s="452"/>
      <c r="AD633" s="452"/>
      <c r="AE633" s="452"/>
      <c r="AF633" s="452"/>
      <c r="AG633" s="452"/>
      <c r="AH633" s="452"/>
      <c r="AI633" s="452"/>
      <c r="AJ633" s="452"/>
      <c r="AK633" s="452"/>
      <c r="AL633" s="452"/>
      <c r="AM633" s="452"/>
      <c r="AN633" s="452"/>
      <c r="AO633" s="452"/>
      <c r="AP633" s="452"/>
      <c r="AQ633" s="452"/>
      <c r="AR633" s="452"/>
      <c r="AS633" s="453"/>
      <c r="AT633" s="174">
        <v>221327330.25999999</v>
      </c>
      <c r="AU633" s="174">
        <v>221327330.25999999</v>
      </c>
      <c r="AV633" s="174">
        <v>0</v>
      </c>
      <c r="AW633" s="174">
        <v>0</v>
      </c>
      <c r="AX633" s="174">
        <v>0</v>
      </c>
      <c r="AY633" s="174">
        <v>0</v>
      </c>
      <c r="AZ633" s="174">
        <v>0</v>
      </c>
      <c r="BA633" s="174">
        <v>0</v>
      </c>
      <c r="BB633" s="174">
        <v>221327330.25999999</v>
      </c>
      <c r="BC633" s="174">
        <v>221327330.25999999</v>
      </c>
      <c r="BD633" s="174">
        <v>257004628.12999997</v>
      </c>
      <c r="BE633" s="174">
        <v>105950.79000000001</v>
      </c>
      <c r="BF633" s="174">
        <v>0</v>
      </c>
      <c r="BG633" s="174">
        <v>0</v>
      </c>
      <c r="BH633" s="174">
        <v>256898677.33999997</v>
      </c>
      <c r="BI633" s="174">
        <v>227907771.05999997</v>
      </c>
      <c r="BJ633" s="174">
        <v>0</v>
      </c>
      <c r="BK633" s="174">
        <v>0</v>
      </c>
      <c r="BL633" s="174">
        <v>0</v>
      </c>
      <c r="BM633" s="174">
        <v>227907771.05999997</v>
      </c>
      <c r="BN633" s="174">
        <v>217652071.05999997</v>
      </c>
      <c r="BO633" s="174">
        <v>0</v>
      </c>
      <c r="BP633" s="174">
        <v>0</v>
      </c>
      <c r="BQ633" s="174">
        <v>0</v>
      </c>
      <c r="BR633" s="174">
        <v>217652071.05999997</v>
      </c>
      <c r="BS633" s="174">
        <v>217652071.05999997</v>
      </c>
      <c r="BT633" s="174">
        <v>0</v>
      </c>
      <c r="BU633" s="174">
        <v>0</v>
      </c>
      <c r="BV633" s="174">
        <v>0</v>
      </c>
      <c r="BW633" s="174">
        <v>217652071.05999997</v>
      </c>
    </row>
    <row r="634" spans="1:75" ht="256.5" customHeight="1">
      <c r="A634" s="167">
        <v>617</v>
      </c>
      <c r="B634" s="156" t="s">
        <v>1854</v>
      </c>
      <c r="C634" s="168">
        <v>401000007</v>
      </c>
      <c r="D634" s="158" t="s">
        <v>519</v>
      </c>
      <c r="E634" s="159" t="s">
        <v>481</v>
      </c>
      <c r="F634" s="208"/>
      <c r="G634" s="208"/>
      <c r="H634" s="209">
        <v>3</v>
      </c>
      <c r="I634" s="229"/>
      <c r="J634" s="209" t="s">
        <v>111</v>
      </c>
      <c r="K634" s="209" t="s">
        <v>45</v>
      </c>
      <c r="L634" s="209" t="s">
        <v>520</v>
      </c>
      <c r="M634" s="210"/>
      <c r="N634" s="210"/>
      <c r="O634" s="210"/>
      <c r="P634" s="211" t="s">
        <v>109</v>
      </c>
      <c r="Q634" s="160" t="s">
        <v>482</v>
      </c>
      <c r="R634" s="210"/>
      <c r="S634" s="210"/>
      <c r="T634" s="210" t="s">
        <v>47</v>
      </c>
      <c r="U634" s="210"/>
      <c r="V634" s="210" t="s">
        <v>76</v>
      </c>
      <c r="W634" s="210" t="s">
        <v>45</v>
      </c>
      <c r="X634" s="210"/>
      <c r="Y634" s="210"/>
      <c r="Z634" s="210"/>
      <c r="AA634" s="210"/>
      <c r="AB634" s="211" t="s">
        <v>110</v>
      </c>
      <c r="AC634" s="169" t="s">
        <v>1855</v>
      </c>
      <c r="AD634" s="288"/>
      <c r="AE634" s="288"/>
      <c r="AF634" s="288"/>
      <c r="AG634" s="288"/>
      <c r="AH634" s="289"/>
      <c r="AI634" s="288"/>
      <c r="AJ634" s="288"/>
      <c r="AK634" s="288"/>
      <c r="AL634" s="288"/>
      <c r="AM634" s="288" t="s">
        <v>1856</v>
      </c>
      <c r="AN634" s="290" t="s">
        <v>1857</v>
      </c>
      <c r="AO634" s="355" t="s">
        <v>53</v>
      </c>
      <c r="AP634" s="355" t="s">
        <v>54</v>
      </c>
      <c r="AQ634" s="355" t="s">
        <v>1858</v>
      </c>
      <c r="AR634" s="161" t="s">
        <v>1859</v>
      </c>
      <c r="AS634" s="125" t="s">
        <v>55</v>
      </c>
      <c r="AT634" s="397">
        <v>285835.76</v>
      </c>
      <c r="AU634" s="397">
        <v>186455.03</v>
      </c>
      <c r="AV634" s="397">
        <v>0</v>
      </c>
      <c r="AW634" s="397">
        <v>0</v>
      </c>
      <c r="AX634" s="397">
        <v>0</v>
      </c>
      <c r="AY634" s="397">
        <v>0</v>
      </c>
      <c r="AZ634" s="397">
        <v>0</v>
      </c>
      <c r="BA634" s="396">
        <v>0</v>
      </c>
      <c r="BB634" s="397">
        <v>285835.76</v>
      </c>
      <c r="BC634" s="397">
        <v>186455.03</v>
      </c>
      <c r="BD634" s="397">
        <v>117663.92</v>
      </c>
      <c r="BE634" s="396">
        <v>0</v>
      </c>
      <c r="BF634" s="396">
        <v>0</v>
      </c>
      <c r="BG634" s="396">
        <v>0</v>
      </c>
      <c r="BH634" s="397">
        <v>117663.92</v>
      </c>
      <c r="BI634" s="397">
        <v>125000</v>
      </c>
      <c r="BJ634" s="396">
        <v>0</v>
      </c>
      <c r="BK634" s="396">
        <v>0</v>
      </c>
      <c r="BL634" s="396">
        <v>0</v>
      </c>
      <c r="BM634" s="397">
        <v>125000</v>
      </c>
      <c r="BN634" s="397">
        <v>125000</v>
      </c>
      <c r="BO634" s="396">
        <v>0</v>
      </c>
      <c r="BP634" s="396">
        <v>0</v>
      </c>
      <c r="BQ634" s="396">
        <v>0</v>
      </c>
      <c r="BR634" s="397">
        <v>125000</v>
      </c>
      <c r="BS634" s="397">
        <v>125000</v>
      </c>
      <c r="BT634" s="396">
        <v>0</v>
      </c>
      <c r="BU634" s="396">
        <v>0</v>
      </c>
      <c r="BV634" s="396">
        <v>0</v>
      </c>
      <c r="BW634" s="397">
        <v>125000</v>
      </c>
    </row>
    <row r="635" spans="1:75" ht="279" customHeight="1">
      <c r="A635" s="29">
        <v>617</v>
      </c>
      <c r="B635" s="22" t="s">
        <v>1854</v>
      </c>
      <c r="C635" s="88">
        <v>401000007</v>
      </c>
      <c r="D635" s="27" t="s">
        <v>519</v>
      </c>
      <c r="E635" s="20" t="s">
        <v>481</v>
      </c>
      <c r="F635" s="204"/>
      <c r="G635" s="204"/>
      <c r="H635" s="195">
        <v>3</v>
      </c>
      <c r="I635" s="207"/>
      <c r="J635" s="195" t="s">
        <v>111</v>
      </c>
      <c r="K635" s="195" t="s">
        <v>45</v>
      </c>
      <c r="L635" s="195" t="s">
        <v>520</v>
      </c>
      <c r="M635" s="205"/>
      <c r="N635" s="205"/>
      <c r="O635" s="205"/>
      <c r="P635" s="196" t="s">
        <v>109</v>
      </c>
      <c r="Q635" s="21" t="s">
        <v>482</v>
      </c>
      <c r="R635" s="205"/>
      <c r="S635" s="205"/>
      <c r="T635" s="205" t="s">
        <v>47</v>
      </c>
      <c r="U635" s="205"/>
      <c r="V635" s="205" t="s">
        <v>76</v>
      </c>
      <c r="W635" s="205" t="s">
        <v>45</v>
      </c>
      <c r="X635" s="205"/>
      <c r="Y635" s="205"/>
      <c r="Z635" s="205"/>
      <c r="AA635" s="205"/>
      <c r="AB635" s="196" t="s">
        <v>110</v>
      </c>
      <c r="AC635" s="147" t="s">
        <v>1855</v>
      </c>
      <c r="AD635" s="291"/>
      <c r="AE635" s="291"/>
      <c r="AF635" s="291"/>
      <c r="AG635" s="291"/>
      <c r="AH635" s="292"/>
      <c r="AI635" s="291"/>
      <c r="AJ635" s="291"/>
      <c r="AK635" s="291"/>
      <c r="AL635" s="291"/>
      <c r="AM635" s="291" t="s">
        <v>1856</v>
      </c>
      <c r="AN635" s="293" t="s">
        <v>1857</v>
      </c>
      <c r="AO635" s="199" t="s">
        <v>53</v>
      </c>
      <c r="AP635" s="199" t="s">
        <v>54</v>
      </c>
      <c r="AQ635" s="199" t="s">
        <v>1858</v>
      </c>
      <c r="AR635" s="26" t="s">
        <v>1859</v>
      </c>
      <c r="AS635" s="31" t="s">
        <v>285</v>
      </c>
      <c r="AT635" s="396">
        <v>0</v>
      </c>
      <c r="AU635" s="396">
        <v>0</v>
      </c>
      <c r="AV635" s="396">
        <v>0</v>
      </c>
      <c r="AW635" s="396">
        <v>0</v>
      </c>
      <c r="AX635" s="396">
        <v>0</v>
      </c>
      <c r="AY635" s="396">
        <v>0</v>
      </c>
      <c r="AZ635" s="396">
        <v>0</v>
      </c>
      <c r="BA635" s="396">
        <v>0</v>
      </c>
      <c r="BB635" s="396">
        <v>0</v>
      </c>
      <c r="BC635" s="396">
        <v>0</v>
      </c>
      <c r="BD635" s="396">
        <v>82336.08</v>
      </c>
      <c r="BE635" s="396">
        <v>0</v>
      </c>
      <c r="BF635" s="396">
        <v>0</v>
      </c>
      <c r="BG635" s="396">
        <v>0</v>
      </c>
      <c r="BH635" s="396">
        <v>82336.08</v>
      </c>
      <c r="BI635" s="396">
        <v>75000</v>
      </c>
      <c r="BJ635" s="396">
        <v>0</v>
      </c>
      <c r="BK635" s="396">
        <v>0</v>
      </c>
      <c r="BL635" s="396">
        <v>0</v>
      </c>
      <c r="BM635" s="396">
        <v>75000</v>
      </c>
      <c r="BN635" s="396">
        <v>75000</v>
      </c>
      <c r="BO635" s="396">
        <v>0</v>
      </c>
      <c r="BP635" s="396">
        <v>0</v>
      </c>
      <c r="BQ635" s="396">
        <v>0</v>
      </c>
      <c r="BR635" s="396">
        <v>75000</v>
      </c>
      <c r="BS635" s="396">
        <v>75000</v>
      </c>
      <c r="BT635" s="396">
        <v>0</v>
      </c>
      <c r="BU635" s="396">
        <v>0</v>
      </c>
      <c r="BV635" s="396">
        <v>0</v>
      </c>
      <c r="BW635" s="396">
        <v>75000</v>
      </c>
    </row>
    <row r="636" spans="1:75" ht="216.75" customHeight="1">
      <c r="A636" s="29">
        <v>617</v>
      </c>
      <c r="B636" s="22" t="s">
        <v>1854</v>
      </c>
      <c r="C636" s="88">
        <v>401000003</v>
      </c>
      <c r="D636" s="27" t="s">
        <v>1860</v>
      </c>
      <c r="E636" s="20" t="s">
        <v>1861</v>
      </c>
      <c r="F636" s="204"/>
      <c r="G636" s="204"/>
      <c r="H636" s="195" t="s">
        <v>47</v>
      </c>
      <c r="I636" s="207"/>
      <c r="J636" s="195" t="s">
        <v>111</v>
      </c>
      <c r="K636" s="195" t="s">
        <v>45</v>
      </c>
      <c r="L636" s="195" t="s">
        <v>47</v>
      </c>
      <c r="M636" s="205"/>
      <c r="N636" s="205"/>
      <c r="O636" s="205"/>
      <c r="P636" s="196" t="s">
        <v>109</v>
      </c>
      <c r="Q636" s="21" t="s">
        <v>482</v>
      </c>
      <c r="R636" s="205"/>
      <c r="S636" s="205"/>
      <c r="T636" s="205" t="s">
        <v>47</v>
      </c>
      <c r="U636" s="205"/>
      <c r="V636" s="205" t="s">
        <v>76</v>
      </c>
      <c r="W636" s="205" t="s">
        <v>45</v>
      </c>
      <c r="X636" s="205"/>
      <c r="Y636" s="205"/>
      <c r="Z636" s="205"/>
      <c r="AA636" s="205"/>
      <c r="AB636" s="196" t="s">
        <v>110</v>
      </c>
      <c r="AC636" s="21" t="s">
        <v>1862</v>
      </c>
      <c r="AD636" s="199"/>
      <c r="AE636" s="199"/>
      <c r="AF636" s="294"/>
      <c r="AG636" s="199"/>
      <c r="AH636" s="295"/>
      <c r="AI636" s="295"/>
      <c r="AJ636" s="239"/>
      <c r="AK636" s="239"/>
      <c r="AL636" s="239"/>
      <c r="AM636" s="196" t="s">
        <v>1863</v>
      </c>
      <c r="AN636" s="198" t="s">
        <v>1864</v>
      </c>
      <c r="AO636" s="199" t="s">
        <v>53</v>
      </c>
      <c r="AP636" s="199" t="s">
        <v>54</v>
      </c>
      <c r="AQ636" s="199" t="s">
        <v>521</v>
      </c>
      <c r="AR636" s="26" t="s">
        <v>522</v>
      </c>
      <c r="AS636" s="31" t="s">
        <v>55</v>
      </c>
      <c r="AT636" s="396">
        <v>45131.519999999997</v>
      </c>
      <c r="AU636" s="396">
        <v>45131.519999999997</v>
      </c>
      <c r="AV636" s="396">
        <v>0</v>
      </c>
      <c r="AW636" s="396">
        <v>0</v>
      </c>
      <c r="AX636" s="396">
        <v>0</v>
      </c>
      <c r="AY636" s="396">
        <v>0</v>
      </c>
      <c r="AZ636" s="396">
        <v>0</v>
      </c>
      <c r="BA636" s="396">
        <v>0</v>
      </c>
      <c r="BB636" s="396">
        <v>45131.519999999997</v>
      </c>
      <c r="BC636" s="396">
        <v>45131.519999999997</v>
      </c>
      <c r="BD636" s="396">
        <v>44750</v>
      </c>
      <c r="BE636" s="396">
        <v>0</v>
      </c>
      <c r="BF636" s="396">
        <v>0</v>
      </c>
      <c r="BG636" s="396">
        <v>0</v>
      </c>
      <c r="BH636" s="396">
        <v>44750</v>
      </c>
      <c r="BI636" s="396">
        <v>44750</v>
      </c>
      <c r="BJ636" s="396">
        <v>0</v>
      </c>
      <c r="BK636" s="396">
        <v>0</v>
      </c>
      <c r="BL636" s="396">
        <v>0</v>
      </c>
      <c r="BM636" s="396">
        <v>44750</v>
      </c>
      <c r="BN636" s="396">
        <v>44750</v>
      </c>
      <c r="BO636" s="396">
        <v>0</v>
      </c>
      <c r="BP636" s="396">
        <v>0</v>
      </c>
      <c r="BQ636" s="396">
        <v>0</v>
      </c>
      <c r="BR636" s="396">
        <v>44750</v>
      </c>
      <c r="BS636" s="396">
        <v>44750</v>
      </c>
      <c r="BT636" s="396">
        <v>0</v>
      </c>
      <c r="BU636" s="396">
        <v>0</v>
      </c>
      <c r="BV636" s="396">
        <v>0</v>
      </c>
      <c r="BW636" s="396">
        <v>44750</v>
      </c>
    </row>
    <row r="637" spans="1:75" ht="309.75" customHeight="1">
      <c r="A637" s="29">
        <v>617</v>
      </c>
      <c r="B637" s="22" t="s">
        <v>1865</v>
      </c>
      <c r="C637" s="28">
        <v>404030001</v>
      </c>
      <c r="D637" s="27" t="s">
        <v>416</v>
      </c>
      <c r="E637" s="20" t="s">
        <v>481</v>
      </c>
      <c r="F637" s="207"/>
      <c r="G637" s="207"/>
      <c r="H637" s="205">
        <v>4</v>
      </c>
      <c r="I637" s="207"/>
      <c r="J637" s="205">
        <v>19</v>
      </c>
      <c r="K637" s="205">
        <v>5</v>
      </c>
      <c r="L637" s="205"/>
      <c r="M637" s="205"/>
      <c r="N637" s="205">
        <v>2</v>
      </c>
      <c r="O637" s="205"/>
      <c r="P637" s="196" t="s">
        <v>109</v>
      </c>
      <c r="Q637" s="21" t="s">
        <v>1866</v>
      </c>
      <c r="R637" s="205"/>
      <c r="S637" s="205"/>
      <c r="T637" s="205" t="s">
        <v>133</v>
      </c>
      <c r="U637" s="205"/>
      <c r="V637" s="195" t="s">
        <v>1867</v>
      </c>
      <c r="W637" s="205" t="s">
        <v>50</v>
      </c>
      <c r="X637" s="205"/>
      <c r="Y637" s="205"/>
      <c r="Z637" s="205"/>
      <c r="AA637" s="205"/>
      <c r="AB637" s="196" t="s">
        <v>1868</v>
      </c>
      <c r="AC637" s="147" t="s">
        <v>1869</v>
      </c>
      <c r="AD637" s="291"/>
      <c r="AE637" s="291"/>
      <c r="AF637" s="291"/>
      <c r="AG637" s="291"/>
      <c r="AH637" s="292"/>
      <c r="AI637" s="292"/>
      <c r="AJ637" s="292"/>
      <c r="AK637" s="296"/>
      <c r="AL637" s="297"/>
      <c r="AM637" s="298" t="s">
        <v>1870</v>
      </c>
      <c r="AN637" s="293" t="s">
        <v>1871</v>
      </c>
      <c r="AO637" s="199" t="s">
        <v>53</v>
      </c>
      <c r="AP637" s="199" t="s">
        <v>54</v>
      </c>
      <c r="AQ637" s="199" t="s">
        <v>1872</v>
      </c>
      <c r="AR637" s="26" t="s">
        <v>1873</v>
      </c>
      <c r="AS637" s="31" t="s">
        <v>55</v>
      </c>
      <c r="AT637" s="396">
        <v>0</v>
      </c>
      <c r="AU637" s="396">
        <v>0</v>
      </c>
      <c r="AV637" s="396">
        <v>0</v>
      </c>
      <c r="AW637" s="396">
        <v>0</v>
      </c>
      <c r="AX637" s="396">
        <v>0</v>
      </c>
      <c r="AY637" s="396">
        <v>0</v>
      </c>
      <c r="AZ637" s="396">
        <v>0</v>
      </c>
      <c r="BA637" s="396">
        <v>0</v>
      </c>
      <c r="BB637" s="396">
        <v>0</v>
      </c>
      <c r="BC637" s="396">
        <v>0</v>
      </c>
      <c r="BD637" s="396">
        <v>700000</v>
      </c>
      <c r="BE637" s="396">
        <v>0</v>
      </c>
      <c r="BF637" s="396">
        <v>0</v>
      </c>
      <c r="BG637" s="396">
        <v>0</v>
      </c>
      <c r="BH637" s="396">
        <v>700000</v>
      </c>
      <c r="BI637" s="396">
        <v>700000</v>
      </c>
      <c r="BJ637" s="396">
        <v>0</v>
      </c>
      <c r="BK637" s="396">
        <v>0</v>
      </c>
      <c r="BL637" s="396">
        <v>0</v>
      </c>
      <c r="BM637" s="396">
        <v>700000</v>
      </c>
      <c r="BN637" s="396">
        <v>700000</v>
      </c>
      <c r="BO637" s="396">
        <v>0</v>
      </c>
      <c r="BP637" s="396">
        <v>0</v>
      </c>
      <c r="BQ637" s="396">
        <v>0</v>
      </c>
      <c r="BR637" s="396">
        <v>700000</v>
      </c>
      <c r="BS637" s="396">
        <v>700000</v>
      </c>
      <c r="BT637" s="396">
        <v>0</v>
      </c>
      <c r="BU637" s="396">
        <v>0</v>
      </c>
      <c r="BV637" s="396">
        <v>0</v>
      </c>
      <c r="BW637" s="396">
        <v>700000</v>
      </c>
    </row>
    <row r="638" spans="1:75" ht="178.5" customHeight="1">
      <c r="A638" s="29">
        <v>617</v>
      </c>
      <c r="B638" s="22" t="s">
        <v>1865</v>
      </c>
      <c r="C638" s="28">
        <v>401000040</v>
      </c>
      <c r="D638" s="148" t="s">
        <v>147</v>
      </c>
      <c r="E638" s="20" t="s">
        <v>481</v>
      </c>
      <c r="F638" s="207"/>
      <c r="G638" s="207"/>
      <c r="H638" s="205">
        <v>3</v>
      </c>
      <c r="I638" s="207"/>
      <c r="J638" s="205" t="s">
        <v>111</v>
      </c>
      <c r="K638" s="205" t="s">
        <v>45</v>
      </c>
      <c r="L638" s="205">
        <v>25</v>
      </c>
      <c r="M638" s="205"/>
      <c r="N638" s="205"/>
      <c r="O638" s="205"/>
      <c r="P638" s="196" t="s">
        <v>109</v>
      </c>
      <c r="Q638" s="21" t="s">
        <v>482</v>
      </c>
      <c r="R638" s="205"/>
      <c r="S638" s="205"/>
      <c r="T638" s="205">
        <v>3</v>
      </c>
      <c r="U638" s="205"/>
      <c r="V638" s="205">
        <v>12</v>
      </c>
      <c r="W638" s="205">
        <v>1</v>
      </c>
      <c r="X638" s="205">
        <v>15</v>
      </c>
      <c r="Y638" s="205"/>
      <c r="Z638" s="205"/>
      <c r="AA638" s="205"/>
      <c r="AB638" s="196" t="s">
        <v>110</v>
      </c>
      <c r="AC638" s="147" t="s">
        <v>1874</v>
      </c>
      <c r="AD638" s="291"/>
      <c r="AE638" s="291"/>
      <c r="AF638" s="291"/>
      <c r="AG638" s="291"/>
      <c r="AH638" s="291"/>
      <c r="AI638" s="291"/>
      <c r="AJ638" s="292"/>
      <c r="AK638" s="291"/>
      <c r="AL638" s="291"/>
      <c r="AM638" s="298" t="s">
        <v>1875</v>
      </c>
      <c r="AN638" s="293" t="s">
        <v>1876</v>
      </c>
      <c r="AO638" s="199" t="s">
        <v>53</v>
      </c>
      <c r="AP638" s="199" t="s">
        <v>54</v>
      </c>
      <c r="AQ638" s="199" t="s">
        <v>740</v>
      </c>
      <c r="AR638" s="26" t="s">
        <v>738</v>
      </c>
      <c r="AS638" s="31" t="s">
        <v>55</v>
      </c>
      <c r="AT638" s="396">
        <v>0</v>
      </c>
      <c r="AU638" s="396">
        <v>0</v>
      </c>
      <c r="AV638" s="396">
        <v>0</v>
      </c>
      <c r="AW638" s="396">
        <v>0</v>
      </c>
      <c r="AX638" s="396">
        <v>0</v>
      </c>
      <c r="AY638" s="396">
        <v>0</v>
      </c>
      <c r="AZ638" s="396">
        <v>0</v>
      </c>
      <c r="BA638" s="396">
        <v>0</v>
      </c>
      <c r="BB638" s="396">
        <v>0</v>
      </c>
      <c r="BC638" s="396">
        <v>0</v>
      </c>
      <c r="BD638" s="396">
        <v>33933.599999999999</v>
      </c>
      <c r="BE638" s="396">
        <v>0</v>
      </c>
      <c r="BF638" s="396">
        <v>0</v>
      </c>
      <c r="BG638" s="396">
        <v>0</v>
      </c>
      <c r="BH638" s="396">
        <v>33933.599999999999</v>
      </c>
      <c r="BI638" s="396">
        <v>0</v>
      </c>
      <c r="BJ638" s="396">
        <v>0</v>
      </c>
      <c r="BK638" s="396">
        <v>0</v>
      </c>
      <c r="BL638" s="396">
        <v>0</v>
      </c>
      <c r="BM638" s="396">
        <v>0</v>
      </c>
      <c r="BN638" s="396">
        <v>0</v>
      </c>
      <c r="BO638" s="396">
        <v>0</v>
      </c>
      <c r="BP638" s="396">
        <v>0</v>
      </c>
      <c r="BQ638" s="396">
        <v>0</v>
      </c>
      <c r="BR638" s="396">
        <v>0</v>
      </c>
      <c r="BS638" s="396">
        <v>0</v>
      </c>
      <c r="BT638" s="396">
        <v>0</v>
      </c>
      <c r="BU638" s="396">
        <v>0</v>
      </c>
      <c r="BV638" s="396">
        <v>0</v>
      </c>
      <c r="BW638" s="396">
        <v>0</v>
      </c>
    </row>
    <row r="639" spans="1:75" ht="409.5" customHeight="1">
      <c r="A639" s="29">
        <v>617</v>
      </c>
      <c r="B639" s="22" t="s">
        <v>1854</v>
      </c>
      <c r="C639" s="88">
        <v>402000025</v>
      </c>
      <c r="D639" s="27" t="s">
        <v>1877</v>
      </c>
      <c r="E639" s="20" t="s">
        <v>1878</v>
      </c>
      <c r="F639" s="204"/>
      <c r="G639" s="204"/>
      <c r="H639" s="195">
        <v>1</v>
      </c>
      <c r="I639" s="207"/>
      <c r="J639" s="195">
        <v>2</v>
      </c>
      <c r="K639" s="195"/>
      <c r="L639" s="195">
        <v>2</v>
      </c>
      <c r="M639" s="205"/>
      <c r="N639" s="205">
        <v>3</v>
      </c>
      <c r="O639" s="205"/>
      <c r="P639" s="196" t="s">
        <v>109</v>
      </c>
      <c r="Q639" s="21" t="s">
        <v>1879</v>
      </c>
      <c r="R639" s="205"/>
      <c r="S639" s="205"/>
      <c r="T639" s="205" t="s">
        <v>47</v>
      </c>
      <c r="U639" s="205"/>
      <c r="V639" s="205" t="s">
        <v>76</v>
      </c>
      <c r="W639" s="205" t="s">
        <v>45</v>
      </c>
      <c r="X639" s="205"/>
      <c r="Y639" s="205"/>
      <c r="Z639" s="205"/>
      <c r="AA639" s="205"/>
      <c r="AB639" s="196" t="s">
        <v>110</v>
      </c>
      <c r="AC639" s="21" t="s">
        <v>1880</v>
      </c>
      <c r="AD639" s="224"/>
      <c r="AE639" s="224"/>
      <c r="AF639" s="224"/>
      <c r="AG639" s="224"/>
      <c r="AH639" s="224"/>
      <c r="AI639" s="224"/>
      <c r="AJ639" s="298" t="s">
        <v>1881</v>
      </c>
      <c r="AK639" s="298" t="s">
        <v>1881</v>
      </c>
      <c r="AL639" s="224"/>
      <c r="AM639" s="224"/>
      <c r="AN639" s="299" t="s">
        <v>1882</v>
      </c>
      <c r="AO639" s="199" t="s">
        <v>53</v>
      </c>
      <c r="AP639" s="199" t="s">
        <v>54</v>
      </c>
      <c r="AQ639" s="199" t="s">
        <v>195</v>
      </c>
      <c r="AR639" s="26" t="s">
        <v>251</v>
      </c>
      <c r="AS639" s="31" t="s">
        <v>55</v>
      </c>
      <c r="AT639" s="396">
        <v>899920</v>
      </c>
      <c r="AU639" s="396">
        <v>899920</v>
      </c>
      <c r="AV639" s="396">
        <v>0</v>
      </c>
      <c r="AW639" s="396">
        <v>0</v>
      </c>
      <c r="AX639" s="396">
        <v>0</v>
      </c>
      <c r="AY639" s="396">
        <v>0</v>
      </c>
      <c r="AZ639" s="396">
        <v>0</v>
      </c>
      <c r="BA639" s="396">
        <v>0</v>
      </c>
      <c r="BB639" s="396">
        <v>899920</v>
      </c>
      <c r="BC639" s="396">
        <v>899920</v>
      </c>
      <c r="BD639" s="396">
        <v>258685</v>
      </c>
      <c r="BE639" s="396">
        <v>0</v>
      </c>
      <c r="BF639" s="396">
        <v>0</v>
      </c>
      <c r="BG639" s="396">
        <v>0</v>
      </c>
      <c r="BH639" s="396">
        <v>258685</v>
      </c>
      <c r="BI639" s="396">
        <v>0</v>
      </c>
      <c r="BJ639" s="396">
        <v>0</v>
      </c>
      <c r="BK639" s="396">
        <v>0</v>
      </c>
      <c r="BL639" s="396">
        <v>0</v>
      </c>
      <c r="BM639" s="396">
        <v>0</v>
      </c>
      <c r="BN639" s="396">
        <v>0</v>
      </c>
      <c r="BO639" s="396">
        <v>0</v>
      </c>
      <c r="BP639" s="396">
        <v>0</v>
      </c>
      <c r="BQ639" s="396">
        <v>0</v>
      </c>
      <c r="BR639" s="396">
        <v>0</v>
      </c>
      <c r="BS639" s="396">
        <v>0</v>
      </c>
      <c r="BT639" s="396">
        <v>0</v>
      </c>
      <c r="BU639" s="396">
        <v>0</v>
      </c>
      <c r="BV639" s="396">
        <v>0</v>
      </c>
      <c r="BW639" s="396">
        <v>0</v>
      </c>
    </row>
    <row r="640" spans="1:75" ht="181.5" customHeight="1">
      <c r="A640" s="29">
        <v>617</v>
      </c>
      <c r="B640" s="22" t="s">
        <v>1854</v>
      </c>
      <c r="C640" s="88">
        <v>401000001</v>
      </c>
      <c r="D640" s="27" t="s">
        <v>44</v>
      </c>
      <c r="E640" s="20" t="s">
        <v>481</v>
      </c>
      <c r="F640" s="204"/>
      <c r="G640" s="204"/>
      <c r="H640" s="195">
        <v>3</v>
      </c>
      <c r="I640" s="207"/>
      <c r="J640" s="195" t="s">
        <v>111</v>
      </c>
      <c r="K640" s="195" t="s">
        <v>45</v>
      </c>
      <c r="L640" s="195"/>
      <c r="M640" s="205" t="s">
        <v>47</v>
      </c>
      <c r="N640" s="205"/>
      <c r="O640" s="205"/>
      <c r="P640" s="196" t="s">
        <v>1883</v>
      </c>
      <c r="Q640" s="21" t="s">
        <v>482</v>
      </c>
      <c r="R640" s="205"/>
      <c r="S640" s="205"/>
      <c r="T640" s="205" t="s">
        <v>47</v>
      </c>
      <c r="U640" s="205"/>
      <c r="V640" s="205" t="s">
        <v>76</v>
      </c>
      <c r="W640" s="205" t="s">
        <v>45</v>
      </c>
      <c r="X640" s="205"/>
      <c r="Y640" s="205"/>
      <c r="Z640" s="205"/>
      <c r="AA640" s="205"/>
      <c r="AB640" s="196" t="s">
        <v>110</v>
      </c>
      <c r="AC640" s="147" t="s">
        <v>1874</v>
      </c>
      <c r="AD640" s="291"/>
      <c r="AE640" s="291"/>
      <c r="AF640" s="291"/>
      <c r="AG640" s="291"/>
      <c r="AH640" s="291"/>
      <c r="AI640" s="291"/>
      <c r="AJ640" s="292"/>
      <c r="AK640" s="291"/>
      <c r="AL640" s="291"/>
      <c r="AM640" s="298" t="s">
        <v>1875</v>
      </c>
      <c r="AN640" s="293" t="s">
        <v>1876</v>
      </c>
      <c r="AO640" s="199" t="s">
        <v>53</v>
      </c>
      <c r="AP640" s="199" t="s">
        <v>54</v>
      </c>
      <c r="AQ640" s="199" t="s">
        <v>1884</v>
      </c>
      <c r="AR640" s="26" t="s">
        <v>81</v>
      </c>
      <c r="AS640" s="31" t="s">
        <v>82</v>
      </c>
      <c r="AT640" s="396">
        <v>934913</v>
      </c>
      <c r="AU640" s="396">
        <v>934913</v>
      </c>
      <c r="AV640" s="396">
        <v>0</v>
      </c>
      <c r="AW640" s="396">
        <v>0</v>
      </c>
      <c r="AX640" s="396">
        <v>0</v>
      </c>
      <c r="AY640" s="396">
        <v>0</v>
      </c>
      <c r="AZ640" s="396">
        <v>0</v>
      </c>
      <c r="BA640" s="396">
        <v>0</v>
      </c>
      <c r="BB640" s="396">
        <v>934913</v>
      </c>
      <c r="BC640" s="396">
        <v>934913</v>
      </c>
      <c r="BD640" s="396">
        <v>596406.85</v>
      </c>
      <c r="BE640" s="396">
        <v>0</v>
      </c>
      <c r="BF640" s="396">
        <v>0</v>
      </c>
      <c r="BG640" s="396">
        <v>0</v>
      </c>
      <c r="BH640" s="396">
        <v>596406.85</v>
      </c>
      <c r="BI640" s="396">
        <v>0</v>
      </c>
      <c r="BJ640" s="396">
        <v>0</v>
      </c>
      <c r="BK640" s="396">
        <v>0</v>
      </c>
      <c r="BL640" s="396">
        <v>0</v>
      </c>
      <c r="BM640" s="396">
        <v>0</v>
      </c>
      <c r="BN640" s="396">
        <v>0</v>
      </c>
      <c r="BO640" s="396">
        <v>0</v>
      </c>
      <c r="BP640" s="396">
        <v>0</v>
      </c>
      <c r="BQ640" s="396">
        <v>0</v>
      </c>
      <c r="BR640" s="396">
        <v>0</v>
      </c>
      <c r="BS640" s="396">
        <v>0</v>
      </c>
      <c r="BT640" s="396">
        <v>0</v>
      </c>
      <c r="BU640" s="396">
        <v>0</v>
      </c>
      <c r="BV640" s="396">
        <v>0</v>
      </c>
      <c r="BW640" s="396">
        <v>0</v>
      </c>
    </row>
    <row r="641" spans="1:75" ht="177" customHeight="1">
      <c r="A641" s="29">
        <v>617</v>
      </c>
      <c r="B641" s="22" t="s">
        <v>1854</v>
      </c>
      <c r="C641" s="88">
        <v>401000001</v>
      </c>
      <c r="D641" s="27" t="s">
        <v>44</v>
      </c>
      <c r="E641" s="20" t="s">
        <v>481</v>
      </c>
      <c r="F641" s="204"/>
      <c r="G641" s="204"/>
      <c r="H641" s="195">
        <v>3</v>
      </c>
      <c r="I641" s="207"/>
      <c r="J641" s="195" t="s">
        <v>111</v>
      </c>
      <c r="K641" s="195" t="s">
        <v>45</v>
      </c>
      <c r="L641" s="195"/>
      <c r="M641" s="205" t="s">
        <v>47</v>
      </c>
      <c r="N641" s="205"/>
      <c r="O641" s="205"/>
      <c r="P641" s="196" t="s">
        <v>1883</v>
      </c>
      <c r="Q641" s="21" t="s">
        <v>482</v>
      </c>
      <c r="R641" s="205"/>
      <c r="S641" s="205"/>
      <c r="T641" s="205" t="s">
        <v>47</v>
      </c>
      <c r="U641" s="205"/>
      <c r="V641" s="205" t="s">
        <v>76</v>
      </c>
      <c r="W641" s="205" t="s">
        <v>45</v>
      </c>
      <c r="X641" s="205"/>
      <c r="Y641" s="205"/>
      <c r="Z641" s="205"/>
      <c r="AA641" s="205"/>
      <c r="AB641" s="196" t="s">
        <v>110</v>
      </c>
      <c r="AC641" s="147" t="s">
        <v>1874</v>
      </c>
      <c r="AD641" s="291"/>
      <c r="AE641" s="291"/>
      <c r="AF641" s="291"/>
      <c r="AG641" s="291"/>
      <c r="AH641" s="291"/>
      <c r="AI641" s="291"/>
      <c r="AJ641" s="292"/>
      <c r="AK641" s="291"/>
      <c r="AL641" s="291"/>
      <c r="AM641" s="298" t="s">
        <v>1875</v>
      </c>
      <c r="AN641" s="293" t="s">
        <v>1876</v>
      </c>
      <c r="AO641" s="199" t="s">
        <v>53</v>
      </c>
      <c r="AP641" s="199" t="s">
        <v>54</v>
      </c>
      <c r="AQ641" s="199" t="s">
        <v>1885</v>
      </c>
      <c r="AR641" s="26" t="s">
        <v>484</v>
      </c>
      <c r="AS641" s="31" t="s">
        <v>61</v>
      </c>
      <c r="AT641" s="396">
        <v>0</v>
      </c>
      <c r="AU641" s="396">
        <v>0</v>
      </c>
      <c r="AV641" s="396">
        <v>0</v>
      </c>
      <c r="AW641" s="396">
        <v>0</v>
      </c>
      <c r="AX641" s="396">
        <v>0</v>
      </c>
      <c r="AY641" s="396">
        <v>0</v>
      </c>
      <c r="AZ641" s="396">
        <v>0</v>
      </c>
      <c r="BA641" s="396">
        <v>0</v>
      </c>
      <c r="BB641" s="396">
        <v>0</v>
      </c>
      <c r="BC641" s="396">
        <v>0</v>
      </c>
      <c r="BD641" s="396">
        <v>200000</v>
      </c>
      <c r="BE641" s="396">
        <v>0</v>
      </c>
      <c r="BF641" s="396">
        <v>0</v>
      </c>
      <c r="BG641" s="396">
        <v>0</v>
      </c>
      <c r="BH641" s="396">
        <v>200000</v>
      </c>
      <c r="BI641" s="396">
        <v>0</v>
      </c>
      <c r="BJ641" s="396">
        <v>0</v>
      </c>
      <c r="BK641" s="396">
        <v>0</v>
      </c>
      <c r="BL641" s="396">
        <v>0</v>
      </c>
      <c r="BM641" s="396">
        <v>0</v>
      </c>
      <c r="BN641" s="396">
        <v>0</v>
      </c>
      <c r="BO641" s="396">
        <v>0</v>
      </c>
      <c r="BP641" s="396">
        <v>0</v>
      </c>
      <c r="BQ641" s="396">
        <v>0</v>
      </c>
      <c r="BR641" s="396">
        <v>0</v>
      </c>
      <c r="BS641" s="396">
        <v>0</v>
      </c>
      <c r="BT641" s="396">
        <v>0</v>
      </c>
      <c r="BU641" s="396">
        <v>0</v>
      </c>
      <c r="BV641" s="396">
        <v>0</v>
      </c>
      <c r="BW641" s="396">
        <v>0</v>
      </c>
    </row>
    <row r="642" spans="1:75" ht="397.15" customHeight="1">
      <c r="A642" s="29">
        <v>617</v>
      </c>
      <c r="B642" s="22" t="s">
        <v>1854</v>
      </c>
      <c r="C642" s="88">
        <v>402000002</v>
      </c>
      <c r="D642" s="27" t="s">
        <v>51</v>
      </c>
      <c r="E642" s="20" t="s">
        <v>1886</v>
      </c>
      <c r="F642" s="204"/>
      <c r="G642" s="204"/>
      <c r="H642" s="195"/>
      <c r="I642" s="207"/>
      <c r="J642" s="195"/>
      <c r="K642" s="195"/>
      <c r="L642" s="195"/>
      <c r="M642" s="205"/>
      <c r="N642" s="205"/>
      <c r="O642" s="205"/>
      <c r="P642" s="196">
        <v>44355</v>
      </c>
      <c r="Q642" s="21" t="s">
        <v>1887</v>
      </c>
      <c r="R642" s="205"/>
      <c r="S642" s="205"/>
      <c r="T642" s="205"/>
      <c r="U642" s="205"/>
      <c r="V642" s="205"/>
      <c r="W642" s="195"/>
      <c r="X642" s="195" t="s">
        <v>223</v>
      </c>
      <c r="Y642" s="205"/>
      <c r="Z642" s="205"/>
      <c r="AA642" s="205"/>
      <c r="AB642" s="196" t="s">
        <v>949</v>
      </c>
      <c r="AC642" s="21" t="s">
        <v>1888</v>
      </c>
      <c r="AD642" s="196"/>
      <c r="AE642" s="196"/>
      <c r="AF642" s="196"/>
      <c r="AG642" s="196"/>
      <c r="AH642" s="196"/>
      <c r="AI642" s="196"/>
      <c r="AJ642" s="270">
        <v>1</v>
      </c>
      <c r="AK642" s="196"/>
      <c r="AL642" s="196"/>
      <c r="AM642" s="196"/>
      <c r="AN642" s="196" t="s">
        <v>951</v>
      </c>
      <c r="AO642" s="199" t="s">
        <v>53</v>
      </c>
      <c r="AP642" s="199" t="s">
        <v>54</v>
      </c>
      <c r="AQ642" s="199" t="s">
        <v>215</v>
      </c>
      <c r="AR642" s="26" t="s">
        <v>250</v>
      </c>
      <c r="AS642" s="31" t="s">
        <v>62</v>
      </c>
      <c r="AT642" s="396">
        <v>0</v>
      </c>
      <c r="AU642" s="396">
        <v>0</v>
      </c>
      <c r="AV642" s="396">
        <v>0</v>
      </c>
      <c r="AW642" s="396">
        <v>0</v>
      </c>
      <c r="AX642" s="396">
        <v>0</v>
      </c>
      <c r="AY642" s="396">
        <v>0</v>
      </c>
      <c r="AZ642" s="396">
        <v>0</v>
      </c>
      <c r="BA642" s="396">
        <v>0</v>
      </c>
      <c r="BB642" s="396">
        <v>0</v>
      </c>
      <c r="BC642" s="396">
        <v>0</v>
      </c>
      <c r="BD642" s="396">
        <v>337902</v>
      </c>
      <c r="BE642" s="396">
        <v>337902</v>
      </c>
      <c r="BF642" s="396">
        <v>0</v>
      </c>
      <c r="BG642" s="396">
        <v>0</v>
      </c>
      <c r="BH642" s="396">
        <v>0</v>
      </c>
      <c r="BI642" s="396">
        <v>0</v>
      </c>
      <c r="BJ642" s="396">
        <v>0</v>
      </c>
      <c r="BK642" s="396">
        <v>0</v>
      </c>
      <c r="BL642" s="396">
        <v>0</v>
      </c>
      <c r="BM642" s="396">
        <v>0</v>
      </c>
      <c r="BN642" s="396">
        <v>0</v>
      </c>
      <c r="BO642" s="396">
        <v>0</v>
      </c>
      <c r="BP642" s="396">
        <v>0</v>
      </c>
      <c r="BQ642" s="396">
        <v>0</v>
      </c>
      <c r="BR642" s="396">
        <v>0</v>
      </c>
      <c r="BS642" s="396">
        <v>0</v>
      </c>
      <c r="BT642" s="396">
        <v>0</v>
      </c>
      <c r="BU642" s="396">
        <v>0</v>
      </c>
      <c r="BV642" s="396">
        <v>0</v>
      </c>
      <c r="BW642" s="396">
        <v>0</v>
      </c>
    </row>
    <row r="643" spans="1:75" ht="390.6" customHeight="1">
      <c r="A643" s="29">
        <v>617</v>
      </c>
      <c r="B643" s="22" t="s">
        <v>1854</v>
      </c>
      <c r="C643" s="88">
        <v>402000001</v>
      </c>
      <c r="D643" s="27" t="s">
        <v>48</v>
      </c>
      <c r="E643" s="20" t="s">
        <v>1886</v>
      </c>
      <c r="F643" s="204"/>
      <c r="G643" s="204"/>
      <c r="H643" s="195"/>
      <c r="I643" s="207"/>
      <c r="J643" s="195"/>
      <c r="K643" s="195"/>
      <c r="L643" s="195"/>
      <c r="M643" s="205"/>
      <c r="N643" s="205"/>
      <c r="O643" s="205"/>
      <c r="P643" s="196">
        <v>44355</v>
      </c>
      <c r="Q643" s="21" t="s">
        <v>1887</v>
      </c>
      <c r="R643" s="205"/>
      <c r="S643" s="205"/>
      <c r="T643" s="205"/>
      <c r="U643" s="205"/>
      <c r="V643" s="205"/>
      <c r="W643" s="205"/>
      <c r="X643" s="195" t="s">
        <v>223</v>
      </c>
      <c r="Y643" s="205"/>
      <c r="Z643" s="205"/>
      <c r="AA643" s="205"/>
      <c r="AB643" s="196" t="s">
        <v>949</v>
      </c>
      <c r="AC643" s="21" t="s">
        <v>1888</v>
      </c>
      <c r="AD643" s="196"/>
      <c r="AE643" s="196"/>
      <c r="AF643" s="196"/>
      <c r="AG643" s="196"/>
      <c r="AH643" s="196"/>
      <c r="AI643" s="196"/>
      <c r="AJ643" s="270">
        <v>1</v>
      </c>
      <c r="AK643" s="196"/>
      <c r="AL643" s="196"/>
      <c r="AM643" s="196"/>
      <c r="AN643" s="196" t="s">
        <v>951</v>
      </c>
      <c r="AO643" s="199" t="s">
        <v>53</v>
      </c>
      <c r="AP643" s="199" t="s">
        <v>54</v>
      </c>
      <c r="AQ643" s="199" t="s">
        <v>215</v>
      </c>
      <c r="AR643" s="26" t="s">
        <v>250</v>
      </c>
      <c r="AS643" s="31" t="s">
        <v>59</v>
      </c>
      <c r="AT643" s="396">
        <v>0</v>
      </c>
      <c r="AU643" s="396">
        <v>0</v>
      </c>
      <c r="AV643" s="396">
        <v>0</v>
      </c>
      <c r="AW643" s="396">
        <v>0</v>
      </c>
      <c r="AX643" s="396">
        <v>0</v>
      </c>
      <c r="AY643" s="396">
        <v>0</v>
      </c>
      <c r="AZ643" s="396">
        <v>0</v>
      </c>
      <c r="BA643" s="396">
        <v>0</v>
      </c>
      <c r="BB643" s="396">
        <v>0</v>
      </c>
      <c r="BC643" s="396">
        <v>0</v>
      </c>
      <c r="BD643" s="396">
        <v>102046.41</v>
      </c>
      <c r="BE643" s="396">
        <v>102046.41</v>
      </c>
      <c r="BF643" s="396">
        <v>0</v>
      </c>
      <c r="BG643" s="396">
        <v>0</v>
      </c>
      <c r="BH643" s="396">
        <v>0</v>
      </c>
      <c r="BI643" s="396">
        <v>0</v>
      </c>
      <c r="BJ643" s="396">
        <v>0</v>
      </c>
      <c r="BK643" s="396">
        <v>0</v>
      </c>
      <c r="BL643" s="396">
        <v>0</v>
      </c>
      <c r="BM643" s="396">
        <v>0</v>
      </c>
      <c r="BN643" s="396">
        <v>0</v>
      </c>
      <c r="BO643" s="396">
        <v>0</v>
      </c>
      <c r="BP643" s="396">
        <v>0</v>
      </c>
      <c r="BQ643" s="396">
        <v>0</v>
      </c>
      <c r="BR643" s="396">
        <v>0</v>
      </c>
      <c r="BS643" s="396">
        <v>0</v>
      </c>
      <c r="BT643" s="396">
        <v>0</v>
      </c>
      <c r="BU643" s="396">
        <v>0</v>
      </c>
      <c r="BV643" s="396">
        <v>0</v>
      </c>
      <c r="BW643" s="396">
        <v>0</v>
      </c>
    </row>
    <row r="644" spans="1:75" ht="408.6" customHeight="1">
      <c r="A644" s="29">
        <v>617</v>
      </c>
      <c r="B644" s="22" t="s">
        <v>1854</v>
      </c>
      <c r="C644" s="88">
        <v>401000006</v>
      </c>
      <c r="D644" s="27" t="s">
        <v>1889</v>
      </c>
      <c r="E644" s="20" t="s">
        <v>481</v>
      </c>
      <c r="F644" s="204"/>
      <c r="G644" s="204"/>
      <c r="H644" s="195">
        <v>3</v>
      </c>
      <c r="I644" s="207"/>
      <c r="J644" s="195" t="s">
        <v>111</v>
      </c>
      <c r="K644" s="195" t="s">
        <v>45</v>
      </c>
      <c r="L644" s="195" t="s">
        <v>441</v>
      </c>
      <c r="M644" s="205"/>
      <c r="N644" s="205"/>
      <c r="O644" s="205"/>
      <c r="P644" s="196" t="s">
        <v>109</v>
      </c>
      <c r="Q644" s="21" t="s">
        <v>1890</v>
      </c>
      <c r="R644" s="205"/>
      <c r="S644" s="205"/>
      <c r="T644" s="205" t="s">
        <v>133</v>
      </c>
      <c r="U644" s="205"/>
      <c r="V644" s="195" t="s">
        <v>1891</v>
      </c>
      <c r="W644" s="195" t="s">
        <v>1892</v>
      </c>
      <c r="X644" s="205" t="s">
        <v>1893</v>
      </c>
      <c r="Y644" s="205" t="s">
        <v>1894</v>
      </c>
      <c r="Z644" s="205"/>
      <c r="AA644" s="205"/>
      <c r="AB644" s="196" t="s">
        <v>1895</v>
      </c>
      <c r="AC644" s="147" t="s">
        <v>1896</v>
      </c>
      <c r="AD644" s="292"/>
      <c r="AE644" s="292"/>
      <c r="AF644" s="292"/>
      <c r="AG644" s="292"/>
      <c r="AH644" s="292"/>
      <c r="AI644" s="292"/>
      <c r="AJ644" s="292"/>
      <c r="AK644" s="292"/>
      <c r="AL644" s="292"/>
      <c r="AM644" s="300" t="s">
        <v>1897</v>
      </c>
      <c r="AN644" s="296" t="s">
        <v>1898</v>
      </c>
      <c r="AO644" s="199" t="s">
        <v>69</v>
      </c>
      <c r="AP644" s="199" t="s">
        <v>129</v>
      </c>
      <c r="AQ644" s="199" t="s">
        <v>1899</v>
      </c>
      <c r="AR644" s="26" t="s">
        <v>1900</v>
      </c>
      <c r="AS644" s="31" t="s">
        <v>55</v>
      </c>
      <c r="AT644" s="396">
        <v>40500309.210000001</v>
      </c>
      <c r="AU644" s="396">
        <v>40500309.210000001</v>
      </c>
      <c r="AV644" s="396">
        <v>0</v>
      </c>
      <c r="AW644" s="396">
        <v>0</v>
      </c>
      <c r="AX644" s="396">
        <v>40500309.210000001</v>
      </c>
      <c r="AY644" s="396">
        <v>40500309.210000001</v>
      </c>
      <c r="AZ644" s="396">
        <v>0</v>
      </c>
      <c r="BA644" s="396">
        <v>0</v>
      </c>
      <c r="BB644" s="396">
        <v>0</v>
      </c>
      <c r="BC644" s="396">
        <v>0</v>
      </c>
      <c r="BD644" s="396">
        <v>17774585.050000001</v>
      </c>
      <c r="BE644" s="396">
        <v>0</v>
      </c>
      <c r="BF644" s="396">
        <v>17774585.050000001</v>
      </c>
      <c r="BG644" s="396">
        <v>0</v>
      </c>
      <c r="BH644" s="396">
        <v>0</v>
      </c>
      <c r="BI644" s="396">
        <v>0</v>
      </c>
      <c r="BJ644" s="396">
        <v>0</v>
      </c>
      <c r="BK644" s="396">
        <v>0</v>
      </c>
      <c r="BL644" s="396">
        <v>0</v>
      </c>
      <c r="BM644" s="396">
        <v>0</v>
      </c>
      <c r="BN644" s="396">
        <v>0</v>
      </c>
      <c r="BO644" s="396">
        <v>0</v>
      </c>
      <c r="BP644" s="396">
        <v>0</v>
      </c>
      <c r="BQ644" s="396">
        <v>0</v>
      </c>
      <c r="BR644" s="396">
        <v>0</v>
      </c>
      <c r="BS644" s="396">
        <v>0</v>
      </c>
      <c r="BT644" s="396">
        <v>0</v>
      </c>
      <c r="BU644" s="396">
        <v>0</v>
      </c>
      <c r="BV644" s="396">
        <v>0</v>
      </c>
      <c r="BW644" s="396">
        <v>0</v>
      </c>
    </row>
    <row r="645" spans="1:75" ht="408.6" customHeight="1">
      <c r="A645" s="29">
        <v>617</v>
      </c>
      <c r="B645" s="22" t="s">
        <v>1854</v>
      </c>
      <c r="C645" s="88">
        <v>401000006</v>
      </c>
      <c r="D645" s="27" t="s">
        <v>1889</v>
      </c>
      <c r="E645" s="20" t="s">
        <v>481</v>
      </c>
      <c r="F645" s="204"/>
      <c r="G645" s="204"/>
      <c r="H645" s="195">
        <v>3</v>
      </c>
      <c r="I645" s="207"/>
      <c r="J645" s="195" t="s">
        <v>111</v>
      </c>
      <c r="K645" s="195" t="s">
        <v>45</v>
      </c>
      <c r="L645" s="195" t="s">
        <v>441</v>
      </c>
      <c r="M645" s="205"/>
      <c r="N645" s="205"/>
      <c r="O645" s="205"/>
      <c r="P645" s="196" t="s">
        <v>109</v>
      </c>
      <c r="Q645" s="21" t="s">
        <v>1890</v>
      </c>
      <c r="R645" s="205"/>
      <c r="S645" s="205"/>
      <c r="T645" s="205" t="s">
        <v>133</v>
      </c>
      <c r="U645" s="205"/>
      <c r="V645" s="195" t="s">
        <v>1891</v>
      </c>
      <c r="W645" s="195" t="s">
        <v>1892</v>
      </c>
      <c r="X645" s="205" t="s">
        <v>1893</v>
      </c>
      <c r="Y645" s="205" t="s">
        <v>1894</v>
      </c>
      <c r="Z645" s="205"/>
      <c r="AA645" s="205"/>
      <c r="AB645" s="196" t="s">
        <v>1901</v>
      </c>
      <c r="AC645" s="147" t="s">
        <v>1874</v>
      </c>
      <c r="AD645" s="291"/>
      <c r="AE645" s="291"/>
      <c r="AF645" s="291"/>
      <c r="AG645" s="291"/>
      <c r="AH645" s="291"/>
      <c r="AI645" s="291"/>
      <c r="AJ645" s="292"/>
      <c r="AK645" s="292"/>
      <c r="AL645" s="291"/>
      <c r="AM645" s="298" t="s">
        <v>1902</v>
      </c>
      <c r="AN645" s="293" t="s">
        <v>1876</v>
      </c>
      <c r="AO645" s="199" t="s">
        <v>69</v>
      </c>
      <c r="AP645" s="199" t="s">
        <v>129</v>
      </c>
      <c r="AQ645" s="199" t="s">
        <v>1899</v>
      </c>
      <c r="AR645" s="26" t="s">
        <v>1903</v>
      </c>
      <c r="AS645" s="31" t="s">
        <v>55</v>
      </c>
      <c r="AT645" s="396">
        <v>2131595.2200000002</v>
      </c>
      <c r="AU645" s="396">
        <v>2131595.2200000002</v>
      </c>
      <c r="AV645" s="396">
        <v>0</v>
      </c>
      <c r="AW645" s="396">
        <v>0</v>
      </c>
      <c r="AX645" s="396">
        <v>0</v>
      </c>
      <c r="AY645" s="396">
        <v>0</v>
      </c>
      <c r="AZ645" s="396">
        <v>0</v>
      </c>
      <c r="BA645" s="396">
        <v>0</v>
      </c>
      <c r="BB645" s="396">
        <v>2131595.2200000002</v>
      </c>
      <c r="BC645" s="396">
        <v>2131595.2200000002</v>
      </c>
      <c r="BD645" s="396">
        <v>935504.48</v>
      </c>
      <c r="BE645" s="396">
        <v>0</v>
      </c>
      <c r="BF645" s="396">
        <v>0</v>
      </c>
      <c r="BG645" s="396">
        <v>0</v>
      </c>
      <c r="BH645" s="396">
        <v>935504.48</v>
      </c>
      <c r="BI645" s="396">
        <v>0</v>
      </c>
      <c r="BJ645" s="396">
        <v>0</v>
      </c>
      <c r="BK645" s="396">
        <v>0</v>
      </c>
      <c r="BL645" s="396">
        <v>0</v>
      </c>
      <c r="BM645" s="396">
        <v>0</v>
      </c>
      <c r="BN645" s="396">
        <v>0</v>
      </c>
      <c r="BO645" s="396">
        <v>0</v>
      </c>
      <c r="BP645" s="396">
        <v>0</v>
      </c>
      <c r="BQ645" s="396">
        <v>0</v>
      </c>
      <c r="BR645" s="396">
        <v>0</v>
      </c>
      <c r="BS645" s="396">
        <v>0</v>
      </c>
      <c r="BT645" s="396">
        <v>0</v>
      </c>
      <c r="BU645" s="396">
        <v>0</v>
      </c>
      <c r="BV645" s="396">
        <v>0</v>
      </c>
      <c r="BW645" s="396">
        <v>0</v>
      </c>
    </row>
    <row r="646" spans="1:75" ht="263.45" customHeight="1">
      <c r="A646" s="29">
        <v>617</v>
      </c>
      <c r="B646" s="22" t="s">
        <v>1854</v>
      </c>
      <c r="C646" s="88">
        <v>401000006</v>
      </c>
      <c r="D646" s="27" t="s">
        <v>144</v>
      </c>
      <c r="E646" s="20" t="s">
        <v>481</v>
      </c>
      <c r="F646" s="204"/>
      <c r="G646" s="204"/>
      <c r="H646" s="195" t="s">
        <v>47</v>
      </c>
      <c r="I646" s="207"/>
      <c r="J646" s="195" t="s">
        <v>111</v>
      </c>
      <c r="K646" s="195" t="s">
        <v>45</v>
      </c>
      <c r="L646" s="195" t="s">
        <v>441</v>
      </c>
      <c r="M646" s="205"/>
      <c r="N646" s="205"/>
      <c r="O646" s="205"/>
      <c r="P646" s="196" t="s">
        <v>109</v>
      </c>
      <c r="Q646" s="21" t="s">
        <v>1879</v>
      </c>
      <c r="R646" s="205"/>
      <c r="S646" s="205"/>
      <c r="T646" s="205" t="s">
        <v>47</v>
      </c>
      <c r="U646" s="205"/>
      <c r="V646" s="205" t="s">
        <v>76</v>
      </c>
      <c r="W646" s="205" t="s">
        <v>45</v>
      </c>
      <c r="X646" s="205"/>
      <c r="Y646" s="205"/>
      <c r="Z646" s="205"/>
      <c r="AA646" s="205"/>
      <c r="AB646" s="196" t="s">
        <v>110</v>
      </c>
      <c r="AC646" s="21" t="s">
        <v>1904</v>
      </c>
      <c r="AD646" s="224"/>
      <c r="AE646" s="224"/>
      <c r="AF646" s="224"/>
      <c r="AG646" s="224"/>
      <c r="AH646" s="224"/>
      <c r="AI646" s="224"/>
      <c r="AJ646" s="224"/>
      <c r="AK646" s="224"/>
      <c r="AL646" s="224"/>
      <c r="AM646" s="204" t="s">
        <v>1905</v>
      </c>
      <c r="AN646" s="204" t="s">
        <v>1906</v>
      </c>
      <c r="AO646" s="199" t="s">
        <v>69</v>
      </c>
      <c r="AP646" s="199" t="s">
        <v>129</v>
      </c>
      <c r="AQ646" s="199" t="s">
        <v>1907</v>
      </c>
      <c r="AR646" s="26" t="s">
        <v>1908</v>
      </c>
      <c r="AS646" s="31" t="s">
        <v>55</v>
      </c>
      <c r="AT646" s="396">
        <v>6002675.5700000003</v>
      </c>
      <c r="AU646" s="396">
        <v>6002675.5700000003</v>
      </c>
      <c r="AV646" s="396">
        <v>0</v>
      </c>
      <c r="AW646" s="396">
        <v>0</v>
      </c>
      <c r="AX646" s="396">
        <v>0</v>
      </c>
      <c r="AY646" s="396">
        <v>0</v>
      </c>
      <c r="AZ646" s="396">
        <v>0</v>
      </c>
      <c r="BA646" s="396">
        <v>0</v>
      </c>
      <c r="BB646" s="396">
        <v>6002675.5700000003</v>
      </c>
      <c r="BC646" s="396">
        <v>6002675.5700000003</v>
      </c>
      <c r="BD646" s="396">
        <v>12331129.449999999</v>
      </c>
      <c r="BE646" s="396">
        <v>0</v>
      </c>
      <c r="BF646" s="396">
        <v>0</v>
      </c>
      <c r="BG646" s="396">
        <v>0</v>
      </c>
      <c r="BH646" s="396">
        <v>12331129.449999999</v>
      </c>
      <c r="BI646" s="396">
        <v>7139760</v>
      </c>
      <c r="BJ646" s="396">
        <v>0</v>
      </c>
      <c r="BK646" s="396">
        <v>0</v>
      </c>
      <c r="BL646" s="396">
        <v>0</v>
      </c>
      <c r="BM646" s="396">
        <v>7139760</v>
      </c>
      <c r="BN646" s="396">
        <v>7139760</v>
      </c>
      <c r="BO646" s="396">
        <v>0</v>
      </c>
      <c r="BP646" s="396">
        <v>0</v>
      </c>
      <c r="BQ646" s="396">
        <v>0</v>
      </c>
      <c r="BR646" s="396">
        <v>7139760</v>
      </c>
      <c r="BS646" s="396">
        <v>7139760</v>
      </c>
      <c r="BT646" s="396">
        <v>0</v>
      </c>
      <c r="BU646" s="396">
        <v>0</v>
      </c>
      <c r="BV646" s="396">
        <v>0</v>
      </c>
      <c r="BW646" s="396">
        <v>7139760</v>
      </c>
    </row>
    <row r="647" spans="1:75" ht="354.75" customHeight="1">
      <c r="A647" s="29">
        <v>617</v>
      </c>
      <c r="B647" s="22" t="s">
        <v>1854</v>
      </c>
      <c r="C647" s="88">
        <v>401000006</v>
      </c>
      <c r="D647" s="27" t="s">
        <v>144</v>
      </c>
      <c r="E647" s="20" t="s">
        <v>481</v>
      </c>
      <c r="F647" s="204"/>
      <c r="G647" s="204"/>
      <c r="H647" s="195" t="s">
        <v>47</v>
      </c>
      <c r="I647" s="207"/>
      <c r="J647" s="195" t="s">
        <v>111</v>
      </c>
      <c r="K647" s="195" t="s">
        <v>45</v>
      </c>
      <c r="L647" s="195" t="s">
        <v>441</v>
      </c>
      <c r="M647" s="205"/>
      <c r="N647" s="205"/>
      <c r="O647" s="205"/>
      <c r="P647" s="196" t="s">
        <v>109</v>
      </c>
      <c r="Q647" s="21" t="s">
        <v>1879</v>
      </c>
      <c r="R647" s="205"/>
      <c r="S647" s="205"/>
      <c r="T647" s="205" t="s">
        <v>47</v>
      </c>
      <c r="U647" s="205"/>
      <c r="V647" s="205" t="s">
        <v>76</v>
      </c>
      <c r="W647" s="205" t="s">
        <v>45</v>
      </c>
      <c r="X647" s="205"/>
      <c r="Y647" s="205"/>
      <c r="Z647" s="205"/>
      <c r="AA647" s="205"/>
      <c r="AB647" s="196" t="s">
        <v>110</v>
      </c>
      <c r="AC647" s="21" t="s">
        <v>1904</v>
      </c>
      <c r="AD647" s="224"/>
      <c r="AE647" s="224"/>
      <c r="AF647" s="224"/>
      <c r="AG647" s="224"/>
      <c r="AH647" s="224"/>
      <c r="AI647" s="224"/>
      <c r="AJ647" s="224"/>
      <c r="AK647" s="224"/>
      <c r="AL647" s="224"/>
      <c r="AM647" s="204" t="s">
        <v>1909</v>
      </c>
      <c r="AN647" s="204" t="s">
        <v>1898</v>
      </c>
      <c r="AO647" s="199" t="s">
        <v>69</v>
      </c>
      <c r="AP647" s="199" t="s">
        <v>129</v>
      </c>
      <c r="AQ647" s="199" t="s">
        <v>1907</v>
      </c>
      <c r="AR647" s="26" t="s">
        <v>1908</v>
      </c>
      <c r="AS647" s="31" t="s">
        <v>55</v>
      </c>
      <c r="AT647" s="396">
        <v>5205126.28</v>
      </c>
      <c r="AU647" s="396">
        <v>5205126.28</v>
      </c>
      <c r="AV647" s="396">
        <v>0</v>
      </c>
      <c r="AW647" s="396">
        <v>0</v>
      </c>
      <c r="AX647" s="396">
        <v>0</v>
      </c>
      <c r="AY647" s="396">
        <v>0</v>
      </c>
      <c r="AZ647" s="396">
        <v>0</v>
      </c>
      <c r="BA647" s="396">
        <v>0</v>
      </c>
      <c r="BB647" s="396">
        <v>5205126.28</v>
      </c>
      <c r="BC647" s="396">
        <v>5205126.28</v>
      </c>
      <c r="BD647" s="396">
        <v>5396772.6500000004</v>
      </c>
      <c r="BE647" s="396">
        <v>0</v>
      </c>
      <c r="BF647" s="396">
        <v>0</v>
      </c>
      <c r="BG647" s="396">
        <v>0</v>
      </c>
      <c r="BH647" s="396">
        <v>5396772.6500000004</v>
      </c>
      <c r="BI647" s="396">
        <v>5408010</v>
      </c>
      <c r="BJ647" s="396">
        <v>0</v>
      </c>
      <c r="BK647" s="396">
        <v>0</v>
      </c>
      <c r="BL647" s="396">
        <v>0</v>
      </c>
      <c r="BM647" s="396">
        <v>5408010</v>
      </c>
      <c r="BN647" s="396">
        <v>5408010</v>
      </c>
      <c r="BO647" s="396">
        <v>0</v>
      </c>
      <c r="BP647" s="396">
        <v>0</v>
      </c>
      <c r="BQ647" s="396">
        <v>0</v>
      </c>
      <c r="BR647" s="396">
        <v>5408010</v>
      </c>
      <c r="BS647" s="396">
        <v>5408010</v>
      </c>
      <c r="BT647" s="396">
        <v>0</v>
      </c>
      <c r="BU647" s="396">
        <v>0</v>
      </c>
      <c r="BV647" s="396">
        <v>0</v>
      </c>
      <c r="BW647" s="396">
        <v>5408010</v>
      </c>
    </row>
    <row r="648" spans="1:75" ht="228.75" customHeight="1">
      <c r="A648" s="29">
        <v>617</v>
      </c>
      <c r="B648" s="22" t="s">
        <v>1854</v>
      </c>
      <c r="C648" s="88">
        <v>401000006</v>
      </c>
      <c r="D648" s="27" t="s">
        <v>1889</v>
      </c>
      <c r="E648" s="20" t="s">
        <v>481</v>
      </c>
      <c r="F648" s="204"/>
      <c r="G648" s="204"/>
      <c r="H648" s="195" t="s">
        <v>47</v>
      </c>
      <c r="I648" s="207"/>
      <c r="J648" s="195" t="s">
        <v>111</v>
      </c>
      <c r="K648" s="195" t="s">
        <v>45</v>
      </c>
      <c r="L648" s="195" t="s">
        <v>441</v>
      </c>
      <c r="M648" s="205"/>
      <c r="N648" s="205"/>
      <c r="O648" s="205"/>
      <c r="P648" s="196" t="s">
        <v>109</v>
      </c>
      <c r="Q648" s="21" t="s">
        <v>1879</v>
      </c>
      <c r="R648" s="205"/>
      <c r="S648" s="205"/>
      <c r="T648" s="205" t="s">
        <v>47</v>
      </c>
      <c r="U648" s="205"/>
      <c r="V648" s="205" t="s">
        <v>76</v>
      </c>
      <c r="W648" s="205" t="s">
        <v>45</v>
      </c>
      <c r="X648" s="205"/>
      <c r="Y648" s="205"/>
      <c r="Z648" s="205"/>
      <c r="AA648" s="205"/>
      <c r="AB648" s="196" t="s">
        <v>110</v>
      </c>
      <c r="AC648" s="133" t="s">
        <v>1896</v>
      </c>
      <c r="AD648" s="291"/>
      <c r="AE648" s="291"/>
      <c r="AF648" s="291"/>
      <c r="AG648" s="291"/>
      <c r="AH648" s="291"/>
      <c r="AI648" s="291"/>
      <c r="AJ648" s="292"/>
      <c r="AK648" s="292"/>
      <c r="AL648" s="292"/>
      <c r="AM648" s="300" t="s">
        <v>1897</v>
      </c>
      <c r="AN648" s="296" t="s">
        <v>1898</v>
      </c>
      <c r="AO648" s="199" t="s">
        <v>69</v>
      </c>
      <c r="AP648" s="199" t="s">
        <v>129</v>
      </c>
      <c r="AQ648" s="199" t="s">
        <v>1910</v>
      </c>
      <c r="AR648" s="26" t="s">
        <v>1911</v>
      </c>
      <c r="AS648" s="31" t="s">
        <v>55</v>
      </c>
      <c r="AT648" s="396">
        <v>200000</v>
      </c>
      <c r="AU648" s="396">
        <v>200000</v>
      </c>
      <c r="AV648" s="396">
        <v>0</v>
      </c>
      <c r="AW648" s="396">
        <v>0</v>
      </c>
      <c r="AX648" s="396">
        <v>0</v>
      </c>
      <c r="AY648" s="396">
        <v>0</v>
      </c>
      <c r="AZ648" s="396">
        <v>0</v>
      </c>
      <c r="BA648" s="396">
        <v>0</v>
      </c>
      <c r="BB648" s="396">
        <v>200000</v>
      </c>
      <c r="BC648" s="396">
        <v>200000</v>
      </c>
      <c r="BD648" s="396">
        <v>135000</v>
      </c>
      <c r="BE648" s="396">
        <v>0</v>
      </c>
      <c r="BF648" s="396">
        <v>0</v>
      </c>
      <c r="BG648" s="396">
        <v>0</v>
      </c>
      <c r="BH648" s="396">
        <v>135000</v>
      </c>
      <c r="BI648" s="396">
        <v>0</v>
      </c>
      <c r="BJ648" s="396">
        <v>0</v>
      </c>
      <c r="BK648" s="396">
        <v>0</v>
      </c>
      <c r="BL648" s="396">
        <v>0</v>
      </c>
      <c r="BM648" s="396">
        <v>0</v>
      </c>
      <c r="BN648" s="396">
        <v>0</v>
      </c>
      <c r="BO648" s="396">
        <v>0</v>
      </c>
      <c r="BP648" s="396">
        <v>0</v>
      </c>
      <c r="BQ648" s="396">
        <v>0</v>
      </c>
      <c r="BR648" s="396">
        <v>0</v>
      </c>
      <c r="BS648" s="396">
        <v>0</v>
      </c>
      <c r="BT648" s="396">
        <v>0</v>
      </c>
      <c r="BU648" s="396">
        <v>0</v>
      </c>
      <c r="BV648" s="396">
        <v>0</v>
      </c>
      <c r="BW648" s="396">
        <v>0</v>
      </c>
    </row>
    <row r="649" spans="1:75" ht="267.75" customHeight="1">
      <c r="A649" s="29">
        <v>617</v>
      </c>
      <c r="B649" s="22" t="s">
        <v>1854</v>
      </c>
      <c r="C649" s="88">
        <v>401000006</v>
      </c>
      <c r="D649" s="27" t="s">
        <v>144</v>
      </c>
      <c r="E649" s="20" t="s">
        <v>481</v>
      </c>
      <c r="F649" s="204"/>
      <c r="G649" s="204"/>
      <c r="H649" s="195" t="s">
        <v>47</v>
      </c>
      <c r="I649" s="207"/>
      <c r="J649" s="195" t="s">
        <v>111</v>
      </c>
      <c r="K649" s="195" t="s">
        <v>45</v>
      </c>
      <c r="L649" s="195" t="s">
        <v>441</v>
      </c>
      <c r="M649" s="205"/>
      <c r="N649" s="205"/>
      <c r="O649" s="205"/>
      <c r="P649" s="196" t="s">
        <v>109</v>
      </c>
      <c r="Q649" s="21" t="s">
        <v>1879</v>
      </c>
      <c r="R649" s="205"/>
      <c r="S649" s="205"/>
      <c r="T649" s="205" t="s">
        <v>47</v>
      </c>
      <c r="U649" s="205"/>
      <c r="V649" s="205" t="s">
        <v>76</v>
      </c>
      <c r="W649" s="205" t="s">
        <v>45</v>
      </c>
      <c r="X649" s="205"/>
      <c r="Y649" s="205"/>
      <c r="Z649" s="205"/>
      <c r="AA649" s="205"/>
      <c r="AB649" s="196" t="s">
        <v>110</v>
      </c>
      <c r="AC649" s="133" t="s">
        <v>1896</v>
      </c>
      <c r="AD649" s="291"/>
      <c r="AE649" s="291"/>
      <c r="AF649" s="291"/>
      <c r="AG649" s="291"/>
      <c r="AH649" s="291"/>
      <c r="AI649" s="291"/>
      <c r="AJ649" s="292"/>
      <c r="AK649" s="292"/>
      <c r="AL649" s="292"/>
      <c r="AM649" s="300" t="s">
        <v>1897</v>
      </c>
      <c r="AN649" s="296" t="s">
        <v>1898</v>
      </c>
      <c r="AO649" s="199" t="s">
        <v>69</v>
      </c>
      <c r="AP649" s="199" t="s">
        <v>129</v>
      </c>
      <c r="AQ649" s="199" t="s">
        <v>1912</v>
      </c>
      <c r="AR649" s="26" t="s">
        <v>1913</v>
      </c>
      <c r="AS649" s="31" t="s">
        <v>55</v>
      </c>
      <c r="AT649" s="396">
        <v>29869181.140000001</v>
      </c>
      <c r="AU649" s="396">
        <v>29869181.140000001</v>
      </c>
      <c r="AV649" s="396">
        <v>0</v>
      </c>
      <c r="AW649" s="396">
        <v>0</v>
      </c>
      <c r="AX649" s="396">
        <v>0</v>
      </c>
      <c r="AY649" s="396">
        <v>0</v>
      </c>
      <c r="AZ649" s="396">
        <v>0</v>
      </c>
      <c r="BA649" s="396">
        <v>0</v>
      </c>
      <c r="BB649" s="396">
        <v>29869181.140000001</v>
      </c>
      <c r="BC649" s="396">
        <v>29869181.140000001</v>
      </c>
      <c r="BD649" s="396">
        <v>60072430.469999999</v>
      </c>
      <c r="BE649" s="396">
        <v>0</v>
      </c>
      <c r="BF649" s="396">
        <v>0</v>
      </c>
      <c r="BG649" s="396">
        <v>0</v>
      </c>
      <c r="BH649" s="396">
        <v>60072430.469999999</v>
      </c>
      <c r="BI649" s="396">
        <v>79957820</v>
      </c>
      <c r="BJ649" s="396">
        <v>0</v>
      </c>
      <c r="BK649" s="396">
        <v>0</v>
      </c>
      <c r="BL649" s="396">
        <v>0</v>
      </c>
      <c r="BM649" s="396">
        <v>79957820</v>
      </c>
      <c r="BN649" s="396">
        <v>83156130</v>
      </c>
      <c r="BO649" s="396">
        <v>0</v>
      </c>
      <c r="BP649" s="396">
        <v>0</v>
      </c>
      <c r="BQ649" s="396">
        <v>0</v>
      </c>
      <c r="BR649" s="396">
        <v>83156130</v>
      </c>
      <c r="BS649" s="396">
        <v>83156130</v>
      </c>
      <c r="BT649" s="396">
        <v>0</v>
      </c>
      <c r="BU649" s="396">
        <v>0</v>
      </c>
      <c r="BV649" s="396">
        <v>0</v>
      </c>
      <c r="BW649" s="396">
        <v>83156130</v>
      </c>
    </row>
    <row r="650" spans="1:75" ht="267.75" customHeight="1">
      <c r="A650" s="29">
        <v>617</v>
      </c>
      <c r="B650" s="22" t="s">
        <v>1854</v>
      </c>
      <c r="C650" s="88">
        <v>401000006</v>
      </c>
      <c r="D650" s="27" t="s">
        <v>144</v>
      </c>
      <c r="E650" s="20" t="s">
        <v>481</v>
      </c>
      <c r="F650" s="204"/>
      <c r="G650" s="204"/>
      <c r="H650" s="195" t="s">
        <v>47</v>
      </c>
      <c r="I650" s="207"/>
      <c r="J650" s="195" t="s">
        <v>111</v>
      </c>
      <c r="K650" s="195" t="s">
        <v>45</v>
      </c>
      <c r="L650" s="195" t="s">
        <v>441</v>
      </c>
      <c r="M650" s="205"/>
      <c r="N650" s="205"/>
      <c r="O650" s="205"/>
      <c r="P650" s="196" t="s">
        <v>109</v>
      </c>
      <c r="Q650" s="21" t="s">
        <v>1879</v>
      </c>
      <c r="R650" s="205"/>
      <c r="S650" s="205"/>
      <c r="T650" s="205" t="s">
        <v>47</v>
      </c>
      <c r="U650" s="205"/>
      <c r="V650" s="205" t="s">
        <v>76</v>
      </c>
      <c r="W650" s="205" t="s">
        <v>45</v>
      </c>
      <c r="X650" s="205"/>
      <c r="Y650" s="205"/>
      <c r="Z650" s="205"/>
      <c r="AA650" s="205"/>
      <c r="AB650" s="196" t="s">
        <v>110</v>
      </c>
      <c r="AC650" s="133" t="s">
        <v>1896</v>
      </c>
      <c r="AD650" s="291"/>
      <c r="AE650" s="291"/>
      <c r="AF650" s="291"/>
      <c r="AG650" s="291"/>
      <c r="AH650" s="291"/>
      <c r="AI650" s="291"/>
      <c r="AJ650" s="292"/>
      <c r="AK650" s="292"/>
      <c r="AL650" s="292"/>
      <c r="AM650" s="300" t="s">
        <v>1897</v>
      </c>
      <c r="AN650" s="296" t="s">
        <v>1898</v>
      </c>
      <c r="AO650" s="199" t="s">
        <v>69</v>
      </c>
      <c r="AP650" s="199" t="s">
        <v>129</v>
      </c>
      <c r="AQ650" s="199" t="s">
        <v>1914</v>
      </c>
      <c r="AR650" s="26" t="s">
        <v>1913</v>
      </c>
      <c r="AS650" s="31" t="s">
        <v>55</v>
      </c>
      <c r="AT650" s="396">
        <v>1823784.55</v>
      </c>
      <c r="AU650" s="396">
        <v>1823784.55</v>
      </c>
      <c r="AV650" s="396">
        <v>0</v>
      </c>
      <c r="AW650" s="396">
        <v>0</v>
      </c>
      <c r="AX650" s="396">
        <v>0</v>
      </c>
      <c r="AY650" s="396">
        <v>0</v>
      </c>
      <c r="AZ650" s="396">
        <v>0</v>
      </c>
      <c r="BA650" s="396">
        <v>0</v>
      </c>
      <c r="BB650" s="396">
        <v>1823784.55</v>
      </c>
      <c r="BC650" s="396">
        <v>1823784.55</v>
      </c>
      <c r="BD650" s="396">
        <v>0</v>
      </c>
      <c r="BE650" s="396">
        <v>0</v>
      </c>
      <c r="BF650" s="396">
        <v>0</v>
      </c>
      <c r="BG650" s="396">
        <v>0</v>
      </c>
      <c r="BH650" s="396">
        <v>0</v>
      </c>
      <c r="BI650" s="396">
        <v>0</v>
      </c>
      <c r="BJ650" s="396">
        <v>0</v>
      </c>
      <c r="BK650" s="396">
        <v>0</v>
      </c>
      <c r="BL650" s="396">
        <v>0</v>
      </c>
      <c r="BM650" s="396">
        <v>0</v>
      </c>
      <c r="BN650" s="396">
        <v>0</v>
      </c>
      <c r="BO650" s="396">
        <v>0</v>
      </c>
      <c r="BP650" s="396">
        <v>0</v>
      </c>
      <c r="BQ650" s="396">
        <v>0</v>
      </c>
      <c r="BR650" s="396"/>
      <c r="BS650" s="396">
        <v>0</v>
      </c>
      <c r="BT650" s="396">
        <v>0</v>
      </c>
      <c r="BU650" s="396">
        <v>0</v>
      </c>
      <c r="BV650" s="396">
        <v>0</v>
      </c>
      <c r="BW650" s="396"/>
    </row>
    <row r="651" spans="1:75" ht="267.75" customHeight="1">
      <c r="A651" s="29">
        <v>617</v>
      </c>
      <c r="B651" s="22" t="s">
        <v>1854</v>
      </c>
      <c r="C651" s="88">
        <v>401000006</v>
      </c>
      <c r="D651" s="27" t="s">
        <v>1889</v>
      </c>
      <c r="E651" s="20" t="s">
        <v>481</v>
      </c>
      <c r="F651" s="204"/>
      <c r="G651" s="204"/>
      <c r="H651" s="195" t="s">
        <v>47</v>
      </c>
      <c r="I651" s="207"/>
      <c r="J651" s="195" t="s">
        <v>111</v>
      </c>
      <c r="K651" s="195" t="s">
        <v>45</v>
      </c>
      <c r="L651" s="195" t="s">
        <v>441</v>
      </c>
      <c r="M651" s="205"/>
      <c r="N651" s="205"/>
      <c r="O651" s="205"/>
      <c r="P651" s="196" t="s">
        <v>109</v>
      </c>
      <c r="Q651" s="21" t="s">
        <v>1879</v>
      </c>
      <c r="R651" s="205"/>
      <c r="S651" s="205"/>
      <c r="T651" s="205" t="s">
        <v>47</v>
      </c>
      <c r="U651" s="205"/>
      <c r="V651" s="205" t="s">
        <v>76</v>
      </c>
      <c r="W651" s="205" t="s">
        <v>45</v>
      </c>
      <c r="X651" s="205"/>
      <c r="Y651" s="205"/>
      <c r="Z651" s="205"/>
      <c r="AA651" s="205"/>
      <c r="AB651" s="196" t="s">
        <v>110</v>
      </c>
      <c r="AC651" s="133" t="s">
        <v>1896</v>
      </c>
      <c r="AD651" s="291"/>
      <c r="AE651" s="291"/>
      <c r="AF651" s="291"/>
      <c r="AG651" s="291"/>
      <c r="AH651" s="291"/>
      <c r="AI651" s="291"/>
      <c r="AJ651" s="292"/>
      <c r="AK651" s="292"/>
      <c r="AL651" s="292"/>
      <c r="AM651" s="300" t="s">
        <v>1897</v>
      </c>
      <c r="AN651" s="296" t="s">
        <v>1898</v>
      </c>
      <c r="AO651" s="199" t="s">
        <v>69</v>
      </c>
      <c r="AP651" s="199" t="s">
        <v>129</v>
      </c>
      <c r="AQ651" s="199" t="s">
        <v>1915</v>
      </c>
      <c r="AR651" s="26" t="s">
        <v>1916</v>
      </c>
      <c r="AS651" s="31" t="s">
        <v>55</v>
      </c>
      <c r="AT651" s="396">
        <v>1881026</v>
      </c>
      <c r="AU651" s="396">
        <v>1881026</v>
      </c>
      <c r="AV651" s="396">
        <v>0</v>
      </c>
      <c r="AW651" s="396">
        <v>0</v>
      </c>
      <c r="AX651" s="396">
        <v>0</v>
      </c>
      <c r="AY651" s="396">
        <v>0</v>
      </c>
      <c r="AZ651" s="396">
        <v>0</v>
      </c>
      <c r="BA651" s="396">
        <v>0</v>
      </c>
      <c r="BB651" s="396">
        <v>1881026</v>
      </c>
      <c r="BC651" s="396">
        <v>1881026</v>
      </c>
      <c r="BD651" s="396">
        <v>0</v>
      </c>
      <c r="BE651" s="396">
        <v>0</v>
      </c>
      <c r="BF651" s="396">
        <v>0</v>
      </c>
      <c r="BG651" s="396">
        <v>0</v>
      </c>
      <c r="BH651" s="396">
        <v>0</v>
      </c>
      <c r="BI651" s="396">
        <v>0</v>
      </c>
      <c r="BJ651" s="396">
        <v>0</v>
      </c>
      <c r="BK651" s="396">
        <v>0</v>
      </c>
      <c r="BL651" s="396">
        <v>0</v>
      </c>
      <c r="BM651" s="396">
        <v>0</v>
      </c>
      <c r="BN651" s="396">
        <v>0</v>
      </c>
      <c r="BO651" s="396">
        <v>0</v>
      </c>
      <c r="BP651" s="396">
        <v>0</v>
      </c>
      <c r="BQ651" s="396">
        <v>0</v>
      </c>
      <c r="BR651" s="396">
        <v>0</v>
      </c>
      <c r="BS651" s="396">
        <v>0</v>
      </c>
      <c r="BT651" s="396">
        <v>0</v>
      </c>
      <c r="BU651" s="396">
        <v>0</v>
      </c>
      <c r="BV651" s="396">
        <v>0</v>
      </c>
      <c r="BW651" s="396">
        <v>0</v>
      </c>
    </row>
    <row r="652" spans="1:75" ht="369" customHeight="1">
      <c r="A652" s="29">
        <v>617</v>
      </c>
      <c r="B652" s="22" t="s">
        <v>1854</v>
      </c>
      <c r="C652" s="88">
        <v>401000007</v>
      </c>
      <c r="D652" s="27" t="s">
        <v>149</v>
      </c>
      <c r="E652" s="20" t="s">
        <v>481</v>
      </c>
      <c r="F652" s="204"/>
      <c r="G652" s="204"/>
      <c r="H652" s="195" t="s">
        <v>47</v>
      </c>
      <c r="I652" s="207"/>
      <c r="J652" s="195" t="s">
        <v>111</v>
      </c>
      <c r="K652" s="195" t="s">
        <v>45</v>
      </c>
      <c r="L652" s="195" t="s">
        <v>520</v>
      </c>
      <c r="M652" s="205"/>
      <c r="N652" s="205"/>
      <c r="O652" s="205"/>
      <c r="P652" s="196" t="s">
        <v>109</v>
      </c>
      <c r="Q652" s="21" t="s">
        <v>1879</v>
      </c>
      <c r="R652" s="205"/>
      <c r="S652" s="205"/>
      <c r="T652" s="205" t="s">
        <v>47</v>
      </c>
      <c r="U652" s="205"/>
      <c r="V652" s="205" t="s">
        <v>76</v>
      </c>
      <c r="W652" s="205" t="s">
        <v>45</v>
      </c>
      <c r="X652" s="205"/>
      <c r="Y652" s="205"/>
      <c r="Z652" s="205"/>
      <c r="AA652" s="205"/>
      <c r="AB652" s="196" t="s">
        <v>110</v>
      </c>
      <c r="AC652" s="21" t="s">
        <v>1855</v>
      </c>
      <c r="AD652" s="239"/>
      <c r="AE652" s="239"/>
      <c r="AF652" s="239"/>
      <c r="AG652" s="239"/>
      <c r="AH652" s="239"/>
      <c r="AI652" s="239"/>
      <c r="AJ652" s="239"/>
      <c r="AK652" s="239"/>
      <c r="AL652" s="239"/>
      <c r="AM652" s="204" t="s">
        <v>1856</v>
      </c>
      <c r="AN652" s="204" t="s">
        <v>1857</v>
      </c>
      <c r="AO652" s="199" t="s">
        <v>87</v>
      </c>
      <c r="AP652" s="199" t="s">
        <v>53</v>
      </c>
      <c r="AQ652" s="199" t="s">
        <v>1917</v>
      </c>
      <c r="AR652" s="26" t="s">
        <v>1918</v>
      </c>
      <c r="AS652" s="31" t="s">
        <v>511</v>
      </c>
      <c r="AT652" s="396">
        <v>636600</v>
      </c>
      <c r="AU652" s="396">
        <v>636600</v>
      </c>
      <c r="AV652" s="396">
        <v>0</v>
      </c>
      <c r="AW652" s="396">
        <v>0</v>
      </c>
      <c r="AX652" s="396">
        <v>0</v>
      </c>
      <c r="AY652" s="396">
        <v>0</v>
      </c>
      <c r="AZ652" s="396">
        <v>0</v>
      </c>
      <c r="BA652" s="396">
        <v>0</v>
      </c>
      <c r="BB652" s="396">
        <v>636600</v>
      </c>
      <c r="BC652" s="396">
        <v>636600</v>
      </c>
      <c r="BD652" s="396">
        <v>638350</v>
      </c>
      <c r="BE652" s="396">
        <v>0</v>
      </c>
      <c r="BF652" s="396">
        <v>0</v>
      </c>
      <c r="BG652" s="396">
        <v>0</v>
      </c>
      <c r="BH652" s="396">
        <v>638350</v>
      </c>
      <c r="BI652" s="396">
        <v>638350</v>
      </c>
      <c r="BJ652" s="396">
        <v>0</v>
      </c>
      <c r="BK652" s="396">
        <v>0</v>
      </c>
      <c r="BL652" s="396">
        <v>0</v>
      </c>
      <c r="BM652" s="396">
        <v>638350</v>
      </c>
      <c r="BN652" s="396">
        <v>638350</v>
      </c>
      <c r="BO652" s="396">
        <v>0</v>
      </c>
      <c r="BP652" s="396">
        <v>0</v>
      </c>
      <c r="BQ652" s="396">
        <v>0</v>
      </c>
      <c r="BR652" s="396">
        <v>638350</v>
      </c>
      <c r="BS652" s="396">
        <v>638350</v>
      </c>
      <c r="BT652" s="396">
        <v>0</v>
      </c>
      <c r="BU652" s="396">
        <v>0</v>
      </c>
      <c r="BV652" s="396">
        <v>0</v>
      </c>
      <c r="BW652" s="396">
        <v>638350</v>
      </c>
    </row>
    <row r="653" spans="1:75" ht="369" customHeight="1">
      <c r="A653" s="29">
        <v>617</v>
      </c>
      <c r="B653" s="22" t="s">
        <v>1854</v>
      </c>
      <c r="C653" s="88">
        <v>401000007</v>
      </c>
      <c r="D653" s="27" t="s">
        <v>149</v>
      </c>
      <c r="E653" s="20" t="s">
        <v>481</v>
      </c>
      <c r="F653" s="204"/>
      <c r="G653" s="204"/>
      <c r="H653" s="195" t="s">
        <v>47</v>
      </c>
      <c r="I653" s="207"/>
      <c r="J653" s="195" t="s">
        <v>111</v>
      </c>
      <c r="K653" s="195" t="s">
        <v>45</v>
      </c>
      <c r="L653" s="195" t="s">
        <v>520</v>
      </c>
      <c r="M653" s="205"/>
      <c r="N653" s="205"/>
      <c r="O653" s="205"/>
      <c r="P653" s="196" t="s">
        <v>109</v>
      </c>
      <c r="Q653" s="21" t="s">
        <v>1879</v>
      </c>
      <c r="R653" s="205"/>
      <c r="S653" s="205"/>
      <c r="T653" s="205" t="s">
        <v>47</v>
      </c>
      <c r="U653" s="205"/>
      <c r="V653" s="205" t="s">
        <v>76</v>
      </c>
      <c r="W653" s="205" t="s">
        <v>45</v>
      </c>
      <c r="X653" s="205"/>
      <c r="Y653" s="205"/>
      <c r="Z653" s="205"/>
      <c r="AA653" s="205"/>
      <c r="AB653" s="196" t="s">
        <v>110</v>
      </c>
      <c r="AC653" s="21" t="s">
        <v>1855</v>
      </c>
      <c r="AD653" s="239"/>
      <c r="AE653" s="239"/>
      <c r="AF653" s="239"/>
      <c r="AG653" s="239"/>
      <c r="AH653" s="239"/>
      <c r="AI653" s="239"/>
      <c r="AJ653" s="239"/>
      <c r="AK653" s="239"/>
      <c r="AL653" s="239"/>
      <c r="AM653" s="204" t="s">
        <v>1856</v>
      </c>
      <c r="AN653" s="204" t="s">
        <v>1857</v>
      </c>
      <c r="AO653" s="199" t="s">
        <v>87</v>
      </c>
      <c r="AP653" s="199" t="s">
        <v>53</v>
      </c>
      <c r="AQ653" s="199" t="s">
        <v>1917</v>
      </c>
      <c r="AR653" s="26" t="s">
        <v>1918</v>
      </c>
      <c r="AS653" s="31" t="s">
        <v>55</v>
      </c>
      <c r="AT653" s="396">
        <v>779773.8</v>
      </c>
      <c r="AU653" s="396">
        <v>779773.8</v>
      </c>
      <c r="AV653" s="396">
        <v>0</v>
      </c>
      <c r="AW653" s="396">
        <v>0</v>
      </c>
      <c r="AX653" s="396">
        <v>0</v>
      </c>
      <c r="AY653" s="396">
        <v>0</v>
      </c>
      <c r="AZ653" s="396">
        <v>0</v>
      </c>
      <c r="BA653" s="396">
        <v>0</v>
      </c>
      <c r="BB653" s="396">
        <v>779773.8</v>
      </c>
      <c r="BC653" s="396">
        <v>779773.8</v>
      </c>
      <c r="BD653" s="396">
        <v>1100000</v>
      </c>
      <c r="BE653" s="396">
        <v>0</v>
      </c>
      <c r="BF653" s="396">
        <v>0</v>
      </c>
      <c r="BG653" s="396">
        <v>0</v>
      </c>
      <c r="BH653" s="396">
        <v>1100000</v>
      </c>
      <c r="BI653" s="396">
        <v>1100000</v>
      </c>
      <c r="BJ653" s="396">
        <v>0</v>
      </c>
      <c r="BK653" s="396">
        <v>0</v>
      </c>
      <c r="BL653" s="396">
        <v>0</v>
      </c>
      <c r="BM653" s="396">
        <v>1100000</v>
      </c>
      <c r="BN653" s="396">
        <v>1100000</v>
      </c>
      <c r="BO653" s="396">
        <v>0</v>
      </c>
      <c r="BP653" s="396">
        <v>0</v>
      </c>
      <c r="BQ653" s="396">
        <v>0</v>
      </c>
      <c r="BR653" s="396">
        <v>1100000</v>
      </c>
      <c r="BS653" s="396">
        <v>1100000</v>
      </c>
      <c r="BT653" s="396">
        <v>0</v>
      </c>
      <c r="BU653" s="396">
        <v>0</v>
      </c>
      <c r="BV653" s="396">
        <v>0</v>
      </c>
      <c r="BW653" s="396">
        <v>1100000</v>
      </c>
    </row>
    <row r="654" spans="1:75" ht="369" customHeight="1">
      <c r="A654" s="29">
        <v>617</v>
      </c>
      <c r="B654" s="22" t="s">
        <v>1854</v>
      </c>
      <c r="C654" s="88">
        <v>401000035</v>
      </c>
      <c r="D654" s="27" t="s">
        <v>151</v>
      </c>
      <c r="E654" s="20" t="s">
        <v>481</v>
      </c>
      <c r="F654" s="204"/>
      <c r="G654" s="204"/>
      <c r="H654" s="195" t="s">
        <v>47</v>
      </c>
      <c r="I654" s="207"/>
      <c r="J654" s="195" t="s">
        <v>111</v>
      </c>
      <c r="K654" s="195" t="s">
        <v>45</v>
      </c>
      <c r="L654" s="195" t="s">
        <v>1919</v>
      </c>
      <c r="M654" s="205"/>
      <c r="N654" s="205"/>
      <c r="O654" s="205"/>
      <c r="P654" s="196" t="s">
        <v>109</v>
      </c>
      <c r="Q654" s="21" t="s">
        <v>1920</v>
      </c>
      <c r="R654" s="205"/>
      <c r="S654" s="205"/>
      <c r="T654" s="205" t="s">
        <v>49</v>
      </c>
      <c r="U654" s="205"/>
      <c r="V654" s="205" t="s">
        <v>540</v>
      </c>
      <c r="W654" s="205" t="s">
        <v>50</v>
      </c>
      <c r="X654" s="195" t="s">
        <v>1921</v>
      </c>
      <c r="Y654" s="205"/>
      <c r="Z654" s="205"/>
      <c r="AA654" s="205"/>
      <c r="AB654" s="196" t="s">
        <v>1922</v>
      </c>
      <c r="AC654" s="21" t="s">
        <v>1874</v>
      </c>
      <c r="AD654" s="224"/>
      <c r="AE654" s="224"/>
      <c r="AF654" s="224"/>
      <c r="AG654" s="224"/>
      <c r="AH654" s="224"/>
      <c r="AI654" s="224"/>
      <c r="AJ654" s="224"/>
      <c r="AK654" s="224"/>
      <c r="AL654" s="224"/>
      <c r="AM654" s="196" t="s">
        <v>1923</v>
      </c>
      <c r="AN654" s="196" t="s">
        <v>1876</v>
      </c>
      <c r="AO654" s="199" t="s">
        <v>87</v>
      </c>
      <c r="AP654" s="199" t="s">
        <v>56</v>
      </c>
      <c r="AQ654" s="199" t="s">
        <v>1195</v>
      </c>
      <c r="AR654" s="26" t="s">
        <v>1200</v>
      </c>
      <c r="AS654" s="31" t="s">
        <v>55</v>
      </c>
      <c r="AT654" s="396">
        <v>3347116</v>
      </c>
      <c r="AU654" s="396">
        <v>3347116</v>
      </c>
      <c r="AV654" s="396">
        <v>0</v>
      </c>
      <c r="AW654" s="396">
        <v>0</v>
      </c>
      <c r="AX654" s="396">
        <v>0</v>
      </c>
      <c r="AY654" s="396">
        <v>0</v>
      </c>
      <c r="AZ654" s="396">
        <v>3347116</v>
      </c>
      <c r="BA654" s="396">
        <v>3347116</v>
      </c>
      <c r="BB654" s="396">
        <v>0</v>
      </c>
      <c r="BC654" s="396">
        <v>0</v>
      </c>
      <c r="BD654" s="396">
        <v>0</v>
      </c>
      <c r="BE654" s="396">
        <v>0</v>
      </c>
      <c r="BF654" s="396">
        <v>0</v>
      </c>
      <c r="BG654" s="396">
        <v>0</v>
      </c>
      <c r="BH654" s="396">
        <v>0</v>
      </c>
      <c r="BI654" s="396">
        <v>0</v>
      </c>
      <c r="BJ654" s="396">
        <v>0</v>
      </c>
      <c r="BK654" s="396">
        <v>0</v>
      </c>
      <c r="BL654" s="396">
        <v>0</v>
      </c>
      <c r="BM654" s="396">
        <v>0</v>
      </c>
      <c r="BN654" s="396">
        <v>0</v>
      </c>
      <c r="BO654" s="396">
        <v>0</v>
      </c>
      <c r="BP654" s="396">
        <v>0</v>
      </c>
      <c r="BQ654" s="396">
        <v>0</v>
      </c>
      <c r="BR654" s="396">
        <v>0</v>
      </c>
      <c r="BS654" s="396">
        <v>0</v>
      </c>
      <c r="BT654" s="396">
        <v>0</v>
      </c>
      <c r="BU654" s="396">
        <v>0</v>
      </c>
      <c r="BV654" s="396">
        <v>0</v>
      </c>
      <c r="BW654" s="396">
        <v>0</v>
      </c>
    </row>
    <row r="655" spans="1:75" ht="276" customHeight="1">
      <c r="A655" s="29">
        <v>617</v>
      </c>
      <c r="B655" s="22" t="s">
        <v>1854</v>
      </c>
      <c r="C655" s="88">
        <v>401000035</v>
      </c>
      <c r="D655" s="27" t="s">
        <v>151</v>
      </c>
      <c r="E655" s="20" t="s">
        <v>481</v>
      </c>
      <c r="F655" s="204"/>
      <c r="G655" s="204"/>
      <c r="H655" s="195" t="s">
        <v>47</v>
      </c>
      <c r="I655" s="207"/>
      <c r="J655" s="195" t="s">
        <v>111</v>
      </c>
      <c r="K655" s="195" t="s">
        <v>45</v>
      </c>
      <c r="L655" s="195" t="s">
        <v>1919</v>
      </c>
      <c r="M655" s="205"/>
      <c r="N655" s="205"/>
      <c r="O655" s="205"/>
      <c r="P655" s="196" t="s">
        <v>109</v>
      </c>
      <c r="Q655" s="21" t="s">
        <v>1920</v>
      </c>
      <c r="R655" s="205"/>
      <c r="S655" s="205"/>
      <c r="T655" s="205" t="s">
        <v>50</v>
      </c>
      <c r="U655" s="205"/>
      <c r="V655" s="205" t="s">
        <v>540</v>
      </c>
      <c r="W655" s="205" t="s">
        <v>50</v>
      </c>
      <c r="X655" s="195" t="s">
        <v>1921</v>
      </c>
      <c r="Y655" s="205"/>
      <c r="Z655" s="205"/>
      <c r="AA655" s="205"/>
      <c r="AB655" s="196" t="s">
        <v>1922</v>
      </c>
      <c r="AC655" s="21" t="s">
        <v>1924</v>
      </c>
      <c r="AD655" s="301"/>
      <c r="AE655" s="301"/>
      <c r="AF655" s="301"/>
      <c r="AG655" s="301"/>
      <c r="AH655" s="301"/>
      <c r="AI655" s="301"/>
      <c r="AJ655" s="301"/>
      <c r="AK655" s="301"/>
      <c r="AL655" s="301"/>
      <c r="AM655" s="196" t="s">
        <v>1925</v>
      </c>
      <c r="AN655" s="204" t="s">
        <v>1876</v>
      </c>
      <c r="AO655" s="199" t="s">
        <v>87</v>
      </c>
      <c r="AP655" s="199" t="s">
        <v>56</v>
      </c>
      <c r="AQ655" s="199" t="s">
        <v>1199</v>
      </c>
      <c r="AR655" s="26" t="s">
        <v>1200</v>
      </c>
      <c r="AS655" s="31" t="s">
        <v>55</v>
      </c>
      <c r="AT655" s="396">
        <v>21819625.199999999</v>
      </c>
      <c r="AU655" s="396">
        <v>21819625.199999999</v>
      </c>
      <c r="AV655" s="396">
        <v>0</v>
      </c>
      <c r="AW655" s="396">
        <v>0</v>
      </c>
      <c r="AX655" s="396">
        <v>11999793.869999999</v>
      </c>
      <c r="AY655" s="396">
        <v>11999793.869999999</v>
      </c>
      <c r="AZ655" s="396">
        <v>0</v>
      </c>
      <c r="BA655" s="396">
        <v>0</v>
      </c>
      <c r="BB655" s="396">
        <v>9819831.3300000001</v>
      </c>
      <c r="BC655" s="396">
        <v>9819831.3300000001</v>
      </c>
      <c r="BD655" s="396">
        <v>0</v>
      </c>
      <c r="BE655" s="396">
        <v>0</v>
      </c>
      <c r="BF655" s="396">
        <v>0</v>
      </c>
      <c r="BG655" s="396">
        <v>0</v>
      </c>
      <c r="BH655" s="396">
        <v>0</v>
      </c>
      <c r="BI655" s="396">
        <v>0</v>
      </c>
      <c r="BJ655" s="396">
        <v>0</v>
      </c>
      <c r="BK655" s="396">
        <v>0</v>
      </c>
      <c r="BL655" s="396">
        <v>0</v>
      </c>
      <c r="BM655" s="396">
        <v>0</v>
      </c>
      <c r="BN655" s="396">
        <v>0</v>
      </c>
      <c r="BO655" s="396">
        <v>0</v>
      </c>
      <c r="BP655" s="396">
        <v>0</v>
      </c>
      <c r="BQ655" s="396">
        <v>0</v>
      </c>
      <c r="BR655" s="396">
        <v>0</v>
      </c>
      <c r="BS655" s="396">
        <v>0</v>
      </c>
      <c r="BT655" s="396">
        <v>0</v>
      </c>
      <c r="BU655" s="396">
        <v>0</v>
      </c>
      <c r="BV655" s="396">
        <v>0</v>
      </c>
      <c r="BW655" s="396">
        <v>0</v>
      </c>
    </row>
    <row r="656" spans="1:75" ht="161.44999999999999" customHeight="1">
      <c r="A656" s="29">
        <v>617</v>
      </c>
      <c r="B656" s="22" t="s">
        <v>1854</v>
      </c>
      <c r="C656" s="88">
        <v>401000035</v>
      </c>
      <c r="D656" s="27" t="s">
        <v>151</v>
      </c>
      <c r="E656" s="20" t="s">
        <v>481</v>
      </c>
      <c r="F656" s="204"/>
      <c r="G656" s="204"/>
      <c r="H656" s="195" t="s">
        <v>47</v>
      </c>
      <c r="I656" s="207"/>
      <c r="J656" s="195" t="s">
        <v>111</v>
      </c>
      <c r="K656" s="195" t="s">
        <v>45</v>
      </c>
      <c r="L656" s="195" t="s">
        <v>1919</v>
      </c>
      <c r="M656" s="205"/>
      <c r="N656" s="205"/>
      <c r="O656" s="205"/>
      <c r="P656" s="196" t="s">
        <v>109</v>
      </c>
      <c r="Q656" s="21" t="s">
        <v>1926</v>
      </c>
      <c r="R656" s="205"/>
      <c r="S656" s="205"/>
      <c r="T656" s="205" t="s">
        <v>49</v>
      </c>
      <c r="U656" s="205"/>
      <c r="V656" s="205" t="s">
        <v>540</v>
      </c>
      <c r="W656" s="205" t="s">
        <v>50</v>
      </c>
      <c r="X656" s="195" t="s">
        <v>1927</v>
      </c>
      <c r="Y656" s="205"/>
      <c r="Z656" s="205"/>
      <c r="AA656" s="205"/>
      <c r="AB656" s="196" t="s">
        <v>1928</v>
      </c>
      <c r="AC656" s="21" t="s">
        <v>1929</v>
      </c>
      <c r="AD656" s="239"/>
      <c r="AE656" s="239"/>
      <c r="AF656" s="239"/>
      <c r="AG656" s="239"/>
      <c r="AH656" s="239"/>
      <c r="AI656" s="239"/>
      <c r="AJ656" s="239"/>
      <c r="AK656" s="239"/>
      <c r="AL656" s="239"/>
      <c r="AM656" s="204" t="s">
        <v>1930</v>
      </c>
      <c r="AN656" s="204" t="s">
        <v>1931</v>
      </c>
      <c r="AO656" s="199" t="s">
        <v>87</v>
      </c>
      <c r="AP656" s="199" t="s">
        <v>56</v>
      </c>
      <c r="AQ656" s="199" t="s">
        <v>1932</v>
      </c>
      <c r="AR656" s="26" t="s">
        <v>1933</v>
      </c>
      <c r="AS656" s="31" t="s">
        <v>55</v>
      </c>
      <c r="AT656" s="396">
        <v>0</v>
      </c>
      <c r="AU656" s="396">
        <v>0</v>
      </c>
      <c r="AV656" s="396">
        <v>0</v>
      </c>
      <c r="AW656" s="396">
        <v>0</v>
      </c>
      <c r="AX656" s="396">
        <v>0</v>
      </c>
      <c r="AY656" s="396">
        <v>0</v>
      </c>
      <c r="AZ656" s="396">
        <v>0</v>
      </c>
      <c r="BA656" s="396">
        <v>0</v>
      </c>
      <c r="BB656" s="396">
        <v>0</v>
      </c>
      <c r="BC656" s="396">
        <v>0</v>
      </c>
      <c r="BD656" s="396">
        <v>1500000</v>
      </c>
      <c r="BE656" s="396">
        <v>0</v>
      </c>
      <c r="BF656" s="396">
        <v>0</v>
      </c>
      <c r="BG656" s="396">
        <v>1500000</v>
      </c>
      <c r="BH656" s="396">
        <v>0</v>
      </c>
      <c r="BI656" s="396">
        <v>0</v>
      </c>
      <c r="BJ656" s="396">
        <v>0</v>
      </c>
      <c r="BK656" s="396">
        <v>0</v>
      </c>
      <c r="BL656" s="396">
        <v>0</v>
      </c>
      <c r="BM656" s="396">
        <v>0</v>
      </c>
      <c r="BN656" s="396">
        <v>0</v>
      </c>
      <c r="BO656" s="396">
        <v>0</v>
      </c>
      <c r="BP656" s="396">
        <v>0</v>
      </c>
      <c r="BQ656" s="396">
        <v>0</v>
      </c>
      <c r="BR656" s="396">
        <v>0</v>
      </c>
      <c r="BS656" s="396">
        <v>0</v>
      </c>
      <c r="BT656" s="396">
        <v>0</v>
      </c>
      <c r="BU656" s="396">
        <v>0</v>
      </c>
      <c r="BV656" s="396">
        <v>0</v>
      </c>
      <c r="BW656" s="396">
        <v>0</v>
      </c>
    </row>
    <row r="657" spans="1:75" ht="157.9" customHeight="1">
      <c r="A657" s="29">
        <v>617</v>
      </c>
      <c r="B657" s="22" t="s">
        <v>1854</v>
      </c>
      <c r="C657" s="88">
        <v>401000035</v>
      </c>
      <c r="D657" s="27" t="s">
        <v>151</v>
      </c>
      <c r="E657" s="20" t="s">
        <v>481</v>
      </c>
      <c r="F657" s="204"/>
      <c r="G657" s="204"/>
      <c r="H657" s="195" t="s">
        <v>47</v>
      </c>
      <c r="I657" s="207"/>
      <c r="J657" s="195" t="s">
        <v>111</v>
      </c>
      <c r="K657" s="195" t="s">
        <v>45</v>
      </c>
      <c r="L657" s="195" t="s">
        <v>1919</v>
      </c>
      <c r="M657" s="205"/>
      <c r="N657" s="205"/>
      <c r="O657" s="205"/>
      <c r="P657" s="196" t="s">
        <v>109</v>
      </c>
      <c r="Q657" s="21" t="s">
        <v>1926</v>
      </c>
      <c r="R657" s="205"/>
      <c r="S657" s="205"/>
      <c r="T657" s="205" t="s">
        <v>49</v>
      </c>
      <c r="U657" s="205"/>
      <c r="V657" s="205" t="s">
        <v>540</v>
      </c>
      <c r="W657" s="205" t="s">
        <v>50</v>
      </c>
      <c r="X657" s="195" t="s">
        <v>1927</v>
      </c>
      <c r="Y657" s="205"/>
      <c r="Z657" s="205"/>
      <c r="AA657" s="205"/>
      <c r="AB657" s="196" t="s">
        <v>1928</v>
      </c>
      <c r="AC657" s="21" t="s">
        <v>1929</v>
      </c>
      <c r="AD657" s="239"/>
      <c r="AE657" s="239"/>
      <c r="AF657" s="239"/>
      <c r="AG657" s="239"/>
      <c r="AH657" s="239"/>
      <c r="AI657" s="239"/>
      <c r="AJ657" s="239"/>
      <c r="AK657" s="239"/>
      <c r="AL657" s="239"/>
      <c r="AM657" s="204" t="s">
        <v>1930</v>
      </c>
      <c r="AN657" s="204" t="s">
        <v>1931</v>
      </c>
      <c r="AO657" s="199" t="s">
        <v>87</v>
      </c>
      <c r="AP657" s="199" t="s">
        <v>56</v>
      </c>
      <c r="AQ657" s="199" t="s">
        <v>1934</v>
      </c>
      <c r="AR657" s="26" t="s">
        <v>1933</v>
      </c>
      <c r="AS657" s="31" t="s">
        <v>55</v>
      </c>
      <c r="AT657" s="396">
        <v>0</v>
      </c>
      <c r="AU657" s="396">
        <v>0</v>
      </c>
      <c r="AV657" s="396">
        <v>0</v>
      </c>
      <c r="AW657" s="396">
        <v>0</v>
      </c>
      <c r="AX657" s="396">
        <v>0</v>
      </c>
      <c r="AY657" s="396">
        <v>0</v>
      </c>
      <c r="AZ657" s="396">
        <v>0</v>
      </c>
      <c r="BA657" s="396">
        <v>0</v>
      </c>
      <c r="BB657" s="396">
        <v>0</v>
      </c>
      <c r="BC657" s="396">
        <v>0</v>
      </c>
      <c r="BD657" s="396">
        <v>7470000</v>
      </c>
      <c r="BE657" s="396">
        <v>0</v>
      </c>
      <c r="BF657" s="396">
        <v>4033800</v>
      </c>
      <c r="BG657" s="396">
        <v>0</v>
      </c>
      <c r="BH657" s="396">
        <v>3436200</v>
      </c>
      <c r="BI657" s="396">
        <v>0</v>
      </c>
      <c r="BJ657" s="396">
        <v>0</v>
      </c>
      <c r="BK657" s="396">
        <v>0</v>
      </c>
      <c r="BL657" s="396">
        <v>0</v>
      </c>
      <c r="BM657" s="396">
        <v>0</v>
      </c>
      <c r="BN657" s="396">
        <v>0</v>
      </c>
      <c r="BO657" s="396">
        <v>0</v>
      </c>
      <c r="BP657" s="396">
        <v>0</v>
      </c>
      <c r="BQ657" s="396">
        <v>0</v>
      </c>
      <c r="BR657" s="396">
        <v>0</v>
      </c>
      <c r="BS657" s="396">
        <v>0</v>
      </c>
      <c r="BT657" s="396">
        <v>0</v>
      </c>
      <c r="BU657" s="396">
        <v>0</v>
      </c>
      <c r="BV657" s="396">
        <v>0</v>
      </c>
      <c r="BW657" s="396">
        <v>0</v>
      </c>
    </row>
    <row r="658" spans="1:75" ht="133.15" customHeight="1">
      <c r="A658" s="29">
        <v>617</v>
      </c>
      <c r="B658" s="22" t="s">
        <v>1854</v>
      </c>
      <c r="C658" s="88">
        <v>401000035</v>
      </c>
      <c r="D658" s="27" t="s">
        <v>151</v>
      </c>
      <c r="E658" s="20" t="s">
        <v>481</v>
      </c>
      <c r="F658" s="204"/>
      <c r="G658" s="204"/>
      <c r="H658" s="195">
        <v>3</v>
      </c>
      <c r="I658" s="207"/>
      <c r="J658" s="195" t="s">
        <v>111</v>
      </c>
      <c r="K658" s="195" t="s">
        <v>45</v>
      </c>
      <c r="L658" s="195" t="s">
        <v>1919</v>
      </c>
      <c r="M658" s="205"/>
      <c r="N658" s="205"/>
      <c r="O658" s="205"/>
      <c r="P658" s="196" t="s">
        <v>109</v>
      </c>
      <c r="Q658" s="21" t="s">
        <v>1935</v>
      </c>
      <c r="R658" s="205"/>
      <c r="S658" s="205"/>
      <c r="T658" s="205" t="s">
        <v>49</v>
      </c>
      <c r="U658" s="205"/>
      <c r="V658" s="205" t="s">
        <v>1936</v>
      </c>
      <c r="W658" s="205" t="s">
        <v>50</v>
      </c>
      <c r="X658" s="195" t="s">
        <v>1937</v>
      </c>
      <c r="Y658" s="205"/>
      <c r="Z658" s="205"/>
      <c r="AA658" s="205"/>
      <c r="AB658" s="196" t="s">
        <v>1938</v>
      </c>
      <c r="AC658" s="147" t="s">
        <v>1874</v>
      </c>
      <c r="AD658" s="291"/>
      <c r="AE658" s="291"/>
      <c r="AF658" s="291"/>
      <c r="AG658" s="291"/>
      <c r="AH658" s="291"/>
      <c r="AI658" s="291"/>
      <c r="AJ658" s="292"/>
      <c r="AK658" s="292"/>
      <c r="AL658" s="291"/>
      <c r="AM658" s="298" t="s">
        <v>1902</v>
      </c>
      <c r="AN658" s="293" t="s">
        <v>1876</v>
      </c>
      <c r="AO658" s="199" t="s">
        <v>87</v>
      </c>
      <c r="AP658" s="199" t="s">
        <v>56</v>
      </c>
      <c r="AQ658" s="199" t="s">
        <v>1939</v>
      </c>
      <c r="AR658" s="26" t="s">
        <v>1940</v>
      </c>
      <c r="AS658" s="31" t="s">
        <v>55</v>
      </c>
      <c r="AT658" s="396">
        <v>17900000</v>
      </c>
      <c r="AU658" s="396">
        <v>841300</v>
      </c>
      <c r="AV658" s="396">
        <v>0</v>
      </c>
      <c r="AW658" s="396">
        <v>0</v>
      </c>
      <c r="AX658" s="396">
        <v>17005000</v>
      </c>
      <c r="AY658" s="396">
        <v>0</v>
      </c>
      <c r="AZ658" s="396">
        <v>0</v>
      </c>
      <c r="BA658" s="396">
        <v>0</v>
      </c>
      <c r="BB658" s="396">
        <v>895000</v>
      </c>
      <c r="BC658" s="396">
        <v>841300</v>
      </c>
      <c r="BD658" s="396">
        <v>15984700</v>
      </c>
      <c r="BE658" s="396">
        <v>0</v>
      </c>
      <c r="BF658" s="396">
        <v>15984700</v>
      </c>
      <c r="BG658" s="396">
        <v>0</v>
      </c>
      <c r="BH658" s="396">
        <v>0</v>
      </c>
      <c r="BI658" s="396">
        <v>0</v>
      </c>
      <c r="BJ658" s="396">
        <v>0</v>
      </c>
      <c r="BK658" s="396">
        <v>0</v>
      </c>
      <c r="BL658" s="396">
        <v>0</v>
      </c>
      <c r="BM658" s="396">
        <v>0</v>
      </c>
      <c r="BN658" s="396">
        <v>0</v>
      </c>
      <c r="BO658" s="396">
        <v>0</v>
      </c>
      <c r="BP658" s="396">
        <v>0</v>
      </c>
      <c r="BQ658" s="396">
        <v>0</v>
      </c>
      <c r="BR658" s="396">
        <v>0</v>
      </c>
      <c r="BS658" s="396">
        <v>0</v>
      </c>
      <c r="BT658" s="396">
        <v>0</v>
      </c>
      <c r="BU658" s="396">
        <v>0</v>
      </c>
      <c r="BV658" s="396">
        <v>0</v>
      </c>
      <c r="BW658" s="396">
        <v>0</v>
      </c>
    </row>
    <row r="659" spans="1:75" ht="120.75" customHeight="1">
      <c r="A659" s="29">
        <v>617</v>
      </c>
      <c r="B659" s="22" t="s">
        <v>1854</v>
      </c>
      <c r="C659" s="88">
        <v>401000040</v>
      </c>
      <c r="D659" s="27" t="s">
        <v>147</v>
      </c>
      <c r="E659" s="20" t="s">
        <v>481</v>
      </c>
      <c r="F659" s="204"/>
      <c r="G659" s="204"/>
      <c r="H659" s="195">
        <v>3</v>
      </c>
      <c r="I659" s="207"/>
      <c r="J659" s="195" t="s">
        <v>111</v>
      </c>
      <c r="K659" s="195" t="s">
        <v>45</v>
      </c>
      <c r="L659" s="195">
        <v>25</v>
      </c>
      <c r="M659" s="205"/>
      <c r="N659" s="205"/>
      <c r="O659" s="205"/>
      <c r="P659" s="196" t="s">
        <v>109</v>
      </c>
      <c r="Q659" s="21" t="s">
        <v>482</v>
      </c>
      <c r="R659" s="205"/>
      <c r="S659" s="205"/>
      <c r="T659" s="205" t="s">
        <v>47</v>
      </c>
      <c r="U659" s="205"/>
      <c r="V659" s="205" t="s">
        <v>76</v>
      </c>
      <c r="W659" s="205" t="s">
        <v>45</v>
      </c>
      <c r="X659" s="205"/>
      <c r="Y659" s="205"/>
      <c r="Z659" s="205"/>
      <c r="AA659" s="205"/>
      <c r="AB659" s="196" t="s">
        <v>110</v>
      </c>
      <c r="AC659" s="147" t="s">
        <v>1874</v>
      </c>
      <c r="AD659" s="291"/>
      <c r="AE659" s="291"/>
      <c r="AF659" s="291"/>
      <c r="AG659" s="291"/>
      <c r="AH659" s="291"/>
      <c r="AI659" s="291"/>
      <c r="AJ659" s="292"/>
      <c r="AK659" s="292"/>
      <c r="AL659" s="291"/>
      <c r="AM659" s="298" t="s">
        <v>1902</v>
      </c>
      <c r="AN659" s="293" t="s">
        <v>1876</v>
      </c>
      <c r="AO659" s="199" t="s">
        <v>87</v>
      </c>
      <c r="AP659" s="199" t="s">
        <v>56</v>
      </c>
      <c r="AQ659" s="199" t="s">
        <v>1187</v>
      </c>
      <c r="AR659" s="26" t="s">
        <v>1188</v>
      </c>
      <c r="AS659" s="31" t="s">
        <v>55</v>
      </c>
      <c r="AT659" s="396">
        <v>2292642.65</v>
      </c>
      <c r="AU659" s="396">
        <v>2292642.65</v>
      </c>
      <c r="AV659" s="396">
        <v>0</v>
      </c>
      <c r="AW659" s="396">
        <v>0</v>
      </c>
      <c r="AX659" s="396">
        <v>0</v>
      </c>
      <c r="AY659" s="396">
        <v>0</v>
      </c>
      <c r="AZ659" s="396">
        <v>0</v>
      </c>
      <c r="BA659" s="396">
        <v>0</v>
      </c>
      <c r="BB659" s="396">
        <v>2292642.65</v>
      </c>
      <c r="BC659" s="396">
        <v>2292642.65</v>
      </c>
      <c r="BD659" s="396">
        <v>2928867.24</v>
      </c>
      <c r="BE659" s="396">
        <v>0</v>
      </c>
      <c r="BF659" s="396">
        <v>0</v>
      </c>
      <c r="BG659" s="396">
        <v>0</v>
      </c>
      <c r="BH659" s="396">
        <v>2928867.24</v>
      </c>
      <c r="BI659" s="396">
        <v>2350270</v>
      </c>
      <c r="BJ659" s="396">
        <v>0</v>
      </c>
      <c r="BK659" s="396">
        <v>0</v>
      </c>
      <c r="BL659" s="396">
        <v>0</v>
      </c>
      <c r="BM659" s="396">
        <v>2350270</v>
      </c>
      <c r="BN659" s="396">
        <v>2350270</v>
      </c>
      <c r="BO659" s="396">
        <v>0</v>
      </c>
      <c r="BP659" s="396">
        <v>0</v>
      </c>
      <c r="BQ659" s="396">
        <v>0</v>
      </c>
      <c r="BR659" s="396">
        <v>2350270</v>
      </c>
      <c r="BS659" s="396">
        <v>2350270</v>
      </c>
      <c r="BT659" s="396">
        <v>0</v>
      </c>
      <c r="BU659" s="396">
        <v>0</v>
      </c>
      <c r="BV659" s="396">
        <v>0</v>
      </c>
      <c r="BW659" s="396">
        <v>2350270</v>
      </c>
    </row>
    <row r="660" spans="1:75" ht="170.25" customHeight="1">
      <c r="A660" s="29">
        <v>617</v>
      </c>
      <c r="B660" s="22" t="s">
        <v>1854</v>
      </c>
      <c r="C660" s="88">
        <v>401000040</v>
      </c>
      <c r="D660" s="27" t="s">
        <v>147</v>
      </c>
      <c r="E660" s="20" t="s">
        <v>481</v>
      </c>
      <c r="F660" s="204"/>
      <c r="G660" s="204"/>
      <c r="H660" s="195">
        <v>3</v>
      </c>
      <c r="I660" s="207"/>
      <c r="J660" s="195" t="s">
        <v>111</v>
      </c>
      <c r="K660" s="195" t="s">
        <v>45</v>
      </c>
      <c r="L660" s="195">
        <v>25</v>
      </c>
      <c r="M660" s="205"/>
      <c r="N660" s="205"/>
      <c r="O660" s="205"/>
      <c r="P660" s="196" t="s">
        <v>109</v>
      </c>
      <c r="Q660" s="21" t="s">
        <v>482</v>
      </c>
      <c r="R660" s="205"/>
      <c r="S660" s="205"/>
      <c r="T660" s="205" t="s">
        <v>47</v>
      </c>
      <c r="U660" s="205"/>
      <c r="V660" s="205" t="s">
        <v>76</v>
      </c>
      <c r="W660" s="205" t="s">
        <v>45</v>
      </c>
      <c r="X660" s="205"/>
      <c r="Y660" s="205"/>
      <c r="Z660" s="205"/>
      <c r="AA660" s="205"/>
      <c r="AB660" s="196" t="s">
        <v>110</v>
      </c>
      <c r="AC660" s="21" t="s">
        <v>1941</v>
      </c>
      <c r="AD660" s="302"/>
      <c r="AE660" s="302"/>
      <c r="AF660" s="302"/>
      <c r="AG660" s="302"/>
      <c r="AH660" s="302"/>
      <c r="AI660" s="302"/>
      <c r="AJ660" s="302"/>
      <c r="AK660" s="302"/>
      <c r="AL660" s="302"/>
      <c r="AM660" s="196" t="s">
        <v>1942</v>
      </c>
      <c r="AN660" s="196" t="s">
        <v>1943</v>
      </c>
      <c r="AO660" s="199" t="s">
        <v>87</v>
      </c>
      <c r="AP660" s="199" t="s">
        <v>56</v>
      </c>
      <c r="AQ660" s="199" t="s">
        <v>1187</v>
      </c>
      <c r="AR660" s="26" t="s">
        <v>1188</v>
      </c>
      <c r="AS660" s="31" t="s">
        <v>55</v>
      </c>
      <c r="AT660" s="396">
        <v>13168876.58</v>
      </c>
      <c r="AU660" s="396">
        <v>13168876.58</v>
      </c>
      <c r="AV660" s="396">
        <v>0</v>
      </c>
      <c r="AW660" s="396">
        <v>0</v>
      </c>
      <c r="AX660" s="396">
        <v>0</v>
      </c>
      <c r="AY660" s="396">
        <v>0</v>
      </c>
      <c r="AZ660" s="396">
        <v>0</v>
      </c>
      <c r="BA660" s="396">
        <v>0</v>
      </c>
      <c r="BB660" s="396">
        <v>13168876.58</v>
      </c>
      <c r="BC660" s="396">
        <v>13168876.58</v>
      </c>
      <c r="BD660" s="396">
        <v>21105380.48</v>
      </c>
      <c r="BE660" s="396">
        <v>0</v>
      </c>
      <c r="BF660" s="396">
        <v>0</v>
      </c>
      <c r="BG660" s="396">
        <v>0</v>
      </c>
      <c r="BH660" s="396">
        <v>21105380.48</v>
      </c>
      <c r="BI660" s="396">
        <v>9657620</v>
      </c>
      <c r="BJ660" s="396">
        <v>0</v>
      </c>
      <c r="BK660" s="396">
        <v>0</v>
      </c>
      <c r="BL660" s="396">
        <v>0</v>
      </c>
      <c r="BM660" s="396">
        <v>9657620</v>
      </c>
      <c r="BN660" s="396">
        <v>9660760</v>
      </c>
      <c r="BO660" s="396">
        <v>0</v>
      </c>
      <c r="BP660" s="396">
        <v>0</v>
      </c>
      <c r="BQ660" s="396">
        <v>0</v>
      </c>
      <c r="BR660" s="396">
        <v>9660760</v>
      </c>
      <c r="BS660" s="396">
        <v>9660760</v>
      </c>
      <c r="BT660" s="396">
        <v>0</v>
      </c>
      <c r="BU660" s="396">
        <v>0</v>
      </c>
      <c r="BV660" s="396">
        <v>0</v>
      </c>
      <c r="BW660" s="396">
        <v>9660760</v>
      </c>
    </row>
    <row r="661" spans="1:75" ht="170.25" customHeight="1">
      <c r="A661" s="29">
        <v>617</v>
      </c>
      <c r="B661" s="22" t="s">
        <v>1854</v>
      </c>
      <c r="C661" s="88">
        <v>401000040</v>
      </c>
      <c r="D661" s="27" t="s">
        <v>147</v>
      </c>
      <c r="E661" s="20" t="s">
        <v>481</v>
      </c>
      <c r="F661" s="204"/>
      <c r="G661" s="204"/>
      <c r="H661" s="195">
        <v>3</v>
      </c>
      <c r="I661" s="207"/>
      <c r="J661" s="195" t="s">
        <v>111</v>
      </c>
      <c r="K661" s="195" t="s">
        <v>45</v>
      </c>
      <c r="L661" s="195">
        <v>25</v>
      </c>
      <c r="M661" s="205"/>
      <c r="N661" s="205"/>
      <c r="O661" s="205"/>
      <c r="P661" s="196" t="s">
        <v>109</v>
      </c>
      <c r="Q661" s="21" t="s">
        <v>482</v>
      </c>
      <c r="R661" s="205"/>
      <c r="S661" s="205"/>
      <c r="T661" s="205" t="s">
        <v>47</v>
      </c>
      <c r="U661" s="205"/>
      <c r="V661" s="205" t="s">
        <v>76</v>
      </c>
      <c r="W661" s="205" t="s">
        <v>45</v>
      </c>
      <c r="X661" s="205"/>
      <c r="Y661" s="205"/>
      <c r="Z661" s="205"/>
      <c r="AA661" s="205"/>
      <c r="AB661" s="196" t="s">
        <v>110</v>
      </c>
      <c r="AC661" s="21" t="s">
        <v>1941</v>
      </c>
      <c r="AD661" s="302"/>
      <c r="AE661" s="302"/>
      <c r="AF661" s="302"/>
      <c r="AG661" s="302"/>
      <c r="AH661" s="302"/>
      <c r="AI661" s="302"/>
      <c r="AJ661" s="302"/>
      <c r="AK661" s="302"/>
      <c r="AL661" s="302"/>
      <c r="AM661" s="196" t="s">
        <v>1942</v>
      </c>
      <c r="AN661" s="196" t="s">
        <v>1943</v>
      </c>
      <c r="AO661" s="199" t="s">
        <v>87</v>
      </c>
      <c r="AP661" s="199" t="s">
        <v>56</v>
      </c>
      <c r="AQ661" s="199" t="s">
        <v>1187</v>
      </c>
      <c r="AR661" s="26" t="s">
        <v>1188</v>
      </c>
      <c r="AS661" s="31" t="s">
        <v>55</v>
      </c>
      <c r="AT661" s="396">
        <v>140916</v>
      </c>
      <c r="AU661" s="396">
        <v>140916</v>
      </c>
      <c r="AV661" s="396">
        <v>0</v>
      </c>
      <c r="AW661" s="396">
        <v>0</v>
      </c>
      <c r="AX661" s="396">
        <v>0</v>
      </c>
      <c r="AY661" s="396">
        <v>0</v>
      </c>
      <c r="AZ661" s="396">
        <v>0</v>
      </c>
      <c r="BA661" s="396">
        <v>0</v>
      </c>
      <c r="BB661" s="396">
        <v>140916</v>
      </c>
      <c r="BC661" s="396">
        <v>140916</v>
      </c>
      <c r="BD661" s="396">
        <v>53720.63</v>
      </c>
      <c r="BE661" s="396">
        <v>0</v>
      </c>
      <c r="BF661" s="396">
        <v>0</v>
      </c>
      <c r="BG661" s="396">
        <v>0</v>
      </c>
      <c r="BH661" s="396">
        <v>53720.63</v>
      </c>
      <c r="BI661" s="396">
        <v>1273000</v>
      </c>
      <c r="BJ661" s="396">
        <v>0</v>
      </c>
      <c r="BK661" s="396">
        <v>0</v>
      </c>
      <c r="BL661" s="396">
        <v>0</v>
      </c>
      <c r="BM661" s="396">
        <v>1273000</v>
      </c>
      <c r="BN661" s="396">
        <v>1273000</v>
      </c>
      <c r="BO661" s="396">
        <v>0</v>
      </c>
      <c r="BP661" s="396">
        <v>0</v>
      </c>
      <c r="BQ661" s="396">
        <v>0</v>
      </c>
      <c r="BR661" s="396">
        <v>1273000</v>
      </c>
      <c r="BS661" s="396">
        <v>1273000</v>
      </c>
      <c r="BT661" s="396">
        <v>0</v>
      </c>
      <c r="BU661" s="396">
        <v>0</v>
      </c>
      <c r="BV661" s="396">
        <v>0</v>
      </c>
      <c r="BW661" s="396">
        <v>1273000</v>
      </c>
    </row>
    <row r="662" spans="1:75" ht="303.75" customHeight="1">
      <c r="A662" s="29">
        <v>617</v>
      </c>
      <c r="B662" s="22" t="s">
        <v>1854</v>
      </c>
      <c r="C662" s="88">
        <v>401000040</v>
      </c>
      <c r="D662" s="27" t="s">
        <v>147</v>
      </c>
      <c r="E662" s="20" t="s">
        <v>481</v>
      </c>
      <c r="F662" s="204"/>
      <c r="G662" s="204"/>
      <c r="H662" s="195">
        <v>3</v>
      </c>
      <c r="I662" s="207"/>
      <c r="J662" s="195" t="s">
        <v>111</v>
      </c>
      <c r="K662" s="195" t="s">
        <v>45</v>
      </c>
      <c r="L662" s="195">
        <v>25</v>
      </c>
      <c r="M662" s="205"/>
      <c r="N662" s="205"/>
      <c r="O662" s="205"/>
      <c r="P662" s="196" t="s">
        <v>109</v>
      </c>
      <c r="Q662" s="21" t="s">
        <v>482</v>
      </c>
      <c r="R662" s="205"/>
      <c r="S662" s="205"/>
      <c r="T662" s="205" t="s">
        <v>47</v>
      </c>
      <c r="U662" s="205"/>
      <c r="V662" s="205" t="s">
        <v>76</v>
      </c>
      <c r="W662" s="205" t="s">
        <v>45</v>
      </c>
      <c r="X662" s="205"/>
      <c r="Y662" s="205"/>
      <c r="Z662" s="205"/>
      <c r="AA662" s="205"/>
      <c r="AB662" s="196" t="s">
        <v>110</v>
      </c>
      <c r="AC662" s="147" t="s">
        <v>1874</v>
      </c>
      <c r="AD662" s="291"/>
      <c r="AE662" s="291"/>
      <c r="AF662" s="291"/>
      <c r="AG662" s="291"/>
      <c r="AH662" s="291"/>
      <c r="AI662" s="291"/>
      <c r="AJ662" s="292"/>
      <c r="AK662" s="292"/>
      <c r="AL662" s="291"/>
      <c r="AM662" s="298" t="s">
        <v>1902</v>
      </c>
      <c r="AN662" s="293" t="s">
        <v>1876</v>
      </c>
      <c r="AO662" s="199" t="s">
        <v>87</v>
      </c>
      <c r="AP662" s="199" t="s">
        <v>56</v>
      </c>
      <c r="AQ662" s="199" t="s">
        <v>1187</v>
      </c>
      <c r="AR662" s="26" t="s">
        <v>1188</v>
      </c>
      <c r="AS662" s="31" t="s">
        <v>285</v>
      </c>
      <c r="AT662" s="396">
        <v>0</v>
      </c>
      <c r="AU662" s="396">
        <v>0</v>
      </c>
      <c r="AV662" s="396">
        <v>0</v>
      </c>
      <c r="AW662" s="396">
        <v>0</v>
      </c>
      <c r="AX662" s="396">
        <v>0</v>
      </c>
      <c r="AY662" s="396">
        <v>0</v>
      </c>
      <c r="AZ662" s="396">
        <v>0</v>
      </c>
      <c r="BA662" s="396">
        <v>0</v>
      </c>
      <c r="BB662" s="396">
        <v>0</v>
      </c>
      <c r="BC662" s="396">
        <v>0</v>
      </c>
      <c r="BD662" s="396">
        <v>145797.37</v>
      </c>
      <c r="BE662" s="396">
        <v>0</v>
      </c>
      <c r="BF662" s="396">
        <v>0</v>
      </c>
      <c r="BG662" s="396">
        <v>0</v>
      </c>
      <c r="BH662" s="396">
        <v>145797.37</v>
      </c>
      <c r="BI662" s="396">
        <v>100000</v>
      </c>
      <c r="BJ662" s="396">
        <v>0</v>
      </c>
      <c r="BK662" s="396">
        <v>0</v>
      </c>
      <c r="BL662" s="396">
        <v>0</v>
      </c>
      <c r="BM662" s="396">
        <v>100000</v>
      </c>
      <c r="BN662" s="396">
        <v>100000</v>
      </c>
      <c r="BO662" s="396">
        <v>0</v>
      </c>
      <c r="BP662" s="396">
        <v>0</v>
      </c>
      <c r="BQ662" s="396">
        <v>0</v>
      </c>
      <c r="BR662" s="396">
        <v>100000</v>
      </c>
      <c r="BS662" s="396">
        <v>100000</v>
      </c>
      <c r="BT662" s="396">
        <v>0</v>
      </c>
      <c r="BU662" s="396">
        <v>0</v>
      </c>
      <c r="BV662" s="396">
        <v>0</v>
      </c>
      <c r="BW662" s="396">
        <v>100000</v>
      </c>
    </row>
    <row r="663" spans="1:75" ht="303.75" customHeight="1">
      <c r="A663" s="29">
        <v>617</v>
      </c>
      <c r="B663" s="22" t="s">
        <v>1854</v>
      </c>
      <c r="C663" s="88">
        <v>401000040</v>
      </c>
      <c r="D663" s="27" t="s">
        <v>147</v>
      </c>
      <c r="E663" s="20" t="s">
        <v>481</v>
      </c>
      <c r="F663" s="204"/>
      <c r="G663" s="204"/>
      <c r="H663" s="195">
        <v>3</v>
      </c>
      <c r="I663" s="207"/>
      <c r="J663" s="195" t="s">
        <v>111</v>
      </c>
      <c r="K663" s="195" t="s">
        <v>45</v>
      </c>
      <c r="L663" s="195">
        <v>25</v>
      </c>
      <c r="M663" s="205"/>
      <c r="N663" s="205"/>
      <c r="O663" s="205"/>
      <c r="P663" s="196" t="s">
        <v>109</v>
      </c>
      <c r="Q663" s="21" t="s">
        <v>482</v>
      </c>
      <c r="R663" s="205"/>
      <c r="S663" s="205"/>
      <c r="T663" s="205" t="s">
        <v>47</v>
      </c>
      <c r="U663" s="205"/>
      <c r="V663" s="205" t="s">
        <v>76</v>
      </c>
      <c r="W663" s="205" t="s">
        <v>45</v>
      </c>
      <c r="X663" s="205"/>
      <c r="Y663" s="205"/>
      <c r="Z663" s="205"/>
      <c r="AA663" s="205"/>
      <c r="AB663" s="196" t="s">
        <v>110</v>
      </c>
      <c r="AC663" s="147" t="s">
        <v>1874</v>
      </c>
      <c r="AD663" s="291"/>
      <c r="AE663" s="291"/>
      <c r="AF663" s="291"/>
      <c r="AG663" s="291"/>
      <c r="AH663" s="291"/>
      <c r="AI663" s="291"/>
      <c r="AJ663" s="292"/>
      <c r="AK663" s="292"/>
      <c r="AL663" s="291"/>
      <c r="AM663" s="298" t="s">
        <v>1902</v>
      </c>
      <c r="AN663" s="293" t="s">
        <v>1876</v>
      </c>
      <c r="AO663" s="199" t="s">
        <v>87</v>
      </c>
      <c r="AP663" s="199" t="s">
        <v>56</v>
      </c>
      <c r="AQ663" s="199" t="s">
        <v>1111</v>
      </c>
      <c r="AR663" s="26" t="s">
        <v>1112</v>
      </c>
      <c r="AS663" s="31" t="s">
        <v>55</v>
      </c>
      <c r="AT663" s="396">
        <v>0</v>
      </c>
      <c r="AU663" s="396">
        <v>0</v>
      </c>
      <c r="AV663" s="396">
        <v>0</v>
      </c>
      <c r="AW663" s="396">
        <v>0</v>
      </c>
      <c r="AX663" s="396">
        <v>0</v>
      </c>
      <c r="AY663" s="396">
        <v>0</v>
      </c>
      <c r="AZ663" s="396">
        <v>0</v>
      </c>
      <c r="BA663" s="396">
        <v>0</v>
      </c>
      <c r="BB663" s="396">
        <v>0</v>
      </c>
      <c r="BC663" s="396">
        <v>0</v>
      </c>
      <c r="BD663" s="396">
        <v>0</v>
      </c>
      <c r="BE663" s="396">
        <v>0</v>
      </c>
      <c r="BF663" s="396">
        <v>0</v>
      </c>
      <c r="BG663" s="396">
        <v>0</v>
      </c>
      <c r="BH663" s="396">
        <v>0</v>
      </c>
      <c r="BI663" s="396">
        <v>0</v>
      </c>
      <c r="BJ663" s="396">
        <v>0</v>
      </c>
      <c r="BK663" s="396">
        <v>0</v>
      </c>
      <c r="BL663" s="396">
        <v>0</v>
      </c>
      <c r="BM663" s="396">
        <v>0</v>
      </c>
      <c r="BN663" s="396">
        <v>0</v>
      </c>
      <c r="BO663" s="396">
        <v>0</v>
      </c>
      <c r="BP663" s="396">
        <v>0</v>
      </c>
      <c r="BQ663" s="396">
        <v>0</v>
      </c>
      <c r="BR663" s="396">
        <v>0</v>
      </c>
      <c r="BS663" s="396">
        <v>0</v>
      </c>
      <c r="BT663" s="396">
        <v>0</v>
      </c>
      <c r="BU663" s="396">
        <v>0</v>
      </c>
      <c r="BV663" s="396">
        <v>0</v>
      </c>
      <c r="BW663" s="396">
        <v>0</v>
      </c>
    </row>
    <row r="664" spans="1:75" ht="303.75" customHeight="1">
      <c r="A664" s="29">
        <v>617</v>
      </c>
      <c r="B664" s="22" t="s">
        <v>1854</v>
      </c>
      <c r="C664" s="88">
        <v>401000040</v>
      </c>
      <c r="D664" s="27" t="s">
        <v>147</v>
      </c>
      <c r="E664" s="20" t="s">
        <v>481</v>
      </c>
      <c r="F664" s="204"/>
      <c r="G664" s="204"/>
      <c r="H664" s="195" t="s">
        <v>47</v>
      </c>
      <c r="I664" s="207"/>
      <c r="J664" s="195" t="s">
        <v>111</v>
      </c>
      <c r="K664" s="195" t="s">
        <v>45</v>
      </c>
      <c r="L664" s="195" t="s">
        <v>1944</v>
      </c>
      <c r="M664" s="205"/>
      <c r="N664" s="205"/>
      <c r="O664" s="205"/>
      <c r="P664" s="196" t="s">
        <v>109</v>
      </c>
      <c r="Q664" s="21" t="s">
        <v>1879</v>
      </c>
      <c r="R664" s="205"/>
      <c r="S664" s="205"/>
      <c r="T664" s="205" t="s">
        <v>47</v>
      </c>
      <c r="U664" s="205"/>
      <c r="V664" s="205" t="s">
        <v>76</v>
      </c>
      <c r="W664" s="205" t="s">
        <v>45</v>
      </c>
      <c r="X664" s="205"/>
      <c r="Y664" s="205"/>
      <c r="Z664" s="205"/>
      <c r="AA664" s="205"/>
      <c r="AB664" s="196" t="s">
        <v>110</v>
      </c>
      <c r="AC664" s="147" t="s">
        <v>1945</v>
      </c>
      <c r="AD664" s="291"/>
      <c r="AE664" s="291"/>
      <c r="AF664" s="291"/>
      <c r="AG664" s="291"/>
      <c r="AH664" s="298"/>
      <c r="AI664" s="298"/>
      <c r="AJ664" s="298"/>
      <c r="AK664" s="298"/>
      <c r="AL664" s="291"/>
      <c r="AM664" s="291" t="s">
        <v>1946</v>
      </c>
      <c r="AN664" s="296" t="s">
        <v>1947</v>
      </c>
      <c r="AO664" s="199" t="s">
        <v>87</v>
      </c>
      <c r="AP664" s="199" t="s">
        <v>56</v>
      </c>
      <c r="AQ664" s="199" t="s">
        <v>1948</v>
      </c>
      <c r="AR664" s="26" t="s">
        <v>1949</v>
      </c>
      <c r="AS664" s="31" t="s">
        <v>55</v>
      </c>
      <c r="AT664" s="396">
        <v>1414810</v>
      </c>
      <c r="AU664" s="396">
        <v>1414810</v>
      </c>
      <c r="AV664" s="396">
        <v>0</v>
      </c>
      <c r="AW664" s="396">
        <v>0</v>
      </c>
      <c r="AX664" s="396">
        <v>0</v>
      </c>
      <c r="AY664" s="396">
        <v>0</v>
      </c>
      <c r="AZ664" s="396">
        <v>0</v>
      </c>
      <c r="BA664" s="396">
        <v>0</v>
      </c>
      <c r="BB664" s="396">
        <v>1414810</v>
      </c>
      <c r="BC664" s="396">
        <v>1414810</v>
      </c>
      <c r="BD664" s="396">
        <v>1360000</v>
      </c>
      <c r="BE664" s="396">
        <v>0</v>
      </c>
      <c r="BF664" s="396">
        <v>0</v>
      </c>
      <c r="BG664" s="396">
        <v>0</v>
      </c>
      <c r="BH664" s="396">
        <v>1360000</v>
      </c>
      <c r="BI664" s="396">
        <v>941720</v>
      </c>
      <c r="BJ664" s="396">
        <v>0</v>
      </c>
      <c r="BK664" s="396">
        <v>0</v>
      </c>
      <c r="BL664" s="396">
        <v>0</v>
      </c>
      <c r="BM664" s="396">
        <v>941720</v>
      </c>
      <c r="BN664" s="396">
        <v>941720</v>
      </c>
      <c r="BO664" s="396">
        <v>0</v>
      </c>
      <c r="BP664" s="396">
        <v>0</v>
      </c>
      <c r="BQ664" s="396">
        <v>0</v>
      </c>
      <c r="BR664" s="396">
        <v>941720</v>
      </c>
      <c r="BS664" s="396">
        <v>941720</v>
      </c>
      <c r="BT664" s="396">
        <v>0</v>
      </c>
      <c r="BU664" s="396">
        <v>0</v>
      </c>
      <c r="BV664" s="396">
        <v>0</v>
      </c>
      <c r="BW664" s="396">
        <v>941720</v>
      </c>
    </row>
    <row r="665" spans="1:75" ht="303.75" customHeight="1">
      <c r="A665" s="29">
        <v>617</v>
      </c>
      <c r="B665" s="22" t="s">
        <v>1854</v>
      </c>
      <c r="C665" s="88">
        <v>401000040</v>
      </c>
      <c r="D665" s="27" t="s">
        <v>147</v>
      </c>
      <c r="E665" s="20" t="s">
        <v>481</v>
      </c>
      <c r="F665" s="204"/>
      <c r="G665" s="204"/>
      <c r="H665" s="195">
        <v>3</v>
      </c>
      <c r="I665" s="207"/>
      <c r="J665" s="195" t="s">
        <v>111</v>
      </c>
      <c r="K665" s="195" t="s">
        <v>45</v>
      </c>
      <c r="L665" s="195">
        <v>25</v>
      </c>
      <c r="M665" s="205"/>
      <c r="N665" s="205"/>
      <c r="O665" s="205"/>
      <c r="P665" s="196" t="s">
        <v>109</v>
      </c>
      <c r="Q665" s="21" t="s">
        <v>1950</v>
      </c>
      <c r="R665" s="205"/>
      <c r="S665" s="205"/>
      <c r="T665" s="205" t="s">
        <v>265</v>
      </c>
      <c r="U665" s="205"/>
      <c r="V665" s="195" t="s">
        <v>1951</v>
      </c>
      <c r="W665" s="195" t="s">
        <v>267</v>
      </c>
      <c r="X665" s="195" t="s">
        <v>1952</v>
      </c>
      <c r="Y665" s="205"/>
      <c r="Z665" s="205"/>
      <c r="AA665" s="205"/>
      <c r="AB665" s="196" t="s">
        <v>1953</v>
      </c>
      <c r="AC665" s="147" t="s">
        <v>1874</v>
      </c>
      <c r="AD665" s="291"/>
      <c r="AE665" s="291"/>
      <c r="AF665" s="291"/>
      <c r="AG665" s="291"/>
      <c r="AH665" s="291"/>
      <c r="AI665" s="291"/>
      <c r="AJ665" s="292"/>
      <c r="AK665" s="292"/>
      <c r="AL665" s="291"/>
      <c r="AM665" s="298" t="s">
        <v>1954</v>
      </c>
      <c r="AN665" s="293" t="s">
        <v>1876</v>
      </c>
      <c r="AO665" s="199" t="s">
        <v>87</v>
      </c>
      <c r="AP665" s="199" t="s">
        <v>56</v>
      </c>
      <c r="AQ665" s="199" t="s">
        <v>1955</v>
      </c>
      <c r="AR665" s="26" t="s">
        <v>1956</v>
      </c>
      <c r="AS665" s="31" t="s">
        <v>55</v>
      </c>
      <c r="AT665" s="396">
        <v>15476080</v>
      </c>
      <c r="AU665" s="396">
        <v>15476080</v>
      </c>
      <c r="AV665" s="396">
        <v>0</v>
      </c>
      <c r="AW665" s="396">
        <v>0</v>
      </c>
      <c r="AX665" s="396">
        <v>15476080</v>
      </c>
      <c r="AY665" s="396">
        <v>15476080</v>
      </c>
      <c r="AZ665" s="396">
        <v>0</v>
      </c>
      <c r="BA665" s="396">
        <v>0</v>
      </c>
      <c r="BB665" s="396">
        <v>0</v>
      </c>
      <c r="BC665" s="396">
        <v>0</v>
      </c>
      <c r="BD665" s="396">
        <v>15476080</v>
      </c>
      <c r="BE665" s="396">
        <v>0</v>
      </c>
      <c r="BF665" s="396">
        <v>15476080</v>
      </c>
      <c r="BG665" s="396">
        <v>0</v>
      </c>
      <c r="BH665" s="396">
        <v>0</v>
      </c>
      <c r="BI665" s="396">
        <v>9476080</v>
      </c>
      <c r="BJ665" s="396">
        <v>0</v>
      </c>
      <c r="BK665" s="396">
        <v>9476080</v>
      </c>
      <c r="BL665" s="396">
        <v>0</v>
      </c>
      <c r="BM665" s="396">
        <v>0</v>
      </c>
      <c r="BN665" s="396">
        <v>9476080</v>
      </c>
      <c r="BO665" s="396">
        <v>0</v>
      </c>
      <c r="BP665" s="396">
        <v>9476080</v>
      </c>
      <c r="BQ665" s="396">
        <v>0</v>
      </c>
      <c r="BR665" s="396"/>
      <c r="BS665" s="396">
        <v>9476080</v>
      </c>
      <c r="BT665" s="396">
        <v>0</v>
      </c>
      <c r="BU665" s="396">
        <v>9476080</v>
      </c>
      <c r="BV665" s="396">
        <v>0</v>
      </c>
      <c r="BW665" s="396"/>
    </row>
    <row r="666" spans="1:75" ht="303.75" customHeight="1">
      <c r="A666" s="29">
        <v>617</v>
      </c>
      <c r="B666" s="22" t="s">
        <v>1854</v>
      </c>
      <c r="C666" s="88">
        <v>401000040</v>
      </c>
      <c r="D666" s="27" t="s">
        <v>147</v>
      </c>
      <c r="E666" s="20" t="s">
        <v>481</v>
      </c>
      <c r="F666" s="204"/>
      <c r="G666" s="204"/>
      <c r="H666" s="195">
        <v>3</v>
      </c>
      <c r="I666" s="207"/>
      <c r="J666" s="195" t="s">
        <v>111</v>
      </c>
      <c r="K666" s="195" t="s">
        <v>45</v>
      </c>
      <c r="L666" s="195">
        <v>25</v>
      </c>
      <c r="M666" s="205"/>
      <c r="N666" s="205"/>
      <c r="O666" s="205"/>
      <c r="P666" s="196" t="s">
        <v>109</v>
      </c>
      <c r="Q666" s="21" t="s">
        <v>482</v>
      </c>
      <c r="R666" s="205"/>
      <c r="S666" s="205"/>
      <c r="T666" s="205">
        <v>3</v>
      </c>
      <c r="U666" s="205"/>
      <c r="V666" s="205">
        <v>12</v>
      </c>
      <c r="W666" s="205">
        <v>1</v>
      </c>
      <c r="X666" s="205">
        <v>15</v>
      </c>
      <c r="Y666" s="205"/>
      <c r="Z666" s="205"/>
      <c r="AA666" s="205"/>
      <c r="AB666" s="196" t="s">
        <v>110</v>
      </c>
      <c r="AC666" s="149" t="s">
        <v>1957</v>
      </c>
      <c r="AD666" s="291"/>
      <c r="AE666" s="291"/>
      <c r="AF666" s="291"/>
      <c r="AG666" s="291"/>
      <c r="AH666" s="292"/>
      <c r="AI666" s="292"/>
      <c r="AJ666" s="298" t="s">
        <v>1958</v>
      </c>
      <c r="AK666" s="298"/>
      <c r="AL666" s="292"/>
      <c r="AM666" s="298" t="s">
        <v>1959</v>
      </c>
      <c r="AN666" s="293" t="s">
        <v>1960</v>
      </c>
      <c r="AO666" s="199" t="s">
        <v>87</v>
      </c>
      <c r="AP666" s="199" t="s">
        <v>56</v>
      </c>
      <c r="AQ666" s="199" t="s">
        <v>1914</v>
      </c>
      <c r="AR666" s="26" t="s">
        <v>1961</v>
      </c>
      <c r="AS666" s="31" t="s">
        <v>55</v>
      </c>
      <c r="AT666" s="396">
        <v>495000</v>
      </c>
      <c r="AU666" s="396">
        <v>495000</v>
      </c>
      <c r="AV666" s="396">
        <v>0</v>
      </c>
      <c r="AW666" s="396">
        <v>0</v>
      </c>
      <c r="AX666" s="396">
        <v>0</v>
      </c>
      <c r="AY666" s="396">
        <v>0</v>
      </c>
      <c r="AZ666" s="396">
        <v>0</v>
      </c>
      <c r="BA666" s="396">
        <v>0</v>
      </c>
      <c r="BB666" s="396">
        <v>495000</v>
      </c>
      <c r="BC666" s="396">
        <v>495000</v>
      </c>
      <c r="BD666" s="396">
        <v>0</v>
      </c>
      <c r="BE666" s="396">
        <v>0</v>
      </c>
      <c r="BF666" s="396">
        <v>0</v>
      </c>
      <c r="BG666" s="396">
        <v>0</v>
      </c>
      <c r="BH666" s="396">
        <v>0</v>
      </c>
      <c r="BI666" s="396">
        <v>0</v>
      </c>
      <c r="BJ666" s="396">
        <v>0</v>
      </c>
      <c r="BK666" s="396">
        <v>0</v>
      </c>
      <c r="BL666" s="396">
        <v>0</v>
      </c>
      <c r="BM666" s="396">
        <v>0</v>
      </c>
      <c r="BN666" s="396">
        <v>0</v>
      </c>
      <c r="BO666" s="396">
        <v>0</v>
      </c>
      <c r="BP666" s="396">
        <v>0</v>
      </c>
      <c r="BQ666" s="396">
        <v>0</v>
      </c>
      <c r="BR666" s="396">
        <v>0</v>
      </c>
      <c r="BS666" s="396">
        <v>0</v>
      </c>
      <c r="BT666" s="396">
        <v>0</v>
      </c>
      <c r="BU666" s="396">
        <v>0</v>
      </c>
      <c r="BV666" s="396">
        <v>0</v>
      </c>
      <c r="BW666" s="396">
        <v>0</v>
      </c>
    </row>
    <row r="667" spans="1:75" ht="303.75" customHeight="1">
      <c r="A667" s="29">
        <v>617</v>
      </c>
      <c r="B667" s="22" t="s">
        <v>1854</v>
      </c>
      <c r="C667" s="88">
        <v>402000001</v>
      </c>
      <c r="D667" s="27" t="s">
        <v>48</v>
      </c>
      <c r="E667" s="20" t="s">
        <v>1962</v>
      </c>
      <c r="F667" s="204"/>
      <c r="G667" s="204"/>
      <c r="H667" s="195" t="s">
        <v>520</v>
      </c>
      <c r="I667" s="207"/>
      <c r="J667" s="195" t="s">
        <v>1026</v>
      </c>
      <c r="K667" s="195" t="s">
        <v>47</v>
      </c>
      <c r="L667" s="195"/>
      <c r="M667" s="205"/>
      <c r="N667" s="205"/>
      <c r="O667" s="205"/>
      <c r="P667" s="196" t="s">
        <v>1963</v>
      </c>
      <c r="Q667" s="21" t="s">
        <v>1964</v>
      </c>
      <c r="R667" s="205"/>
      <c r="S667" s="205"/>
      <c r="T667" s="205"/>
      <c r="U667" s="205"/>
      <c r="V667" s="205">
        <v>11</v>
      </c>
      <c r="W667" s="205">
        <v>1</v>
      </c>
      <c r="X667" s="195" t="s">
        <v>67</v>
      </c>
      <c r="Y667" s="205"/>
      <c r="Z667" s="205"/>
      <c r="AA667" s="205"/>
      <c r="AB667" s="196" t="s">
        <v>105</v>
      </c>
      <c r="AC667" s="150" t="s">
        <v>1965</v>
      </c>
      <c r="AD667" s="291"/>
      <c r="AE667" s="291"/>
      <c r="AF667" s="291"/>
      <c r="AG667" s="291"/>
      <c r="AH667" s="291"/>
      <c r="AI667" s="291"/>
      <c r="AJ667" s="292"/>
      <c r="AK667" s="291"/>
      <c r="AL667" s="291"/>
      <c r="AM667" s="291" t="s">
        <v>1966</v>
      </c>
      <c r="AN667" s="293" t="s">
        <v>226</v>
      </c>
      <c r="AO667" s="199" t="s">
        <v>53</v>
      </c>
      <c r="AP667" s="199" t="s">
        <v>69</v>
      </c>
      <c r="AQ667" s="199" t="s">
        <v>1967</v>
      </c>
      <c r="AR667" s="26" t="s">
        <v>57</v>
      </c>
      <c r="AS667" s="31" t="s">
        <v>58</v>
      </c>
      <c r="AT667" s="396">
        <v>398501.16</v>
      </c>
      <c r="AU667" s="396">
        <v>398501.16</v>
      </c>
      <c r="AV667" s="396">
        <v>0</v>
      </c>
      <c r="AW667" s="396">
        <v>0</v>
      </c>
      <c r="AX667" s="396">
        <v>0</v>
      </c>
      <c r="AY667" s="396">
        <v>0</v>
      </c>
      <c r="AZ667" s="396">
        <v>0</v>
      </c>
      <c r="BA667" s="396">
        <v>0</v>
      </c>
      <c r="BB667" s="396">
        <v>398501.16</v>
      </c>
      <c r="BC667" s="396">
        <v>398501.16</v>
      </c>
      <c r="BD667" s="396">
        <v>476560</v>
      </c>
      <c r="BE667" s="396">
        <v>0</v>
      </c>
      <c r="BF667" s="396">
        <v>0</v>
      </c>
      <c r="BG667" s="396">
        <v>0</v>
      </c>
      <c r="BH667" s="396">
        <v>476560</v>
      </c>
      <c r="BI667" s="396">
        <v>476560</v>
      </c>
      <c r="BJ667" s="396">
        <v>0</v>
      </c>
      <c r="BK667" s="396">
        <v>0</v>
      </c>
      <c r="BL667" s="396">
        <v>0</v>
      </c>
      <c r="BM667" s="396">
        <v>476560</v>
      </c>
      <c r="BN667" s="396">
        <v>476560</v>
      </c>
      <c r="BO667" s="396">
        <v>0</v>
      </c>
      <c r="BP667" s="396">
        <v>0</v>
      </c>
      <c r="BQ667" s="396">
        <v>0</v>
      </c>
      <c r="BR667" s="396">
        <v>476560</v>
      </c>
      <c r="BS667" s="396">
        <v>476560</v>
      </c>
      <c r="BT667" s="396">
        <v>0</v>
      </c>
      <c r="BU667" s="396">
        <v>0</v>
      </c>
      <c r="BV667" s="396">
        <v>0</v>
      </c>
      <c r="BW667" s="396">
        <v>476560</v>
      </c>
    </row>
    <row r="668" spans="1:75" ht="303.75" customHeight="1">
      <c r="A668" s="29">
        <v>617</v>
      </c>
      <c r="B668" s="22" t="s">
        <v>1854</v>
      </c>
      <c r="C668" s="88">
        <v>402000001</v>
      </c>
      <c r="D668" s="27" t="s">
        <v>48</v>
      </c>
      <c r="E668" s="20" t="s">
        <v>1962</v>
      </c>
      <c r="F668" s="204"/>
      <c r="G668" s="204"/>
      <c r="H668" s="195" t="s">
        <v>520</v>
      </c>
      <c r="I668" s="207"/>
      <c r="J668" s="195" t="s">
        <v>1026</v>
      </c>
      <c r="K668" s="195" t="s">
        <v>47</v>
      </c>
      <c r="L668" s="195"/>
      <c r="M668" s="205"/>
      <c r="N668" s="205"/>
      <c r="O668" s="205"/>
      <c r="P668" s="196" t="s">
        <v>1963</v>
      </c>
      <c r="Q668" s="21" t="s">
        <v>1964</v>
      </c>
      <c r="R668" s="205"/>
      <c r="S668" s="205"/>
      <c r="T668" s="205"/>
      <c r="U668" s="205"/>
      <c r="V668" s="205">
        <v>11</v>
      </c>
      <c r="W668" s="205">
        <v>1</v>
      </c>
      <c r="X668" s="195" t="s">
        <v>67</v>
      </c>
      <c r="Y668" s="205"/>
      <c r="Z668" s="205"/>
      <c r="AA668" s="205"/>
      <c r="AB668" s="196" t="s">
        <v>105</v>
      </c>
      <c r="AC668" s="150" t="s">
        <v>1965</v>
      </c>
      <c r="AD668" s="291"/>
      <c r="AE668" s="291"/>
      <c r="AF668" s="291"/>
      <c r="AG668" s="291"/>
      <c r="AH668" s="291"/>
      <c r="AI668" s="291"/>
      <c r="AJ668" s="292"/>
      <c r="AK668" s="291"/>
      <c r="AL668" s="291"/>
      <c r="AM668" s="291" t="s">
        <v>1966</v>
      </c>
      <c r="AN668" s="293" t="s">
        <v>226</v>
      </c>
      <c r="AO668" s="199" t="s">
        <v>53</v>
      </c>
      <c r="AP668" s="199" t="s">
        <v>69</v>
      </c>
      <c r="AQ668" s="199" t="s">
        <v>1967</v>
      </c>
      <c r="AR668" s="26" t="s">
        <v>57</v>
      </c>
      <c r="AS668" s="31" t="s">
        <v>59</v>
      </c>
      <c r="AT668" s="396">
        <v>117685.37</v>
      </c>
      <c r="AU668" s="396">
        <v>117685.37</v>
      </c>
      <c r="AV668" s="396">
        <v>0</v>
      </c>
      <c r="AW668" s="396">
        <v>0</v>
      </c>
      <c r="AX668" s="396">
        <v>0</v>
      </c>
      <c r="AY668" s="396">
        <v>0</v>
      </c>
      <c r="AZ668" s="396">
        <v>0</v>
      </c>
      <c r="BA668" s="396">
        <v>0</v>
      </c>
      <c r="BB668" s="396">
        <v>117685.37</v>
      </c>
      <c r="BC668" s="396">
        <v>117685.37</v>
      </c>
      <c r="BD668" s="396">
        <v>143921.20000000001</v>
      </c>
      <c r="BE668" s="396">
        <v>0</v>
      </c>
      <c r="BF668" s="396">
        <v>0</v>
      </c>
      <c r="BG668" s="396">
        <v>0</v>
      </c>
      <c r="BH668" s="396">
        <v>143921.20000000001</v>
      </c>
      <c r="BI668" s="396">
        <v>143921.20000000001</v>
      </c>
      <c r="BJ668" s="396">
        <v>0</v>
      </c>
      <c r="BK668" s="396">
        <v>0</v>
      </c>
      <c r="BL668" s="396">
        <v>0</v>
      </c>
      <c r="BM668" s="396">
        <v>143921.20000000001</v>
      </c>
      <c r="BN668" s="396">
        <v>143921.20000000001</v>
      </c>
      <c r="BO668" s="396">
        <v>0</v>
      </c>
      <c r="BP668" s="396">
        <v>0</v>
      </c>
      <c r="BQ668" s="396">
        <v>0</v>
      </c>
      <c r="BR668" s="396">
        <v>143921.20000000001</v>
      </c>
      <c r="BS668" s="396">
        <v>143921.20000000001</v>
      </c>
      <c r="BT668" s="396">
        <v>0</v>
      </c>
      <c r="BU668" s="396">
        <v>0</v>
      </c>
      <c r="BV668" s="396">
        <v>0</v>
      </c>
      <c r="BW668" s="396">
        <v>143921.20000000001</v>
      </c>
    </row>
    <row r="669" spans="1:75" ht="168.75" customHeight="1">
      <c r="A669" s="29">
        <v>617</v>
      </c>
      <c r="B669" s="22" t="s">
        <v>1854</v>
      </c>
      <c r="C669" s="88">
        <v>402000001</v>
      </c>
      <c r="D669" s="27" t="s">
        <v>48</v>
      </c>
      <c r="E669" s="20" t="s">
        <v>481</v>
      </c>
      <c r="F669" s="204"/>
      <c r="G669" s="204"/>
      <c r="H669" s="195" t="s">
        <v>47</v>
      </c>
      <c r="I669" s="207"/>
      <c r="J669" s="195" t="s">
        <v>596</v>
      </c>
      <c r="K669" s="195" t="s">
        <v>45</v>
      </c>
      <c r="L669" s="195" t="s">
        <v>47</v>
      </c>
      <c r="M669" s="205"/>
      <c r="N669" s="205"/>
      <c r="O669" s="205"/>
      <c r="P669" s="196" t="s">
        <v>109</v>
      </c>
      <c r="Q669" s="21" t="s">
        <v>482</v>
      </c>
      <c r="R669" s="205"/>
      <c r="S669" s="205"/>
      <c r="T669" s="205" t="s">
        <v>47</v>
      </c>
      <c r="U669" s="205"/>
      <c r="V669" s="205" t="s">
        <v>76</v>
      </c>
      <c r="W669" s="205" t="s">
        <v>45</v>
      </c>
      <c r="X669" s="205"/>
      <c r="Y669" s="205"/>
      <c r="Z669" s="205"/>
      <c r="AA669" s="205"/>
      <c r="AB669" s="196" t="s">
        <v>110</v>
      </c>
      <c r="AC669" s="147" t="s">
        <v>1968</v>
      </c>
      <c r="AD669" s="291"/>
      <c r="AE669" s="291"/>
      <c r="AF669" s="291"/>
      <c r="AG669" s="291"/>
      <c r="AH669" s="292"/>
      <c r="AI669" s="292"/>
      <c r="AJ669" s="292"/>
      <c r="AK669" s="296"/>
      <c r="AL669" s="297"/>
      <c r="AM669" s="296" t="s">
        <v>1969</v>
      </c>
      <c r="AN669" s="293" t="s">
        <v>228</v>
      </c>
      <c r="AO669" s="199" t="s">
        <v>53</v>
      </c>
      <c r="AP669" s="199" t="s">
        <v>69</v>
      </c>
      <c r="AQ669" s="199" t="s">
        <v>1967</v>
      </c>
      <c r="AR669" s="26" t="s">
        <v>57</v>
      </c>
      <c r="AS669" s="31" t="s">
        <v>55</v>
      </c>
      <c r="AT669" s="396">
        <v>3594245.69</v>
      </c>
      <c r="AU669" s="396">
        <v>3531456.76</v>
      </c>
      <c r="AV669" s="396">
        <v>0</v>
      </c>
      <c r="AW669" s="396">
        <v>0</v>
      </c>
      <c r="AX669" s="396">
        <v>0</v>
      </c>
      <c r="AY669" s="396">
        <v>0</v>
      </c>
      <c r="AZ669" s="396">
        <v>0</v>
      </c>
      <c r="BA669" s="396">
        <v>0</v>
      </c>
      <c r="BB669" s="396">
        <v>3594245.69</v>
      </c>
      <c r="BC669" s="396">
        <v>3531456.76</v>
      </c>
      <c r="BD669" s="396">
        <v>2317559.7999999998</v>
      </c>
      <c r="BE669" s="396">
        <v>0</v>
      </c>
      <c r="BF669" s="396">
        <v>0</v>
      </c>
      <c r="BG669" s="396">
        <v>0</v>
      </c>
      <c r="BH669" s="396">
        <v>2317559.7999999998</v>
      </c>
      <c r="BI669" s="396">
        <v>2359611.7999999998</v>
      </c>
      <c r="BJ669" s="396">
        <v>0</v>
      </c>
      <c r="BK669" s="396">
        <v>0</v>
      </c>
      <c r="BL669" s="396">
        <v>0</v>
      </c>
      <c r="BM669" s="396">
        <v>2359611.7999999998</v>
      </c>
      <c r="BN669" s="396">
        <v>2359911.7999999998</v>
      </c>
      <c r="BO669" s="396">
        <v>0</v>
      </c>
      <c r="BP669" s="396">
        <v>0</v>
      </c>
      <c r="BQ669" s="396">
        <v>0</v>
      </c>
      <c r="BR669" s="396">
        <v>2359911.7999999998</v>
      </c>
      <c r="BS669" s="396">
        <v>2359911.7999999998</v>
      </c>
      <c r="BT669" s="396">
        <v>0</v>
      </c>
      <c r="BU669" s="396">
        <v>0</v>
      </c>
      <c r="BV669" s="396">
        <v>0</v>
      </c>
      <c r="BW669" s="396">
        <v>2359911.7999999998</v>
      </c>
    </row>
    <row r="670" spans="1:75" ht="168.75" customHeight="1">
      <c r="A670" s="29">
        <v>617</v>
      </c>
      <c r="B670" s="22" t="s">
        <v>1854</v>
      </c>
      <c r="C670" s="88">
        <v>402000001</v>
      </c>
      <c r="D670" s="27" t="s">
        <v>48</v>
      </c>
      <c r="E670" s="20" t="s">
        <v>481</v>
      </c>
      <c r="F670" s="204"/>
      <c r="G670" s="204"/>
      <c r="H670" s="195" t="s">
        <v>47</v>
      </c>
      <c r="I670" s="207"/>
      <c r="J670" s="195" t="s">
        <v>596</v>
      </c>
      <c r="K670" s="195" t="s">
        <v>45</v>
      </c>
      <c r="L670" s="195" t="s">
        <v>47</v>
      </c>
      <c r="M670" s="205"/>
      <c r="N670" s="205"/>
      <c r="O670" s="205"/>
      <c r="P670" s="196" t="s">
        <v>109</v>
      </c>
      <c r="Q670" s="21" t="s">
        <v>482</v>
      </c>
      <c r="R670" s="205"/>
      <c r="S670" s="205"/>
      <c r="T670" s="205" t="s">
        <v>47</v>
      </c>
      <c r="U670" s="205"/>
      <c r="V670" s="205" t="s">
        <v>76</v>
      </c>
      <c r="W670" s="205" t="s">
        <v>45</v>
      </c>
      <c r="X670" s="205"/>
      <c r="Y670" s="205"/>
      <c r="Z670" s="205"/>
      <c r="AA670" s="205"/>
      <c r="AB670" s="196" t="s">
        <v>110</v>
      </c>
      <c r="AC670" s="147" t="s">
        <v>1968</v>
      </c>
      <c r="AD670" s="291"/>
      <c r="AE670" s="291"/>
      <c r="AF670" s="291"/>
      <c r="AG670" s="291"/>
      <c r="AH670" s="292"/>
      <c r="AI670" s="292"/>
      <c r="AJ670" s="292"/>
      <c r="AK670" s="296"/>
      <c r="AL670" s="297"/>
      <c r="AM670" s="296" t="s">
        <v>1969</v>
      </c>
      <c r="AN670" s="293" t="s">
        <v>228</v>
      </c>
      <c r="AO670" s="199" t="s">
        <v>53</v>
      </c>
      <c r="AP670" s="199" t="s">
        <v>69</v>
      </c>
      <c r="AQ670" s="199" t="s">
        <v>1967</v>
      </c>
      <c r="AR670" s="26" t="s">
        <v>57</v>
      </c>
      <c r="AS670" s="31" t="s">
        <v>285</v>
      </c>
      <c r="AT670" s="396">
        <v>0</v>
      </c>
      <c r="AU670" s="396">
        <v>0</v>
      </c>
      <c r="AV670" s="396">
        <v>0</v>
      </c>
      <c r="AW670" s="396">
        <v>0</v>
      </c>
      <c r="AX670" s="396">
        <v>0</v>
      </c>
      <c r="AY670" s="396">
        <v>0</v>
      </c>
      <c r="AZ670" s="396">
        <v>0</v>
      </c>
      <c r="BA670" s="396">
        <v>0</v>
      </c>
      <c r="BB670" s="396">
        <v>0</v>
      </c>
      <c r="BC670" s="396">
        <v>0</v>
      </c>
      <c r="BD670" s="396">
        <v>441852</v>
      </c>
      <c r="BE670" s="396">
        <v>0</v>
      </c>
      <c r="BF670" s="396">
        <v>0</v>
      </c>
      <c r="BG670" s="396">
        <v>0</v>
      </c>
      <c r="BH670" s="396">
        <v>441852</v>
      </c>
      <c r="BI670" s="396">
        <v>508460</v>
      </c>
      <c r="BJ670" s="396">
        <v>0</v>
      </c>
      <c r="BK670" s="396">
        <v>0</v>
      </c>
      <c r="BL670" s="396">
        <v>0</v>
      </c>
      <c r="BM670" s="396">
        <v>508460</v>
      </c>
      <c r="BN670" s="396">
        <v>520160</v>
      </c>
      <c r="BO670" s="396">
        <v>0</v>
      </c>
      <c r="BP670" s="396">
        <v>0</v>
      </c>
      <c r="BQ670" s="396">
        <v>0</v>
      </c>
      <c r="BR670" s="396">
        <v>520160</v>
      </c>
      <c r="BS670" s="396">
        <v>520160</v>
      </c>
      <c r="BT670" s="396">
        <v>0</v>
      </c>
      <c r="BU670" s="396">
        <v>0</v>
      </c>
      <c r="BV670" s="396">
        <v>0</v>
      </c>
      <c r="BW670" s="396">
        <v>520160</v>
      </c>
    </row>
    <row r="671" spans="1:75" ht="168.75" customHeight="1">
      <c r="A671" s="29">
        <v>617</v>
      </c>
      <c r="B671" s="22" t="s">
        <v>1854</v>
      </c>
      <c r="C671" s="88">
        <v>402000001</v>
      </c>
      <c r="D671" s="27" t="s">
        <v>48</v>
      </c>
      <c r="E671" s="20" t="s">
        <v>481</v>
      </c>
      <c r="F671" s="204"/>
      <c r="G671" s="204"/>
      <c r="H671" s="195" t="s">
        <v>47</v>
      </c>
      <c r="I671" s="207"/>
      <c r="J671" s="195" t="s">
        <v>596</v>
      </c>
      <c r="K671" s="195" t="s">
        <v>45</v>
      </c>
      <c r="L671" s="195" t="s">
        <v>47</v>
      </c>
      <c r="M671" s="205"/>
      <c r="N671" s="205"/>
      <c r="O671" s="205"/>
      <c r="P671" s="196" t="s">
        <v>109</v>
      </c>
      <c r="Q671" s="21" t="s">
        <v>482</v>
      </c>
      <c r="R671" s="205"/>
      <c r="S671" s="205"/>
      <c r="T671" s="205" t="s">
        <v>47</v>
      </c>
      <c r="U671" s="205"/>
      <c r="V671" s="205" t="s">
        <v>76</v>
      </c>
      <c r="W671" s="205" t="s">
        <v>45</v>
      </c>
      <c r="X671" s="205"/>
      <c r="Y671" s="205"/>
      <c r="Z671" s="205"/>
      <c r="AA671" s="205"/>
      <c r="AB671" s="196" t="s">
        <v>110</v>
      </c>
      <c r="AC671" s="147" t="s">
        <v>1968</v>
      </c>
      <c r="AD671" s="291"/>
      <c r="AE671" s="291"/>
      <c r="AF671" s="291"/>
      <c r="AG671" s="291"/>
      <c r="AH671" s="292"/>
      <c r="AI671" s="292"/>
      <c r="AJ671" s="292"/>
      <c r="AK671" s="296"/>
      <c r="AL671" s="297"/>
      <c r="AM671" s="296" t="s">
        <v>1969</v>
      </c>
      <c r="AN671" s="293" t="s">
        <v>228</v>
      </c>
      <c r="AO671" s="199" t="s">
        <v>53</v>
      </c>
      <c r="AP671" s="199" t="s">
        <v>69</v>
      </c>
      <c r="AQ671" s="199" t="s">
        <v>1967</v>
      </c>
      <c r="AR671" s="26" t="s">
        <v>57</v>
      </c>
      <c r="AS671" s="31" t="s">
        <v>286</v>
      </c>
      <c r="AT671" s="396">
        <v>77952</v>
      </c>
      <c r="AU671" s="396">
        <v>77952</v>
      </c>
      <c r="AV671" s="396">
        <v>0</v>
      </c>
      <c r="AW671" s="396">
        <v>0</v>
      </c>
      <c r="AX671" s="396">
        <v>0</v>
      </c>
      <c r="AY671" s="396">
        <v>0</v>
      </c>
      <c r="AZ671" s="396">
        <v>0</v>
      </c>
      <c r="BA671" s="396">
        <v>0</v>
      </c>
      <c r="BB671" s="396">
        <v>77952</v>
      </c>
      <c r="BC671" s="396">
        <v>77952</v>
      </c>
      <c r="BD671" s="396">
        <v>75941</v>
      </c>
      <c r="BE671" s="396">
        <v>0</v>
      </c>
      <c r="BF671" s="396">
        <v>0</v>
      </c>
      <c r="BG671" s="396">
        <v>0</v>
      </c>
      <c r="BH671" s="396">
        <v>75941</v>
      </c>
      <c r="BI671" s="396">
        <v>75941</v>
      </c>
      <c r="BJ671" s="396">
        <v>0</v>
      </c>
      <c r="BK671" s="396">
        <v>0</v>
      </c>
      <c r="BL671" s="396">
        <v>0</v>
      </c>
      <c r="BM671" s="396">
        <v>75941</v>
      </c>
      <c r="BN671" s="396">
        <v>75941</v>
      </c>
      <c r="BO671" s="396">
        <v>0</v>
      </c>
      <c r="BP671" s="396">
        <v>0</v>
      </c>
      <c r="BQ671" s="396">
        <v>0</v>
      </c>
      <c r="BR671" s="396">
        <v>75941</v>
      </c>
      <c r="BS671" s="396">
        <v>75941</v>
      </c>
      <c r="BT671" s="396">
        <v>0</v>
      </c>
      <c r="BU671" s="396">
        <v>0</v>
      </c>
      <c r="BV671" s="396">
        <v>0</v>
      </c>
      <c r="BW671" s="396">
        <v>75941</v>
      </c>
    </row>
    <row r="672" spans="1:75" ht="168.75" customHeight="1">
      <c r="A672" s="29">
        <v>617</v>
      </c>
      <c r="B672" s="22" t="s">
        <v>1854</v>
      </c>
      <c r="C672" s="88">
        <v>402000001</v>
      </c>
      <c r="D672" s="27" t="s">
        <v>48</v>
      </c>
      <c r="E672" s="20" t="s">
        <v>481</v>
      </c>
      <c r="F672" s="204"/>
      <c r="G672" s="204"/>
      <c r="H672" s="195" t="s">
        <v>47</v>
      </c>
      <c r="I672" s="207"/>
      <c r="J672" s="195" t="s">
        <v>596</v>
      </c>
      <c r="K672" s="195" t="s">
        <v>45</v>
      </c>
      <c r="L672" s="195" t="s">
        <v>47</v>
      </c>
      <c r="M672" s="205"/>
      <c r="N672" s="205"/>
      <c r="O672" s="205"/>
      <c r="P672" s="196" t="s">
        <v>109</v>
      </c>
      <c r="Q672" s="21" t="s">
        <v>482</v>
      </c>
      <c r="R672" s="205"/>
      <c r="S672" s="205"/>
      <c r="T672" s="205" t="s">
        <v>47</v>
      </c>
      <c r="U672" s="205"/>
      <c r="V672" s="205" t="s">
        <v>76</v>
      </c>
      <c r="W672" s="205" t="s">
        <v>45</v>
      </c>
      <c r="X672" s="205"/>
      <c r="Y672" s="205"/>
      <c r="Z672" s="205"/>
      <c r="AA672" s="205"/>
      <c r="AB672" s="196" t="s">
        <v>110</v>
      </c>
      <c r="AC672" s="147" t="s">
        <v>1968</v>
      </c>
      <c r="AD672" s="291"/>
      <c r="AE672" s="291"/>
      <c r="AF672" s="291"/>
      <c r="AG672" s="291"/>
      <c r="AH672" s="292"/>
      <c r="AI672" s="292"/>
      <c r="AJ672" s="292"/>
      <c r="AK672" s="296"/>
      <c r="AL672" s="297"/>
      <c r="AM672" s="296" t="s">
        <v>1969</v>
      </c>
      <c r="AN672" s="293" t="s">
        <v>228</v>
      </c>
      <c r="AO672" s="199" t="s">
        <v>53</v>
      </c>
      <c r="AP672" s="199" t="s">
        <v>69</v>
      </c>
      <c r="AQ672" s="199" t="s">
        <v>1967</v>
      </c>
      <c r="AR672" s="26" t="s">
        <v>57</v>
      </c>
      <c r="AS672" s="31" t="s">
        <v>60</v>
      </c>
      <c r="AT672" s="396">
        <v>16428</v>
      </c>
      <c r="AU672" s="396">
        <v>16428</v>
      </c>
      <c r="AV672" s="396">
        <v>0</v>
      </c>
      <c r="AW672" s="396">
        <v>0</v>
      </c>
      <c r="AX672" s="396">
        <v>0</v>
      </c>
      <c r="AY672" s="396">
        <v>0</v>
      </c>
      <c r="AZ672" s="396">
        <v>0</v>
      </c>
      <c r="BA672" s="396">
        <v>0</v>
      </c>
      <c r="BB672" s="396">
        <v>16428</v>
      </c>
      <c r="BC672" s="396">
        <v>16428</v>
      </c>
      <c r="BD672" s="396">
        <v>16427.2</v>
      </c>
      <c r="BE672" s="396">
        <v>0</v>
      </c>
      <c r="BF672" s="396">
        <v>0</v>
      </c>
      <c r="BG672" s="396">
        <v>0</v>
      </c>
      <c r="BH672" s="396">
        <v>16427.2</v>
      </c>
      <c r="BI672" s="396">
        <v>16427.2</v>
      </c>
      <c r="BJ672" s="396">
        <v>0</v>
      </c>
      <c r="BK672" s="396">
        <v>0</v>
      </c>
      <c r="BL672" s="396">
        <v>0</v>
      </c>
      <c r="BM672" s="396">
        <v>16427.2</v>
      </c>
      <c r="BN672" s="396">
        <v>16427.2</v>
      </c>
      <c r="BO672" s="396">
        <v>0</v>
      </c>
      <c r="BP672" s="396">
        <v>0</v>
      </c>
      <c r="BQ672" s="396">
        <v>0</v>
      </c>
      <c r="BR672" s="396">
        <v>16427.2</v>
      </c>
      <c r="BS672" s="396">
        <v>16427.2</v>
      </c>
      <c r="BT672" s="396">
        <v>0</v>
      </c>
      <c r="BU672" s="396">
        <v>0</v>
      </c>
      <c r="BV672" s="396">
        <v>0</v>
      </c>
      <c r="BW672" s="396">
        <v>16427.2</v>
      </c>
    </row>
    <row r="673" spans="1:75" ht="280.5" customHeight="1">
      <c r="A673" s="29">
        <v>617</v>
      </c>
      <c r="B673" s="22" t="s">
        <v>1854</v>
      </c>
      <c r="C673" s="88">
        <v>402000001</v>
      </c>
      <c r="D673" s="27" t="s">
        <v>48</v>
      </c>
      <c r="E673" s="20" t="s">
        <v>1970</v>
      </c>
      <c r="F673" s="204"/>
      <c r="G673" s="204"/>
      <c r="H673" s="195" t="s">
        <v>1971</v>
      </c>
      <c r="I673" s="207"/>
      <c r="J673" s="195" t="s">
        <v>1972</v>
      </c>
      <c r="K673" s="195" t="s">
        <v>1973</v>
      </c>
      <c r="L673" s="195" t="s">
        <v>1974</v>
      </c>
      <c r="M673" s="205"/>
      <c r="N673" s="205"/>
      <c r="O673" s="205"/>
      <c r="P673" s="196" t="s">
        <v>1975</v>
      </c>
      <c r="Q673" s="21" t="s">
        <v>1976</v>
      </c>
      <c r="R673" s="205"/>
      <c r="S673" s="205"/>
      <c r="T673" s="205" t="s">
        <v>265</v>
      </c>
      <c r="U673" s="205"/>
      <c r="V673" s="195" t="s">
        <v>1977</v>
      </c>
      <c r="W673" s="205" t="s">
        <v>955</v>
      </c>
      <c r="X673" s="205" t="s">
        <v>825</v>
      </c>
      <c r="Y673" s="205"/>
      <c r="Z673" s="205"/>
      <c r="AA673" s="205"/>
      <c r="AB673" s="196" t="s">
        <v>1978</v>
      </c>
      <c r="AC673" s="147" t="s">
        <v>1979</v>
      </c>
      <c r="AD673" s="291"/>
      <c r="AE673" s="291"/>
      <c r="AF673" s="291"/>
      <c r="AG673" s="291"/>
      <c r="AH673" s="291"/>
      <c r="AI673" s="291"/>
      <c r="AJ673" s="298" t="s">
        <v>1980</v>
      </c>
      <c r="AK673" s="291"/>
      <c r="AL673" s="291"/>
      <c r="AM673" s="291"/>
      <c r="AN673" s="293" t="s">
        <v>1981</v>
      </c>
      <c r="AO673" s="199" t="s">
        <v>53</v>
      </c>
      <c r="AP673" s="199" t="s">
        <v>69</v>
      </c>
      <c r="AQ673" s="199" t="s">
        <v>1982</v>
      </c>
      <c r="AR673" s="26" t="s">
        <v>79</v>
      </c>
      <c r="AS673" s="31" t="s">
        <v>59</v>
      </c>
      <c r="AT673" s="396">
        <v>7839976.6900000004</v>
      </c>
      <c r="AU673" s="396">
        <v>7839976.6900000004</v>
      </c>
      <c r="AV673" s="396">
        <v>0</v>
      </c>
      <c r="AW673" s="396">
        <v>0</v>
      </c>
      <c r="AX673" s="396">
        <v>0</v>
      </c>
      <c r="AY673" s="396">
        <v>0</v>
      </c>
      <c r="AZ673" s="396">
        <v>0</v>
      </c>
      <c r="BA673" s="396">
        <v>0</v>
      </c>
      <c r="BB673" s="396">
        <v>7839976.6900000004</v>
      </c>
      <c r="BC673" s="396">
        <v>7839976.6900000004</v>
      </c>
      <c r="BD673" s="396">
        <v>8187673.0700000003</v>
      </c>
      <c r="BE673" s="396">
        <v>0</v>
      </c>
      <c r="BF673" s="396">
        <v>0</v>
      </c>
      <c r="BG673" s="396">
        <v>0</v>
      </c>
      <c r="BH673" s="396">
        <v>8187673.0700000003</v>
      </c>
      <c r="BI673" s="396">
        <v>8205970.3499999996</v>
      </c>
      <c r="BJ673" s="396">
        <v>0</v>
      </c>
      <c r="BK673" s="396">
        <v>0</v>
      </c>
      <c r="BL673" s="396">
        <v>0</v>
      </c>
      <c r="BM673" s="396">
        <v>8205970.3499999996</v>
      </c>
      <c r="BN673" s="396">
        <v>8205970.3499999996</v>
      </c>
      <c r="BO673" s="396">
        <v>0</v>
      </c>
      <c r="BP673" s="396">
        <v>0</v>
      </c>
      <c r="BQ673" s="396">
        <v>0</v>
      </c>
      <c r="BR673" s="396">
        <v>8205970.3499999996</v>
      </c>
      <c r="BS673" s="396">
        <v>8205970.3499999996</v>
      </c>
      <c r="BT673" s="396">
        <v>0</v>
      </c>
      <c r="BU673" s="396">
        <v>0</v>
      </c>
      <c r="BV673" s="396">
        <v>0</v>
      </c>
      <c r="BW673" s="396">
        <v>8205970.3499999996</v>
      </c>
    </row>
    <row r="674" spans="1:75" ht="280.5" customHeight="1">
      <c r="A674" s="29">
        <v>617</v>
      </c>
      <c r="B674" s="22" t="s">
        <v>1854</v>
      </c>
      <c r="C674" s="88">
        <v>402000002</v>
      </c>
      <c r="D674" s="27" t="s">
        <v>51</v>
      </c>
      <c r="E674" s="20" t="s">
        <v>1983</v>
      </c>
      <c r="F674" s="204"/>
      <c r="G674" s="204"/>
      <c r="H674" s="195" t="s">
        <v>1971</v>
      </c>
      <c r="I674" s="207"/>
      <c r="J674" s="195" t="s">
        <v>1972</v>
      </c>
      <c r="K674" s="195" t="s">
        <v>1973</v>
      </c>
      <c r="L674" s="195" t="s">
        <v>1974</v>
      </c>
      <c r="M674" s="205"/>
      <c r="N674" s="205"/>
      <c r="O674" s="205"/>
      <c r="P674" s="196" t="s">
        <v>1975</v>
      </c>
      <c r="Q674" s="21" t="s">
        <v>1984</v>
      </c>
      <c r="R674" s="205"/>
      <c r="S674" s="205"/>
      <c r="T674" s="205" t="s">
        <v>265</v>
      </c>
      <c r="U674" s="205"/>
      <c r="V674" s="195" t="s">
        <v>1977</v>
      </c>
      <c r="W674" s="205" t="s">
        <v>955</v>
      </c>
      <c r="X674" s="205" t="s">
        <v>825</v>
      </c>
      <c r="Y674" s="205"/>
      <c r="Z674" s="205"/>
      <c r="AA674" s="205"/>
      <c r="AB674" s="196" t="s">
        <v>1985</v>
      </c>
      <c r="AC674" s="147" t="s">
        <v>1979</v>
      </c>
      <c r="AD674" s="291"/>
      <c r="AE674" s="291"/>
      <c r="AF674" s="291"/>
      <c r="AG674" s="291"/>
      <c r="AH674" s="291"/>
      <c r="AI674" s="291"/>
      <c r="AJ674" s="298" t="s">
        <v>1980</v>
      </c>
      <c r="AK674" s="291"/>
      <c r="AL674" s="291"/>
      <c r="AM674" s="291"/>
      <c r="AN674" s="293" t="s">
        <v>1986</v>
      </c>
      <c r="AO674" s="199" t="s">
        <v>53</v>
      </c>
      <c r="AP674" s="199" t="s">
        <v>69</v>
      </c>
      <c r="AQ674" s="199" t="s">
        <v>1982</v>
      </c>
      <c r="AR674" s="26" t="s">
        <v>79</v>
      </c>
      <c r="AS674" s="31" t="s">
        <v>62</v>
      </c>
      <c r="AT674" s="396">
        <v>27114234.940000001</v>
      </c>
      <c r="AU674" s="396">
        <v>27114234.899999999</v>
      </c>
      <c r="AV674" s="396">
        <v>0</v>
      </c>
      <c r="AW674" s="396">
        <v>0</v>
      </c>
      <c r="AX674" s="396">
        <v>0</v>
      </c>
      <c r="AY674" s="396">
        <v>0</v>
      </c>
      <c r="AZ674" s="396">
        <v>0</v>
      </c>
      <c r="BA674" s="396">
        <v>0</v>
      </c>
      <c r="BB674" s="396">
        <v>27114234.940000001</v>
      </c>
      <c r="BC674" s="396">
        <v>27114234.899999999</v>
      </c>
      <c r="BD674" s="396">
        <v>27111493</v>
      </c>
      <c r="BE674" s="396">
        <v>0</v>
      </c>
      <c r="BF674" s="396">
        <v>0</v>
      </c>
      <c r="BG674" s="396">
        <v>0</v>
      </c>
      <c r="BH674" s="396">
        <v>27111493</v>
      </c>
      <c r="BI674" s="396">
        <v>27172080</v>
      </c>
      <c r="BJ674" s="396">
        <v>0</v>
      </c>
      <c r="BK674" s="396">
        <v>0</v>
      </c>
      <c r="BL674" s="396">
        <v>0</v>
      </c>
      <c r="BM674" s="396">
        <v>27172080</v>
      </c>
      <c r="BN674" s="396">
        <v>27172080</v>
      </c>
      <c r="BO674" s="396">
        <v>0</v>
      </c>
      <c r="BP674" s="396">
        <v>0</v>
      </c>
      <c r="BQ674" s="396">
        <v>0</v>
      </c>
      <c r="BR674" s="396">
        <v>27172080</v>
      </c>
      <c r="BS674" s="396">
        <v>27172080</v>
      </c>
      <c r="BT674" s="396">
        <v>0</v>
      </c>
      <c r="BU674" s="396">
        <v>0</v>
      </c>
      <c r="BV674" s="396">
        <v>0</v>
      </c>
      <c r="BW674" s="396">
        <v>27172080</v>
      </c>
    </row>
    <row r="675" spans="1:75" ht="280.5" customHeight="1">
      <c r="A675" s="29">
        <v>617</v>
      </c>
      <c r="B675" s="22" t="s">
        <v>1854</v>
      </c>
      <c r="C675" s="88">
        <v>404020001</v>
      </c>
      <c r="D675" s="27" t="s">
        <v>406</v>
      </c>
      <c r="E675" s="20" t="s">
        <v>1987</v>
      </c>
      <c r="F675" s="204"/>
      <c r="G675" s="204"/>
      <c r="H675" s="195" t="s">
        <v>1988</v>
      </c>
      <c r="I675" s="207"/>
      <c r="J675" s="195" t="s">
        <v>1989</v>
      </c>
      <c r="K675" s="195" t="s">
        <v>1990</v>
      </c>
      <c r="L675" s="195" t="s">
        <v>1991</v>
      </c>
      <c r="M675" s="205"/>
      <c r="N675" s="205"/>
      <c r="O675" s="205"/>
      <c r="P675" s="196" t="s">
        <v>1992</v>
      </c>
      <c r="Q675" s="21" t="s">
        <v>1993</v>
      </c>
      <c r="R675" s="205"/>
      <c r="S675" s="205"/>
      <c r="T675" s="195"/>
      <c r="U675" s="205"/>
      <c r="V675" s="195" t="s">
        <v>1994</v>
      </c>
      <c r="W675" s="205" t="s">
        <v>1995</v>
      </c>
      <c r="X675" s="195" t="s">
        <v>1996</v>
      </c>
      <c r="Y675" s="205"/>
      <c r="Z675" s="205"/>
      <c r="AA675" s="205"/>
      <c r="AB675" s="196" t="s">
        <v>1997</v>
      </c>
      <c r="AC675" s="147" t="s">
        <v>1965</v>
      </c>
      <c r="AD675" s="291"/>
      <c r="AE675" s="291"/>
      <c r="AF675" s="291"/>
      <c r="AG675" s="291"/>
      <c r="AH675" s="291"/>
      <c r="AI675" s="291"/>
      <c r="AJ675" s="292"/>
      <c r="AK675" s="291"/>
      <c r="AL675" s="291"/>
      <c r="AM675" s="291" t="s">
        <v>1966</v>
      </c>
      <c r="AN675" s="293" t="s">
        <v>226</v>
      </c>
      <c r="AO675" s="199" t="s">
        <v>53</v>
      </c>
      <c r="AP675" s="199" t="s">
        <v>69</v>
      </c>
      <c r="AQ675" s="199" t="s">
        <v>1998</v>
      </c>
      <c r="AR675" s="26" t="s">
        <v>1999</v>
      </c>
      <c r="AS675" s="31">
        <v>122</v>
      </c>
      <c r="AT675" s="396">
        <v>38895</v>
      </c>
      <c r="AU675" s="396">
        <v>38895</v>
      </c>
      <c r="AV675" s="396">
        <v>0</v>
      </c>
      <c r="AW675" s="396">
        <v>0</v>
      </c>
      <c r="AX675" s="396">
        <v>38895</v>
      </c>
      <c r="AY675" s="396">
        <v>38895</v>
      </c>
      <c r="AZ675" s="396">
        <v>0</v>
      </c>
      <c r="BA675" s="396">
        <v>0</v>
      </c>
      <c r="BB675" s="396">
        <v>0</v>
      </c>
      <c r="BC675" s="396">
        <v>0</v>
      </c>
      <c r="BD675" s="396">
        <v>38895</v>
      </c>
      <c r="BE675" s="396">
        <v>0</v>
      </c>
      <c r="BF675" s="396">
        <v>38895</v>
      </c>
      <c r="BG675" s="396">
        <v>0</v>
      </c>
      <c r="BH675" s="396">
        <v>0</v>
      </c>
      <c r="BI675" s="396">
        <v>38895</v>
      </c>
      <c r="BJ675" s="396">
        <v>0</v>
      </c>
      <c r="BK675" s="396">
        <v>38895</v>
      </c>
      <c r="BL675" s="396">
        <v>0</v>
      </c>
      <c r="BM675" s="396">
        <v>0</v>
      </c>
      <c r="BN675" s="396">
        <v>38895</v>
      </c>
      <c r="BO675" s="396">
        <v>0</v>
      </c>
      <c r="BP675" s="396">
        <v>38895</v>
      </c>
      <c r="BQ675" s="396">
        <v>0</v>
      </c>
      <c r="BR675" s="396"/>
      <c r="BS675" s="396">
        <v>38895</v>
      </c>
      <c r="BT675" s="396">
        <v>0</v>
      </c>
      <c r="BU675" s="396">
        <v>38895</v>
      </c>
      <c r="BV675" s="396">
        <v>0</v>
      </c>
      <c r="BW675" s="396"/>
    </row>
    <row r="676" spans="1:75" ht="240" customHeight="1">
      <c r="A676" s="29">
        <v>617</v>
      </c>
      <c r="B676" s="22" t="s">
        <v>1854</v>
      </c>
      <c r="C676" s="88">
        <v>404020001</v>
      </c>
      <c r="D676" s="27" t="s">
        <v>406</v>
      </c>
      <c r="E676" s="20" t="s">
        <v>2000</v>
      </c>
      <c r="F676" s="204"/>
      <c r="G676" s="204"/>
      <c r="H676" s="195" t="s">
        <v>1988</v>
      </c>
      <c r="I676" s="207"/>
      <c r="J676" s="195" t="s">
        <v>1989</v>
      </c>
      <c r="K676" s="195" t="s">
        <v>1990</v>
      </c>
      <c r="L676" s="195" t="s">
        <v>1991</v>
      </c>
      <c r="M676" s="205"/>
      <c r="N676" s="205"/>
      <c r="O676" s="205"/>
      <c r="P676" s="196" t="s">
        <v>1992</v>
      </c>
      <c r="Q676" s="21" t="s">
        <v>2001</v>
      </c>
      <c r="R676" s="205"/>
      <c r="S676" s="205"/>
      <c r="T676" s="195"/>
      <c r="U676" s="205"/>
      <c r="V676" s="195" t="s">
        <v>2002</v>
      </c>
      <c r="W676" s="205"/>
      <c r="X676" s="205"/>
      <c r="Y676" s="205"/>
      <c r="Z676" s="205"/>
      <c r="AA676" s="205"/>
      <c r="AB676" s="196" t="s">
        <v>1997</v>
      </c>
      <c r="AC676" s="147" t="s">
        <v>2003</v>
      </c>
      <c r="AD676" s="291"/>
      <c r="AE676" s="291"/>
      <c r="AF676" s="291"/>
      <c r="AG676" s="291"/>
      <c r="AH676" s="291"/>
      <c r="AI676" s="292"/>
      <c r="AJ676" s="298" t="s">
        <v>2004</v>
      </c>
      <c r="AK676" s="298"/>
      <c r="AL676" s="298"/>
      <c r="AM676" s="298" t="s">
        <v>2005</v>
      </c>
      <c r="AN676" s="293" t="s">
        <v>2006</v>
      </c>
      <c r="AO676" s="199" t="s">
        <v>53</v>
      </c>
      <c r="AP676" s="199" t="s">
        <v>69</v>
      </c>
      <c r="AQ676" s="199" t="s">
        <v>1998</v>
      </c>
      <c r="AR676" s="26" t="s">
        <v>1999</v>
      </c>
      <c r="AS676" s="31">
        <v>129</v>
      </c>
      <c r="AT676" s="396">
        <v>316819.33</v>
      </c>
      <c r="AU676" s="396">
        <v>316819.33</v>
      </c>
      <c r="AV676" s="396">
        <v>0</v>
      </c>
      <c r="AW676" s="396">
        <v>0</v>
      </c>
      <c r="AX676" s="396">
        <v>316819.33</v>
      </c>
      <c r="AY676" s="396">
        <v>316819.33</v>
      </c>
      <c r="AZ676" s="396">
        <v>0</v>
      </c>
      <c r="BA676" s="396">
        <v>0</v>
      </c>
      <c r="BB676" s="396">
        <v>0</v>
      </c>
      <c r="BC676" s="396">
        <v>0</v>
      </c>
      <c r="BD676" s="396">
        <v>314261</v>
      </c>
      <c r="BE676" s="396">
        <v>0</v>
      </c>
      <c r="BF676" s="396">
        <v>314261</v>
      </c>
      <c r="BG676" s="396">
        <v>0</v>
      </c>
      <c r="BH676" s="396">
        <v>0</v>
      </c>
      <c r="BI676" s="396">
        <v>314261</v>
      </c>
      <c r="BJ676" s="396">
        <v>0</v>
      </c>
      <c r="BK676" s="396">
        <v>314261</v>
      </c>
      <c r="BL676" s="396">
        <v>0</v>
      </c>
      <c r="BM676" s="396">
        <v>0</v>
      </c>
      <c r="BN676" s="396">
        <v>314261</v>
      </c>
      <c r="BO676" s="396">
        <v>0</v>
      </c>
      <c r="BP676" s="396">
        <v>314261</v>
      </c>
      <c r="BQ676" s="396">
        <v>0</v>
      </c>
      <c r="BR676" s="396"/>
      <c r="BS676" s="396">
        <v>314261</v>
      </c>
      <c r="BT676" s="396">
        <v>0</v>
      </c>
      <c r="BU676" s="396">
        <v>314261</v>
      </c>
      <c r="BV676" s="396">
        <v>0</v>
      </c>
      <c r="BW676" s="396"/>
    </row>
    <row r="677" spans="1:75" ht="309.75" customHeight="1">
      <c r="A677" s="29">
        <v>617</v>
      </c>
      <c r="B677" s="22" t="s">
        <v>1854</v>
      </c>
      <c r="C677" s="88">
        <v>404020002</v>
      </c>
      <c r="D677" s="27" t="s">
        <v>415</v>
      </c>
      <c r="E677" s="20" t="s">
        <v>2007</v>
      </c>
      <c r="F677" s="204"/>
      <c r="G677" s="204"/>
      <c r="H677" s="195" t="s">
        <v>2008</v>
      </c>
      <c r="I677" s="207"/>
      <c r="J677" s="195" t="s">
        <v>2009</v>
      </c>
      <c r="K677" s="195" t="s">
        <v>2010</v>
      </c>
      <c r="L677" s="195" t="s">
        <v>1991</v>
      </c>
      <c r="M677" s="205"/>
      <c r="N677" s="205"/>
      <c r="O677" s="205"/>
      <c r="P677" s="196" t="s">
        <v>2011</v>
      </c>
      <c r="Q677" s="21" t="s">
        <v>2001</v>
      </c>
      <c r="R677" s="205"/>
      <c r="S677" s="205"/>
      <c r="T677" s="195"/>
      <c r="U677" s="205"/>
      <c r="V677" s="195" t="s">
        <v>2002</v>
      </c>
      <c r="W677" s="205"/>
      <c r="X677" s="205"/>
      <c r="Y677" s="205"/>
      <c r="Z677" s="205"/>
      <c r="AA677" s="205"/>
      <c r="AB677" s="196" t="s">
        <v>2012</v>
      </c>
      <c r="AC677" s="147" t="s">
        <v>2013</v>
      </c>
      <c r="AD677" s="291"/>
      <c r="AE677" s="291"/>
      <c r="AF677" s="291"/>
      <c r="AG677" s="291"/>
      <c r="AH677" s="291"/>
      <c r="AI677" s="292"/>
      <c r="AJ677" s="292" t="s">
        <v>45</v>
      </c>
      <c r="AK677" s="292"/>
      <c r="AL677" s="292"/>
      <c r="AM677" s="298"/>
      <c r="AN677" s="293" t="s">
        <v>299</v>
      </c>
      <c r="AO677" s="199" t="s">
        <v>53</v>
      </c>
      <c r="AP677" s="199" t="s">
        <v>69</v>
      </c>
      <c r="AQ677" s="199" t="s">
        <v>1998</v>
      </c>
      <c r="AR677" s="26" t="s">
        <v>1999</v>
      </c>
      <c r="AS677" s="31" t="s">
        <v>62</v>
      </c>
      <c r="AT677" s="396">
        <v>999145.67</v>
      </c>
      <c r="AU677" s="396">
        <v>999145.67</v>
      </c>
      <c r="AV677" s="396">
        <v>0</v>
      </c>
      <c r="AW677" s="396">
        <v>0</v>
      </c>
      <c r="AX677" s="396">
        <v>999145.67</v>
      </c>
      <c r="AY677" s="396">
        <v>999145.67</v>
      </c>
      <c r="AZ677" s="396">
        <v>0</v>
      </c>
      <c r="BA677" s="396">
        <v>0</v>
      </c>
      <c r="BB677" s="396">
        <v>0</v>
      </c>
      <c r="BC677" s="396">
        <v>0</v>
      </c>
      <c r="BD677" s="396">
        <v>1001694</v>
      </c>
      <c r="BE677" s="396">
        <v>0</v>
      </c>
      <c r="BF677" s="396">
        <v>1001694</v>
      </c>
      <c r="BG677" s="396">
        <v>0</v>
      </c>
      <c r="BH677" s="396">
        <v>0</v>
      </c>
      <c r="BI677" s="396">
        <v>1001694</v>
      </c>
      <c r="BJ677" s="396">
        <v>0</v>
      </c>
      <c r="BK677" s="396">
        <v>1001694</v>
      </c>
      <c r="BL677" s="396">
        <v>0</v>
      </c>
      <c r="BM677" s="396">
        <v>0</v>
      </c>
      <c r="BN677" s="396">
        <v>1001694</v>
      </c>
      <c r="BO677" s="396">
        <v>0</v>
      </c>
      <c r="BP677" s="396">
        <v>1001694</v>
      </c>
      <c r="BQ677" s="396">
        <v>0</v>
      </c>
      <c r="BR677" s="396"/>
      <c r="BS677" s="396">
        <v>1001694</v>
      </c>
      <c r="BT677" s="396">
        <v>0</v>
      </c>
      <c r="BU677" s="396">
        <v>1001694</v>
      </c>
      <c r="BV677" s="396">
        <v>0</v>
      </c>
      <c r="BW677" s="396"/>
    </row>
    <row r="678" spans="1:75" ht="309.75" customHeight="1">
      <c r="A678" s="29">
        <v>617</v>
      </c>
      <c r="B678" s="22" t="s">
        <v>1854</v>
      </c>
      <c r="C678" s="88">
        <v>404020001</v>
      </c>
      <c r="D678" s="27" t="s">
        <v>406</v>
      </c>
      <c r="E678" s="20" t="s">
        <v>2014</v>
      </c>
      <c r="F678" s="204"/>
      <c r="G678" s="204"/>
      <c r="H678" s="195" t="s">
        <v>2008</v>
      </c>
      <c r="I678" s="207"/>
      <c r="J678" s="195" t="s">
        <v>2009</v>
      </c>
      <c r="K678" s="195" t="s">
        <v>2010</v>
      </c>
      <c r="L678" s="195" t="s">
        <v>1991</v>
      </c>
      <c r="M678" s="205"/>
      <c r="N678" s="205"/>
      <c r="O678" s="205"/>
      <c r="P678" s="196" t="s">
        <v>2015</v>
      </c>
      <c r="Q678" s="21" t="s">
        <v>1993</v>
      </c>
      <c r="R678" s="205"/>
      <c r="S678" s="205"/>
      <c r="T678" s="195"/>
      <c r="U678" s="205"/>
      <c r="V678" s="195" t="s">
        <v>2002</v>
      </c>
      <c r="W678" s="205"/>
      <c r="X678" s="205"/>
      <c r="Y678" s="205"/>
      <c r="Z678" s="205"/>
      <c r="AA678" s="205"/>
      <c r="AB678" s="196" t="s">
        <v>2016</v>
      </c>
      <c r="AC678" s="151" t="s">
        <v>2013</v>
      </c>
      <c r="AD678" s="291"/>
      <c r="AE678" s="291"/>
      <c r="AF678" s="291"/>
      <c r="AG678" s="291"/>
      <c r="AH678" s="291"/>
      <c r="AI678" s="291"/>
      <c r="AJ678" s="298" t="s">
        <v>2017</v>
      </c>
      <c r="AK678" s="298" t="s">
        <v>2018</v>
      </c>
      <c r="AL678" s="292"/>
      <c r="AM678" s="292"/>
      <c r="AN678" s="293" t="s">
        <v>299</v>
      </c>
      <c r="AO678" s="199" t="s">
        <v>53</v>
      </c>
      <c r="AP678" s="199" t="s">
        <v>69</v>
      </c>
      <c r="AQ678" s="199" t="s">
        <v>1998</v>
      </c>
      <c r="AR678" s="26" t="s">
        <v>1999</v>
      </c>
      <c r="AS678" s="31" t="s">
        <v>55</v>
      </c>
      <c r="AT678" s="396">
        <v>103867.99</v>
      </c>
      <c r="AU678" s="396">
        <v>103866.6</v>
      </c>
      <c r="AV678" s="396">
        <v>0</v>
      </c>
      <c r="AW678" s="396">
        <v>0</v>
      </c>
      <c r="AX678" s="396">
        <v>103867.99</v>
      </c>
      <c r="AY678" s="396">
        <v>103866.6</v>
      </c>
      <c r="AZ678" s="396">
        <v>0</v>
      </c>
      <c r="BA678" s="396">
        <v>0</v>
      </c>
      <c r="BB678" s="396">
        <v>0</v>
      </c>
      <c r="BC678" s="396">
        <v>0</v>
      </c>
      <c r="BD678" s="396">
        <v>94070.080000000002</v>
      </c>
      <c r="BE678" s="396">
        <v>0</v>
      </c>
      <c r="BF678" s="396">
        <v>94070.080000000002</v>
      </c>
      <c r="BG678" s="396">
        <v>0</v>
      </c>
      <c r="BH678" s="396">
        <v>0</v>
      </c>
      <c r="BI678" s="396">
        <v>94070.24</v>
      </c>
      <c r="BJ678" s="396">
        <v>0</v>
      </c>
      <c r="BK678" s="396">
        <v>94070.24</v>
      </c>
      <c r="BL678" s="396">
        <v>0</v>
      </c>
      <c r="BM678" s="396">
        <v>0</v>
      </c>
      <c r="BN678" s="396">
        <v>94070.24</v>
      </c>
      <c r="BO678" s="396">
        <v>0</v>
      </c>
      <c r="BP678" s="396">
        <v>94070.24</v>
      </c>
      <c r="BQ678" s="396">
        <v>0</v>
      </c>
      <c r="BR678" s="396"/>
      <c r="BS678" s="396">
        <v>94070.24</v>
      </c>
      <c r="BT678" s="396">
        <v>0</v>
      </c>
      <c r="BU678" s="396">
        <v>94070.24</v>
      </c>
      <c r="BV678" s="396">
        <v>0</v>
      </c>
      <c r="BW678" s="396"/>
    </row>
    <row r="679" spans="1:75" ht="309.75" customHeight="1">
      <c r="A679" s="29">
        <v>617</v>
      </c>
      <c r="B679" s="22" t="s">
        <v>1854</v>
      </c>
      <c r="C679" s="88">
        <v>404020039</v>
      </c>
      <c r="D679" s="27" t="s">
        <v>416</v>
      </c>
      <c r="E679" s="20" t="s">
        <v>481</v>
      </c>
      <c r="F679" s="204"/>
      <c r="G679" s="204"/>
      <c r="H679" s="195" t="s">
        <v>1345</v>
      </c>
      <c r="I679" s="207"/>
      <c r="J679" s="195" t="s">
        <v>1387</v>
      </c>
      <c r="K679" s="195" t="s">
        <v>417</v>
      </c>
      <c r="L679" s="195"/>
      <c r="M679" s="205"/>
      <c r="N679" s="205"/>
      <c r="O679" s="205"/>
      <c r="P679" s="196" t="s">
        <v>2019</v>
      </c>
      <c r="Q679" s="21" t="s">
        <v>2020</v>
      </c>
      <c r="R679" s="205"/>
      <c r="S679" s="205"/>
      <c r="T679" s="195"/>
      <c r="U679" s="205"/>
      <c r="V679" s="195" t="s">
        <v>2021</v>
      </c>
      <c r="W679" s="205">
        <v>1</v>
      </c>
      <c r="X679" s="205"/>
      <c r="Y679" s="205"/>
      <c r="Z679" s="205"/>
      <c r="AA679" s="205"/>
      <c r="AB679" s="196" t="s">
        <v>2019</v>
      </c>
      <c r="AC679" s="151" t="s">
        <v>2022</v>
      </c>
      <c r="AD679" s="291"/>
      <c r="AE679" s="291"/>
      <c r="AF679" s="291"/>
      <c r="AG679" s="291"/>
      <c r="AH679" s="291"/>
      <c r="AI679" s="291"/>
      <c r="AJ679" s="298" t="s">
        <v>2023</v>
      </c>
      <c r="AK679" s="298" t="s">
        <v>2024</v>
      </c>
      <c r="AL679" s="292"/>
      <c r="AM679" s="292"/>
      <c r="AN679" s="293" t="s">
        <v>2025</v>
      </c>
      <c r="AO679" s="199" t="s">
        <v>53</v>
      </c>
      <c r="AP679" s="199" t="s">
        <v>69</v>
      </c>
      <c r="AQ679" s="199" t="s">
        <v>2026</v>
      </c>
      <c r="AR679" s="26" t="s">
        <v>2027</v>
      </c>
      <c r="AS679" s="31" t="s">
        <v>55</v>
      </c>
      <c r="AT679" s="396">
        <v>74497.02</v>
      </c>
      <c r="AU679" s="396">
        <v>74496.17</v>
      </c>
      <c r="AV679" s="396">
        <v>0</v>
      </c>
      <c r="AW679" s="396">
        <v>0</v>
      </c>
      <c r="AX679" s="396">
        <v>74497.02</v>
      </c>
      <c r="AY679" s="396">
        <v>74496.17</v>
      </c>
      <c r="AZ679" s="396">
        <v>0</v>
      </c>
      <c r="BA679" s="396">
        <v>0</v>
      </c>
      <c r="BB679" s="396">
        <v>0</v>
      </c>
      <c r="BC679" s="396">
        <v>0</v>
      </c>
      <c r="BD679" s="396">
        <v>76000</v>
      </c>
      <c r="BE679" s="396">
        <v>0</v>
      </c>
      <c r="BF679" s="396">
        <v>76000</v>
      </c>
      <c r="BG679" s="396">
        <v>0</v>
      </c>
      <c r="BH679" s="396">
        <v>0</v>
      </c>
      <c r="BI679" s="396">
        <v>76000</v>
      </c>
      <c r="BJ679" s="396">
        <v>0</v>
      </c>
      <c r="BK679" s="396">
        <v>76000</v>
      </c>
      <c r="BL679" s="396">
        <v>0</v>
      </c>
      <c r="BM679" s="396">
        <v>0</v>
      </c>
      <c r="BN679" s="396">
        <v>76000</v>
      </c>
      <c r="BO679" s="396">
        <v>0</v>
      </c>
      <c r="BP679" s="396">
        <v>76000</v>
      </c>
      <c r="BQ679" s="396">
        <v>0</v>
      </c>
      <c r="BR679" s="396"/>
      <c r="BS679" s="396">
        <v>76000</v>
      </c>
      <c r="BT679" s="396">
        <v>0</v>
      </c>
      <c r="BU679" s="396">
        <v>76000</v>
      </c>
      <c r="BV679" s="396">
        <v>0</v>
      </c>
      <c r="BW679" s="396"/>
    </row>
    <row r="680" spans="1:75" ht="309.75" customHeight="1">
      <c r="A680" s="29">
        <v>617</v>
      </c>
      <c r="B680" s="22" t="s">
        <v>1854</v>
      </c>
      <c r="C680" s="88">
        <v>401000030</v>
      </c>
      <c r="D680" s="27" t="s">
        <v>71</v>
      </c>
      <c r="E680" s="20" t="s">
        <v>481</v>
      </c>
      <c r="F680" s="204"/>
      <c r="G680" s="204"/>
      <c r="H680" s="195" t="s">
        <v>47</v>
      </c>
      <c r="I680" s="207"/>
      <c r="J680" s="195" t="s">
        <v>111</v>
      </c>
      <c r="K680" s="195" t="s">
        <v>45</v>
      </c>
      <c r="L680" s="195" t="s">
        <v>596</v>
      </c>
      <c r="M680" s="205"/>
      <c r="N680" s="205"/>
      <c r="O680" s="205"/>
      <c r="P680" s="196" t="s">
        <v>109</v>
      </c>
      <c r="Q680" s="21" t="s">
        <v>1879</v>
      </c>
      <c r="R680" s="205"/>
      <c r="S680" s="205"/>
      <c r="T680" s="205" t="s">
        <v>47</v>
      </c>
      <c r="U680" s="205"/>
      <c r="V680" s="205" t="s">
        <v>76</v>
      </c>
      <c r="W680" s="205" t="s">
        <v>45</v>
      </c>
      <c r="X680" s="205"/>
      <c r="Y680" s="205"/>
      <c r="Z680" s="205"/>
      <c r="AA680" s="205"/>
      <c r="AB680" s="196" t="s">
        <v>110</v>
      </c>
      <c r="AC680" s="147" t="s">
        <v>1874</v>
      </c>
      <c r="AD680" s="291"/>
      <c r="AE680" s="291"/>
      <c r="AF680" s="291"/>
      <c r="AG680" s="291"/>
      <c r="AH680" s="291"/>
      <c r="AI680" s="291"/>
      <c r="AJ680" s="292"/>
      <c r="AK680" s="292"/>
      <c r="AL680" s="292"/>
      <c r="AM680" s="298" t="s">
        <v>2028</v>
      </c>
      <c r="AN680" s="293" t="s">
        <v>1876</v>
      </c>
      <c r="AO680" s="199" t="s">
        <v>72</v>
      </c>
      <c r="AP680" s="199" t="s">
        <v>53</v>
      </c>
      <c r="AQ680" s="199" t="s">
        <v>432</v>
      </c>
      <c r="AR680" s="26" t="s">
        <v>433</v>
      </c>
      <c r="AS680" s="31" t="s">
        <v>55</v>
      </c>
      <c r="AT680" s="396">
        <v>1095441</v>
      </c>
      <c r="AU680" s="396">
        <v>1095441</v>
      </c>
      <c r="AV680" s="396">
        <v>0</v>
      </c>
      <c r="AW680" s="396">
        <v>0</v>
      </c>
      <c r="AX680" s="396">
        <v>0</v>
      </c>
      <c r="AY680" s="396">
        <v>0</v>
      </c>
      <c r="AZ680" s="396">
        <v>0</v>
      </c>
      <c r="BA680" s="396">
        <v>0</v>
      </c>
      <c r="BB680" s="396">
        <v>1095441</v>
      </c>
      <c r="BC680" s="396">
        <v>1095441</v>
      </c>
      <c r="BD680" s="396">
        <v>958320</v>
      </c>
      <c r="BE680" s="396">
        <v>0</v>
      </c>
      <c r="BF680" s="396">
        <v>0</v>
      </c>
      <c r="BG680" s="396">
        <v>0</v>
      </c>
      <c r="BH680" s="396">
        <v>958320</v>
      </c>
      <c r="BI680" s="396">
        <v>1095450</v>
      </c>
      <c r="BJ680" s="396">
        <v>0</v>
      </c>
      <c r="BK680" s="396">
        <v>0</v>
      </c>
      <c r="BL680" s="396">
        <v>0</v>
      </c>
      <c r="BM680" s="396">
        <v>1095450</v>
      </c>
      <c r="BN680" s="396">
        <v>1095450</v>
      </c>
      <c r="BO680" s="396">
        <v>0</v>
      </c>
      <c r="BP680" s="396">
        <v>0</v>
      </c>
      <c r="BQ680" s="396">
        <v>0</v>
      </c>
      <c r="BR680" s="396">
        <v>1095450</v>
      </c>
      <c r="BS680" s="396">
        <v>1095450</v>
      </c>
      <c r="BT680" s="396">
        <v>0</v>
      </c>
      <c r="BU680" s="396">
        <v>0</v>
      </c>
      <c r="BV680" s="396">
        <v>0</v>
      </c>
      <c r="BW680" s="396">
        <v>1095450</v>
      </c>
    </row>
    <row r="681" spans="1:75" ht="309.75" customHeight="1">
      <c r="A681" s="29">
        <v>617</v>
      </c>
      <c r="B681" s="22" t="s">
        <v>1854</v>
      </c>
      <c r="C681" s="88">
        <v>401000030</v>
      </c>
      <c r="D681" s="27" t="s">
        <v>71</v>
      </c>
      <c r="E681" s="20" t="s">
        <v>481</v>
      </c>
      <c r="F681" s="204"/>
      <c r="G681" s="204"/>
      <c r="H681" s="195" t="s">
        <v>47</v>
      </c>
      <c r="I681" s="207"/>
      <c r="J681" s="195" t="s">
        <v>111</v>
      </c>
      <c r="K681" s="195" t="s">
        <v>45</v>
      </c>
      <c r="L681" s="195" t="s">
        <v>596</v>
      </c>
      <c r="M681" s="205"/>
      <c r="N681" s="205"/>
      <c r="O681" s="205"/>
      <c r="P681" s="196" t="s">
        <v>109</v>
      </c>
      <c r="Q681" s="21" t="s">
        <v>1879</v>
      </c>
      <c r="R681" s="205"/>
      <c r="S681" s="205"/>
      <c r="T681" s="205" t="s">
        <v>47</v>
      </c>
      <c r="U681" s="205"/>
      <c r="V681" s="205" t="s">
        <v>76</v>
      </c>
      <c r="W681" s="205" t="s">
        <v>45</v>
      </c>
      <c r="X681" s="205"/>
      <c r="Y681" s="205"/>
      <c r="Z681" s="205"/>
      <c r="AA681" s="205"/>
      <c r="AB681" s="196" t="s">
        <v>110</v>
      </c>
      <c r="AC681" s="147" t="s">
        <v>1874</v>
      </c>
      <c r="AD681" s="291"/>
      <c r="AE681" s="291"/>
      <c r="AF681" s="291"/>
      <c r="AG681" s="291"/>
      <c r="AH681" s="291"/>
      <c r="AI681" s="291"/>
      <c r="AJ681" s="292"/>
      <c r="AK681" s="292"/>
      <c r="AL681" s="292"/>
      <c r="AM681" s="298" t="s">
        <v>2028</v>
      </c>
      <c r="AN681" s="293" t="s">
        <v>1876</v>
      </c>
      <c r="AO681" s="199" t="s">
        <v>72</v>
      </c>
      <c r="AP681" s="199" t="s">
        <v>53</v>
      </c>
      <c r="AQ681" s="199" t="s">
        <v>2029</v>
      </c>
      <c r="AR681" s="26" t="s">
        <v>2030</v>
      </c>
      <c r="AS681" s="31" t="s">
        <v>55</v>
      </c>
      <c r="AT681" s="396">
        <v>965397</v>
      </c>
      <c r="AU681" s="396">
        <v>965397</v>
      </c>
      <c r="AV681" s="396">
        <v>0</v>
      </c>
      <c r="AW681" s="396">
        <v>0</v>
      </c>
      <c r="AX681" s="396">
        <v>0</v>
      </c>
      <c r="AY681" s="396">
        <v>0</v>
      </c>
      <c r="AZ681" s="396">
        <v>0</v>
      </c>
      <c r="BA681" s="396">
        <v>0</v>
      </c>
      <c r="BB681" s="396">
        <v>965397</v>
      </c>
      <c r="BC681" s="396">
        <v>965397</v>
      </c>
      <c r="BD681" s="396">
        <v>1110000</v>
      </c>
      <c r="BE681" s="396">
        <v>0</v>
      </c>
      <c r="BF681" s="396">
        <v>0</v>
      </c>
      <c r="BG681" s="396">
        <v>0</v>
      </c>
      <c r="BH681" s="396">
        <v>1110000</v>
      </c>
      <c r="BI681" s="396">
        <v>615550</v>
      </c>
      <c r="BJ681" s="396">
        <v>0</v>
      </c>
      <c r="BK681" s="396">
        <v>0</v>
      </c>
      <c r="BL681" s="396">
        <v>0</v>
      </c>
      <c r="BM681" s="396">
        <v>615550</v>
      </c>
      <c r="BN681" s="396">
        <v>615550</v>
      </c>
      <c r="BO681" s="396">
        <v>0</v>
      </c>
      <c r="BP681" s="396">
        <v>0</v>
      </c>
      <c r="BQ681" s="396">
        <v>0</v>
      </c>
      <c r="BR681" s="396">
        <v>615550</v>
      </c>
      <c r="BS681" s="396">
        <v>615550</v>
      </c>
      <c r="BT681" s="396">
        <v>0</v>
      </c>
      <c r="BU681" s="396">
        <v>0</v>
      </c>
      <c r="BV681" s="396">
        <v>0</v>
      </c>
      <c r="BW681" s="396">
        <v>615550</v>
      </c>
    </row>
    <row r="682" spans="1:75" ht="309.75" customHeight="1">
      <c r="A682" s="29">
        <v>617</v>
      </c>
      <c r="B682" s="22" t="s">
        <v>1854</v>
      </c>
      <c r="C682" s="88">
        <v>401000032</v>
      </c>
      <c r="D682" s="27" t="s">
        <v>159</v>
      </c>
      <c r="E682" s="20" t="s">
        <v>481</v>
      </c>
      <c r="F682" s="204"/>
      <c r="G682" s="204"/>
      <c r="H682" s="195">
        <v>3</v>
      </c>
      <c r="I682" s="207"/>
      <c r="J682" s="195" t="s">
        <v>111</v>
      </c>
      <c r="K682" s="195" t="s">
        <v>45</v>
      </c>
      <c r="L682" s="195" t="s">
        <v>596</v>
      </c>
      <c r="M682" s="205"/>
      <c r="N682" s="205"/>
      <c r="O682" s="205"/>
      <c r="P682" s="196" t="s">
        <v>109</v>
      </c>
      <c r="Q682" s="21" t="s">
        <v>2031</v>
      </c>
      <c r="R682" s="205"/>
      <c r="S682" s="205"/>
      <c r="T682" s="205" t="s">
        <v>49</v>
      </c>
      <c r="U682" s="205"/>
      <c r="V682" s="205" t="s">
        <v>1133</v>
      </c>
      <c r="W682" s="205" t="s">
        <v>126</v>
      </c>
      <c r="X682" s="205"/>
      <c r="Y682" s="256" t="s">
        <v>2032</v>
      </c>
      <c r="Z682" s="205"/>
      <c r="AA682" s="205"/>
      <c r="AB682" s="196" t="s">
        <v>2033</v>
      </c>
      <c r="AC682" s="152" t="s">
        <v>1874</v>
      </c>
      <c r="AD682" s="303"/>
      <c r="AE682" s="303"/>
      <c r="AF682" s="303"/>
      <c r="AG682" s="303"/>
      <c r="AH682" s="303"/>
      <c r="AI682" s="303"/>
      <c r="AJ682" s="304"/>
      <c r="AK682" s="304"/>
      <c r="AL682" s="304"/>
      <c r="AM682" s="305" t="s">
        <v>2034</v>
      </c>
      <c r="AN682" s="306" t="s">
        <v>1876</v>
      </c>
      <c r="AO682" s="199" t="s">
        <v>72</v>
      </c>
      <c r="AP682" s="199" t="s">
        <v>53</v>
      </c>
      <c r="AQ682" s="199" t="s">
        <v>2035</v>
      </c>
      <c r="AR682" s="26" t="s">
        <v>2036</v>
      </c>
      <c r="AS682" s="31" t="s">
        <v>511</v>
      </c>
      <c r="AT682" s="396">
        <v>301378.75</v>
      </c>
      <c r="AU682" s="396">
        <v>301378.75</v>
      </c>
      <c r="AV682" s="396">
        <v>0</v>
      </c>
      <c r="AW682" s="396">
        <v>0</v>
      </c>
      <c r="AX682" s="396">
        <v>286309.81</v>
      </c>
      <c r="AY682" s="396">
        <v>286309.81</v>
      </c>
      <c r="AZ682" s="396">
        <v>0</v>
      </c>
      <c r="BA682" s="396">
        <v>0</v>
      </c>
      <c r="BB682" s="396">
        <v>15068.94</v>
      </c>
      <c r="BC682" s="396">
        <v>15068.94</v>
      </c>
      <c r="BD682" s="396">
        <v>0</v>
      </c>
      <c r="BE682" s="396">
        <v>0</v>
      </c>
      <c r="BF682" s="396">
        <v>0</v>
      </c>
      <c r="BG682" s="396">
        <v>0</v>
      </c>
      <c r="BH682" s="396">
        <v>0</v>
      </c>
      <c r="BI682" s="396">
        <v>0</v>
      </c>
      <c r="BJ682" s="396">
        <v>0</v>
      </c>
      <c r="BK682" s="396">
        <v>0</v>
      </c>
      <c r="BL682" s="396">
        <v>0</v>
      </c>
      <c r="BM682" s="396">
        <v>0</v>
      </c>
      <c r="BN682" s="396">
        <v>0</v>
      </c>
      <c r="BO682" s="396">
        <v>0</v>
      </c>
      <c r="BP682" s="396">
        <v>0</v>
      </c>
      <c r="BQ682" s="396">
        <v>0</v>
      </c>
      <c r="BR682" s="396">
        <v>0</v>
      </c>
      <c r="BS682" s="396">
        <v>0</v>
      </c>
      <c r="BT682" s="396">
        <v>0</v>
      </c>
      <c r="BU682" s="396">
        <v>0</v>
      </c>
      <c r="BV682" s="396">
        <v>0</v>
      </c>
      <c r="BW682" s="396">
        <v>0</v>
      </c>
    </row>
    <row r="683" spans="1:75" ht="255" customHeight="1">
      <c r="A683" s="29">
        <v>617</v>
      </c>
      <c r="B683" s="22" t="s">
        <v>1854</v>
      </c>
      <c r="C683" s="88">
        <v>401000032</v>
      </c>
      <c r="D683" s="27" t="s">
        <v>159</v>
      </c>
      <c r="E683" s="20" t="s">
        <v>481</v>
      </c>
      <c r="F683" s="204"/>
      <c r="G683" s="204"/>
      <c r="H683" s="195">
        <v>3</v>
      </c>
      <c r="I683" s="207"/>
      <c r="J683" s="195" t="s">
        <v>111</v>
      </c>
      <c r="K683" s="195" t="s">
        <v>45</v>
      </c>
      <c r="L683" s="195">
        <v>18</v>
      </c>
      <c r="M683" s="205"/>
      <c r="N683" s="205"/>
      <c r="O683" s="205"/>
      <c r="P683" s="196" t="s">
        <v>109</v>
      </c>
      <c r="Q683" s="21" t="s">
        <v>482</v>
      </c>
      <c r="R683" s="205"/>
      <c r="S683" s="205"/>
      <c r="T683" s="205" t="s">
        <v>47</v>
      </c>
      <c r="U683" s="205"/>
      <c r="V683" s="205" t="s">
        <v>76</v>
      </c>
      <c r="W683" s="205" t="s">
        <v>45</v>
      </c>
      <c r="X683" s="205"/>
      <c r="Y683" s="205"/>
      <c r="Z683" s="205"/>
      <c r="AA683" s="205"/>
      <c r="AB683" s="196" t="s">
        <v>110</v>
      </c>
      <c r="AC683" s="147" t="s">
        <v>1874</v>
      </c>
      <c r="AD683" s="291"/>
      <c r="AE683" s="291"/>
      <c r="AF683" s="291"/>
      <c r="AG683" s="291"/>
      <c r="AH683" s="291"/>
      <c r="AI683" s="291"/>
      <c r="AJ683" s="292"/>
      <c r="AK683" s="292"/>
      <c r="AL683" s="292"/>
      <c r="AM683" s="298" t="s">
        <v>2034</v>
      </c>
      <c r="AN683" s="293" t="s">
        <v>1876</v>
      </c>
      <c r="AO683" s="199" t="s">
        <v>72</v>
      </c>
      <c r="AP683" s="199" t="s">
        <v>53</v>
      </c>
      <c r="AQ683" s="199" t="s">
        <v>2037</v>
      </c>
      <c r="AR683" s="26" t="s">
        <v>2038</v>
      </c>
      <c r="AS683" s="31" t="s">
        <v>511</v>
      </c>
      <c r="AT683" s="396">
        <v>7052.27</v>
      </c>
      <c r="AU683" s="396">
        <v>7052.27</v>
      </c>
      <c r="AV683" s="396">
        <v>0</v>
      </c>
      <c r="AW683" s="396">
        <v>0</v>
      </c>
      <c r="AX683" s="396">
        <v>0</v>
      </c>
      <c r="AY683" s="396">
        <v>0</v>
      </c>
      <c r="AZ683" s="396">
        <v>0</v>
      </c>
      <c r="BA683" s="396">
        <v>0</v>
      </c>
      <c r="BB683" s="396">
        <v>7052.27</v>
      </c>
      <c r="BC683" s="396">
        <v>7052.27</v>
      </c>
      <c r="BD683" s="396">
        <v>0</v>
      </c>
      <c r="BE683" s="396">
        <v>0</v>
      </c>
      <c r="BF683" s="396">
        <v>0</v>
      </c>
      <c r="BG683" s="396">
        <v>0</v>
      </c>
      <c r="BH683" s="396">
        <v>0</v>
      </c>
      <c r="BI683" s="396">
        <v>0</v>
      </c>
      <c r="BJ683" s="396">
        <v>0</v>
      </c>
      <c r="BK683" s="396">
        <v>0</v>
      </c>
      <c r="BL683" s="396">
        <v>0</v>
      </c>
      <c r="BM683" s="396">
        <v>0</v>
      </c>
      <c r="BN683" s="396">
        <v>0</v>
      </c>
      <c r="BO683" s="396">
        <v>0</v>
      </c>
      <c r="BP683" s="396">
        <v>0</v>
      </c>
      <c r="BQ683" s="396">
        <v>0</v>
      </c>
      <c r="BR683" s="396">
        <v>0</v>
      </c>
      <c r="BS683" s="396">
        <v>0</v>
      </c>
      <c r="BT683" s="396">
        <v>0</v>
      </c>
      <c r="BU683" s="396">
        <v>0</v>
      </c>
      <c r="BV683" s="396">
        <v>0</v>
      </c>
      <c r="BW683" s="396">
        <v>0</v>
      </c>
    </row>
    <row r="684" spans="1:75" ht="255" customHeight="1">
      <c r="A684" s="29">
        <v>617</v>
      </c>
      <c r="B684" s="22" t="s">
        <v>1854</v>
      </c>
      <c r="C684" s="88">
        <v>401000032</v>
      </c>
      <c r="D684" s="27" t="s">
        <v>159</v>
      </c>
      <c r="E684" s="20" t="s">
        <v>481</v>
      </c>
      <c r="F684" s="204"/>
      <c r="G684" s="204"/>
      <c r="H684" s="195">
        <v>3</v>
      </c>
      <c r="I684" s="207"/>
      <c r="J684" s="195" t="s">
        <v>111</v>
      </c>
      <c r="K684" s="195" t="s">
        <v>45</v>
      </c>
      <c r="L684" s="195">
        <v>18</v>
      </c>
      <c r="M684" s="205"/>
      <c r="N684" s="205"/>
      <c r="O684" s="205"/>
      <c r="P684" s="196" t="s">
        <v>109</v>
      </c>
      <c r="Q684" s="21" t="s">
        <v>482</v>
      </c>
      <c r="R684" s="205"/>
      <c r="S684" s="205"/>
      <c r="T684" s="205" t="s">
        <v>47</v>
      </c>
      <c r="U684" s="205"/>
      <c r="V684" s="205" t="s">
        <v>76</v>
      </c>
      <c r="W684" s="205" t="s">
        <v>45</v>
      </c>
      <c r="X684" s="205"/>
      <c r="Y684" s="205"/>
      <c r="Z684" s="205"/>
      <c r="AA684" s="205"/>
      <c r="AB684" s="196" t="s">
        <v>110</v>
      </c>
      <c r="AC684" s="147" t="s">
        <v>1874</v>
      </c>
      <c r="AD684" s="307"/>
      <c r="AE684" s="307"/>
      <c r="AF684" s="307"/>
      <c r="AG684" s="307"/>
      <c r="AH684" s="291"/>
      <c r="AI684" s="291"/>
      <c r="AJ684" s="292"/>
      <c r="AK684" s="292"/>
      <c r="AL684" s="292"/>
      <c r="AM684" s="298" t="s">
        <v>2028</v>
      </c>
      <c r="AN684" s="293" t="s">
        <v>1876</v>
      </c>
      <c r="AO684" s="199" t="s">
        <v>95</v>
      </c>
      <c r="AP684" s="199" t="s">
        <v>115</v>
      </c>
      <c r="AQ684" s="199" t="s">
        <v>1111</v>
      </c>
      <c r="AR684" s="26" t="s">
        <v>1112</v>
      </c>
      <c r="AS684" s="31" t="s">
        <v>55</v>
      </c>
      <c r="AT684" s="396">
        <v>0</v>
      </c>
      <c r="AU684" s="396">
        <v>0</v>
      </c>
      <c r="AV684" s="396">
        <v>0</v>
      </c>
      <c r="AW684" s="396">
        <v>0</v>
      </c>
      <c r="AX684" s="396">
        <v>0</v>
      </c>
      <c r="AY684" s="396">
        <v>0</v>
      </c>
      <c r="AZ684" s="396">
        <v>0</v>
      </c>
      <c r="BA684" s="396">
        <v>0</v>
      </c>
      <c r="BB684" s="396">
        <v>0</v>
      </c>
      <c r="BC684" s="396">
        <v>0</v>
      </c>
      <c r="BD684" s="396">
        <v>180000</v>
      </c>
      <c r="BE684" s="396">
        <v>0</v>
      </c>
      <c r="BF684" s="396">
        <v>0</v>
      </c>
      <c r="BG684" s="396">
        <v>0</v>
      </c>
      <c r="BH684" s="396">
        <v>180000</v>
      </c>
      <c r="BI684" s="396">
        <v>0</v>
      </c>
      <c r="BJ684" s="396">
        <v>0</v>
      </c>
      <c r="BK684" s="396">
        <v>0</v>
      </c>
      <c r="BL684" s="396">
        <v>0</v>
      </c>
      <c r="BM684" s="396">
        <v>0</v>
      </c>
      <c r="BN684" s="396">
        <v>0</v>
      </c>
      <c r="BO684" s="396">
        <v>0</v>
      </c>
      <c r="BP684" s="396">
        <v>0</v>
      </c>
      <c r="BQ684" s="396">
        <v>0</v>
      </c>
      <c r="BR684" s="396">
        <v>0</v>
      </c>
      <c r="BS684" s="396">
        <v>0</v>
      </c>
      <c r="BT684" s="396">
        <v>0</v>
      </c>
      <c r="BU684" s="396">
        <v>0</v>
      </c>
      <c r="BV684" s="396">
        <v>0</v>
      </c>
      <c r="BW684" s="396">
        <v>0</v>
      </c>
    </row>
    <row r="685" spans="1:75" s="106" customFormat="1" ht="15.75">
      <c r="A685" s="450" t="s">
        <v>3331</v>
      </c>
      <c r="B685" s="451"/>
      <c r="C685" s="452"/>
      <c r="D685" s="452"/>
      <c r="E685" s="452"/>
      <c r="F685" s="452"/>
      <c r="G685" s="452"/>
      <c r="H685" s="452"/>
      <c r="I685" s="452"/>
      <c r="J685" s="452"/>
      <c r="K685" s="452"/>
      <c r="L685" s="452"/>
      <c r="M685" s="452"/>
      <c r="N685" s="452"/>
      <c r="O685" s="452"/>
      <c r="P685" s="452"/>
      <c r="Q685" s="452"/>
      <c r="R685" s="452"/>
      <c r="S685" s="452"/>
      <c r="T685" s="452"/>
      <c r="U685" s="452"/>
      <c r="V685" s="452"/>
      <c r="W685" s="452"/>
      <c r="X685" s="452"/>
      <c r="Y685" s="452"/>
      <c r="Z685" s="452"/>
      <c r="AA685" s="452"/>
      <c r="AB685" s="452"/>
      <c r="AC685" s="452"/>
      <c r="AD685" s="452"/>
      <c r="AE685" s="452"/>
      <c r="AF685" s="452"/>
      <c r="AG685" s="452"/>
      <c r="AH685" s="452"/>
      <c r="AI685" s="452"/>
      <c r="AJ685" s="452"/>
      <c r="AK685" s="452"/>
      <c r="AL685" s="452"/>
      <c r="AM685" s="452"/>
      <c r="AN685" s="452"/>
      <c r="AO685" s="452"/>
      <c r="AP685" s="452"/>
      <c r="AQ685" s="452"/>
      <c r="AR685" s="452"/>
      <c r="AS685" s="453"/>
      <c r="AT685" s="174">
        <v>210312456.36000004</v>
      </c>
      <c r="AU685" s="174">
        <v>193091584.41999999</v>
      </c>
      <c r="AV685" s="174">
        <v>0</v>
      </c>
      <c r="AW685" s="174">
        <v>0</v>
      </c>
      <c r="AX685" s="174">
        <v>86800717.899999991</v>
      </c>
      <c r="AY685" s="174">
        <v>69795715.659999996</v>
      </c>
      <c r="AZ685" s="174">
        <v>3347116</v>
      </c>
      <c r="BA685" s="174">
        <v>3347116</v>
      </c>
      <c r="BB685" s="174">
        <v>120164622.45999998</v>
      </c>
      <c r="BC685" s="174">
        <v>119948752.76000001</v>
      </c>
      <c r="BD685" s="174">
        <v>209426709.03</v>
      </c>
      <c r="BE685" s="174">
        <v>439948.41000000003</v>
      </c>
      <c r="BF685" s="174">
        <v>54794085.129999995</v>
      </c>
      <c r="BG685" s="174">
        <v>1500000</v>
      </c>
      <c r="BH685" s="174">
        <v>152692675.49000001</v>
      </c>
      <c r="BI685" s="174">
        <v>161182271.79000002</v>
      </c>
      <c r="BJ685" s="174">
        <v>0</v>
      </c>
      <c r="BK685" s="174">
        <v>11001000.24</v>
      </c>
      <c r="BL685" s="174">
        <v>0</v>
      </c>
      <c r="BM685" s="174">
        <v>150181271.55000001</v>
      </c>
      <c r="BN685" s="174">
        <v>164395721.79000002</v>
      </c>
      <c r="BO685" s="174">
        <v>0</v>
      </c>
      <c r="BP685" s="174">
        <v>11001000.24</v>
      </c>
      <c r="BQ685" s="174">
        <v>0</v>
      </c>
      <c r="BR685" s="174">
        <v>153394721.55000001</v>
      </c>
      <c r="BS685" s="174">
        <v>164395721.79000002</v>
      </c>
      <c r="BT685" s="174">
        <v>0</v>
      </c>
      <c r="BU685" s="174">
        <v>11001000.24</v>
      </c>
      <c r="BV685" s="174">
        <v>0</v>
      </c>
      <c r="BW685" s="174">
        <v>153394721.55000001</v>
      </c>
    </row>
    <row r="686" spans="1:75" s="67" customFormat="1" ht="154.5" customHeight="1">
      <c r="A686" s="62" t="s">
        <v>2041</v>
      </c>
      <c r="B686" s="22" t="s">
        <v>2042</v>
      </c>
      <c r="C686" s="64">
        <v>401000006</v>
      </c>
      <c r="D686" s="27" t="s">
        <v>2043</v>
      </c>
      <c r="E686" s="20" t="s">
        <v>481</v>
      </c>
      <c r="F686" s="204"/>
      <c r="G686" s="204"/>
      <c r="H686" s="195">
        <v>3</v>
      </c>
      <c r="I686" s="204"/>
      <c r="J686" s="195" t="s">
        <v>111</v>
      </c>
      <c r="K686" s="195" t="s">
        <v>45</v>
      </c>
      <c r="L686" s="195" t="s">
        <v>441</v>
      </c>
      <c r="M686" s="195"/>
      <c r="N686" s="195"/>
      <c r="O686" s="195"/>
      <c r="P686" s="196" t="s">
        <v>109</v>
      </c>
      <c r="Q686" s="21" t="s">
        <v>482</v>
      </c>
      <c r="R686" s="195"/>
      <c r="S686" s="195"/>
      <c r="T686" s="195" t="s">
        <v>47</v>
      </c>
      <c r="U686" s="195"/>
      <c r="V686" s="195" t="s">
        <v>76</v>
      </c>
      <c r="W686" s="195" t="s">
        <v>45</v>
      </c>
      <c r="X686" s="195"/>
      <c r="Y686" s="195"/>
      <c r="Z686" s="195"/>
      <c r="AA686" s="195"/>
      <c r="AB686" s="196" t="s">
        <v>110</v>
      </c>
      <c r="AC686" s="65" t="s">
        <v>1896</v>
      </c>
      <c r="AD686" s="308"/>
      <c r="AE686" s="308"/>
      <c r="AF686" s="308"/>
      <c r="AG686" s="308"/>
      <c r="AH686" s="308"/>
      <c r="AI686" s="308"/>
      <c r="AJ686" s="308"/>
      <c r="AK686" s="308"/>
      <c r="AL686" s="308"/>
      <c r="AM686" s="233" t="s">
        <v>1897</v>
      </c>
      <c r="AN686" s="232" t="s">
        <v>1898</v>
      </c>
      <c r="AO686" s="354" t="s">
        <v>69</v>
      </c>
      <c r="AP686" s="354" t="s">
        <v>129</v>
      </c>
      <c r="AQ686" s="354" t="s">
        <v>1907</v>
      </c>
      <c r="AR686" s="26" t="s">
        <v>1908</v>
      </c>
      <c r="AS686" s="25" t="s">
        <v>55</v>
      </c>
      <c r="AT686" s="395">
        <v>12358020.43</v>
      </c>
      <c r="AU686" s="395">
        <v>12358020.43</v>
      </c>
      <c r="AV686" s="395">
        <v>0</v>
      </c>
      <c r="AW686" s="395">
        <v>0</v>
      </c>
      <c r="AX686" s="395">
        <v>0</v>
      </c>
      <c r="AY686" s="395">
        <v>0</v>
      </c>
      <c r="AZ686" s="395">
        <v>0</v>
      </c>
      <c r="BA686" s="395">
        <v>0</v>
      </c>
      <c r="BB686" s="395">
        <v>12358020.43</v>
      </c>
      <c r="BC686" s="395">
        <v>12358020.43</v>
      </c>
      <c r="BD686" s="395">
        <v>16986095.960000001</v>
      </c>
      <c r="BE686" s="395">
        <v>0</v>
      </c>
      <c r="BF686" s="395">
        <v>0</v>
      </c>
      <c r="BG686" s="395">
        <v>0</v>
      </c>
      <c r="BH686" s="414">
        <v>16986095.960000001</v>
      </c>
      <c r="BI686" s="395">
        <v>10331230</v>
      </c>
      <c r="BJ686" s="395">
        <v>0</v>
      </c>
      <c r="BK686" s="395">
        <v>0</v>
      </c>
      <c r="BL686" s="395">
        <v>0</v>
      </c>
      <c r="BM686" s="415">
        <v>10331230</v>
      </c>
      <c r="BN686" s="395">
        <v>10331230</v>
      </c>
      <c r="BO686" s="395">
        <v>0</v>
      </c>
      <c r="BP686" s="395">
        <v>0</v>
      </c>
      <c r="BQ686" s="395">
        <v>0</v>
      </c>
      <c r="BR686" s="415">
        <v>10331230</v>
      </c>
      <c r="BS686" s="395">
        <v>10331230</v>
      </c>
      <c r="BT686" s="395">
        <v>0</v>
      </c>
      <c r="BU686" s="395">
        <v>0</v>
      </c>
      <c r="BV686" s="395">
        <v>0</v>
      </c>
      <c r="BW686" s="395">
        <v>10331230</v>
      </c>
    </row>
    <row r="687" spans="1:75" s="67" customFormat="1" ht="154.5" customHeight="1">
      <c r="A687" s="62" t="s">
        <v>2041</v>
      </c>
      <c r="B687" s="22" t="s">
        <v>2042</v>
      </c>
      <c r="C687" s="64">
        <v>401000006</v>
      </c>
      <c r="D687" s="27" t="s">
        <v>2043</v>
      </c>
      <c r="E687" s="20" t="s">
        <v>481</v>
      </c>
      <c r="F687" s="204"/>
      <c r="G687" s="204"/>
      <c r="H687" s="195">
        <v>3</v>
      </c>
      <c r="I687" s="204"/>
      <c r="J687" s="195" t="s">
        <v>111</v>
      </c>
      <c r="K687" s="195" t="s">
        <v>45</v>
      </c>
      <c r="L687" s="195" t="s">
        <v>441</v>
      </c>
      <c r="M687" s="195"/>
      <c r="N687" s="195"/>
      <c r="O687" s="195"/>
      <c r="P687" s="196" t="s">
        <v>109</v>
      </c>
      <c r="Q687" s="21" t="s">
        <v>482</v>
      </c>
      <c r="R687" s="195"/>
      <c r="S687" s="195"/>
      <c r="T687" s="195" t="s">
        <v>47</v>
      </c>
      <c r="U687" s="195"/>
      <c r="V687" s="195" t="s">
        <v>76</v>
      </c>
      <c r="W687" s="195" t="s">
        <v>45</v>
      </c>
      <c r="X687" s="195"/>
      <c r="Y687" s="195"/>
      <c r="Z687" s="195"/>
      <c r="AA687" s="195"/>
      <c r="AB687" s="196" t="s">
        <v>110</v>
      </c>
      <c r="AC687" s="65" t="s">
        <v>1896</v>
      </c>
      <c r="AD687" s="232"/>
      <c r="AE687" s="232"/>
      <c r="AF687" s="232"/>
      <c r="AG687" s="232"/>
      <c r="AH687" s="232"/>
      <c r="AI687" s="232"/>
      <c r="AJ687" s="308"/>
      <c r="AK687" s="308"/>
      <c r="AL687" s="308"/>
      <c r="AM687" s="233" t="s">
        <v>1897</v>
      </c>
      <c r="AN687" s="232" t="s">
        <v>1898</v>
      </c>
      <c r="AO687" s="354" t="s">
        <v>69</v>
      </c>
      <c r="AP687" s="354" t="s">
        <v>129</v>
      </c>
      <c r="AQ687" s="354" t="s">
        <v>1910</v>
      </c>
      <c r="AR687" s="26" t="s">
        <v>1911</v>
      </c>
      <c r="AS687" s="25" t="s">
        <v>55</v>
      </c>
      <c r="AT687" s="395">
        <v>180650.98</v>
      </c>
      <c r="AU687" s="395">
        <v>180650.98</v>
      </c>
      <c r="AV687" s="395">
        <v>0</v>
      </c>
      <c r="AW687" s="395">
        <v>0</v>
      </c>
      <c r="AX687" s="395">
        <v>0</v>
      </c>
      <c r="AY687" s="395">
        <v>0</v>
      </c>
      <c r="AZ687" s="395">
        <v>0</v>
      </c>
      <c r="BA687" s="395">
        <v>0</v>
      </c>
      <c r="BB687" s="395">
        <v>180650.98</v>
      </c>
      <c r="BC687" s="395">
        <v>180650.98</v>
      </c>
      <c r="BD687" s="395">
        <v>97462.43</v>
      </c>
      <c r="BE687" s="395">
        <v>0</v>
      </c>
      <c r="BF687" s="395">
        <v>0</v>
      </c>
      <c r="BG687" s="395">
        <v>0</v>
      </c>
      <c r="BH687" s="414">
        <v>97462.43</v>
      </c>
      <c r="BI687" s="395">
        <v>0</v>
      </c>
      <c r="BJ687" s="395">
        <v>0</v>
      </c>
      <c r="BK687" s="395">
        <v>0</v>
      </c>
      <c r="BL687" s="395">
        <v>0</v>
      </c>
      <c r="BM687" s="395">
        <v>0</v>
      </c>
      <c r="BN687" s="395">
        <v>0</v>
      </c>
      <c r="BO687" s="395">
        <v>0</v>
      </c>
      <c r="BP687" s="395">
        <v>0</v>
      </c>
      <c r="BQ687" s="395">
        <v>0</v>
      </c>
      <c r="BR687" s="414">
        <v>0</v>
      </c>
      <c r="BS687" s="395">
        <v>0</v>
      </c>
      <c r="BT687" s="395">
        <v>0</v>
      </c>
      <c r="BU687" s="395">
        <v>0</v>
      </c>
      <c r="BV687" s="395">
        <v>0</v>
      </c>
      <c r="BW687" s="395">
        <v>0</v>
      </c>
    </row>
    <row r="688" spans="1:75" s="67" customFormat="1" ht="156" customHeight="1">
      <c r="A688" s="62" t="s">
        <v>2041</v>
      </c>
      <c r="B688" s="22" t="s">
        <v>2042</v>
      </c>
      <c r="C688" s="64">
        <v>401000006</v>
      </c>
      <c r="D688" s="27" t="s">
        <v>2043</v>
      </c>
      <c r="E688" s="20" t="s">
        <v>481</v>
      </c>
      <c r="F688" s="204"/>
      <c r="G688" s="204"/>
      <c r="H688" s="195">
        <v>3</v>
      </c>
      <c r="I688" s="204"/>
      <c r="J688" s="195" t="s">
        <v>111</v>
      </c>
      <c r="K688" s="195" t="s">
        <v>45</v>
      </c>
      <c r="L688" s="195" t="s">
        <v>441</v>
      </c>
      <c r="M688" s="195"/>
      <c r="N688" s="195"/>
      <c r="O688" s="195"/>
      <c r="P688" s="196" t="s">
        <v>109</v>
      </c>
      <c r="Q688" s="21" t="s">
        <v>482</v>
      </c>
      <c r="R688" s="195"/>
      <c r="S688" s="195"/>
      <c r="T688" s="195" t="s">
        <v>47</v>
      </c>
      <c r="U688" s="195"/>
      <c r="V688" s="195" t="s">
        <v>76</v>
      </c>
      <c r="W688" s="195" t="s">
        <v>45</v>
      </c>
      <c r="X688" s="195"/>
      <c r="Y688" s="195"/>
      <c r="Z688" s="195"/>
      <c r="AA688" s="195"/>
      <c r="AB688" s="196" t="s">
        <v>110</v>
      </c>
      <c r="AC688" s="68" t="s">
        <v>1896</v>
      </c>
      <c r="AD688" s="308"/>
      <c r="AE688" s="308"/>
      <c r="AF688" s="308"/>
      <c r="AG688" s="308"/>
      <c r="AH688" s="308"/>
      <c r="AI688" s="308"/>
      <c r="AJ688" s="308"/>
      <c r="AK688" s="308"/>
      <c r="AL688" s="308"/>
      <c r="AM688" s="233" t="s">
        <v>1897</v>
      </c>
      <c r="AN688" s="232" t="s">
        <v>1898</v>
      </c>
      <c r="AO688" s="354" t="s">
        <v>69</v>
      </c>
      <c r="AP688" s="354" t="s">
        <v>129</v>
      </c>
      <c r="AQ688" s="354" t="s">
        <v>1912</v>
      </c>
      <c r="AR688" s="26" t="s">
        <v>1916</v>
      </c>
      <c r="AS688" s="25" t="s">
        <v>55</v>
      </c>
      <c r="AT688" s="395">
        <v>19833292.390000001</v>
      </c>
      <c r="AU688" s="395">
        <v>19833176.879999999</v>
      </c>
      <c r="AV688" s="395">
        <v>0</v>
      </c>
      <c r="AW688" s="395">
        <v>0</v>
      </c>
      <c r="AX688" s="395">
        <v>0</v>
      </c>
      <c r="AY688" s="395">
        <v>0</v>
      </c>
      <c r="AZ688" s="395">
        <v>0</v>
      </c>
      <c r="BA688" s="395">
        <v>0</v>
      </c>
      <c r="BB688" s="395">
        <v>19833292.390000001</v>
      </c>
      <c r="BC688" s="395">
        <v>19833176.879999999</v>
      </c>
      <c r="BD688" s="395">
        <v>45228036.590000004</v>
      </c>
      <c r="BE688" s="395">
        <v>0</v>
      </c>
      <c r="BF688" s="395">
        <v>0</v>
      </c>
      <c r="BG688" s="395">
        <v>0</v>
      </c>
      <c r="BH688" s="414">
        <v>45228036.590000004</v>
      </c>
      <c r="BI688" s="395">
        <v>61093870</v>
      </c>
      <c r="BJ688" s="395">
        <v>0</v>
      </c>
      <c r="BK688" s="395">
        <v>0</v>
      </c>
      <c r="BL688" s="395">
        <v>0</v>
      </c>
      <c r="BM688" s="414">
        <v>61093870</v>
      </c>
      <c r="BN688" s="395">
        <v>63538020</v>
      </c>
      <c r="BO688" s="395">
        <v>0</v>
      </c>
      <c r="BP688" s="395">
        <v>0</v>
      </c>
      <c r="BQ688" s="395">
        <v>0</v>
      </c>
      <c r="BR688" s="414">
        <v>63538020</v>
      </c>
      <c r="BS688" s="395">
        <v>63538020</v>
      </c>
      <c r="BT688" s="395">
        <v>0</v>
      </c>
      <c r="BU688" s="395">
        <v>0</v>
      </c>
      <c r="BV688" s="395">
        <v>0</v>
      </c>
      <c r="BW688" s="395">
        <v>63538020</v>
      </c>
    </row>
    <row r="689" spans="1:75" s="67" customFormat="1" ht="154.5" customHeight="1">
      <c r="A689" s="62" t="s">
        <v>2041</v>
      </c>
      <c r="B689" s="22" t="s">
        <v>2042</v>
      </c>
      <c r="C689" s="64">
        <v>401000006</v>
      </c>
      <c r="D689" s="27" t="s">
        <v>2043</v>
      </c>
      <c r="E689" s="20" t="s">
        <v>481</v>
      </c>
      <c r="F689" s="204"/>
      <c r="G689" s="204"/>
      <c r="H689" s="195">
        <v>3</v>
      </c>
      <c r="I689" s="204"/>
      <c r="J689" s="195" t="s">
        <v>111</v>
      </c>
      <c r="K689" s="195" t="s">
        <v>45</v>
      </c>
      <c r="L689" s="195" t="s">
        <v>441</v>
      </c>
      <c r="M689" s="195"/>
      <c r="N689" s="195"/>
      <c r="O689" s="195"/>
      <c r="P689" s="196" t="s">
        <v>109</v>
      </c>
      <c r="Q689" s="21" t="s">
        <v>482</v>
      </c>
      <c r="R689" s="195"/>
      <c r="S689" s="195"/>
      <c r="T689" s="195" t="s">
        <v>47</v>
      </c>
      <c r="U689" s="195"/>
      <c r="V689" s="195" t="s">
        <v>76</v>
      </c>
      <c r="W689" s="195" t="s">
        <v>45</v>
      </c>
      <c r="X689" s="195"/>
      <c r="Y689" s="195"/>
      <c r="Z689" s="195"/>
      <c r="AA689" s="195"/>
      <c r="AB689" s="196" t="s">
        <v>110</v>
      </c>
      <c r="AC689" s="68" t="s">
        <v>1896</v>
      </c>
      <c r="AD689" s="308"/>
      <c r="AE689" s="308"/>
      <c r="AF689" s="308"/>
      <c r="AG689" s="308"/>
      <c r="AH689" s="308"/>
      <c r="AI689" s="308"/>
      <c r="AJ689" s="308"/>
      <c r="AK689" s="308"/>
      <c r="AL689" s="308"/>
      <c r="AM689" s="233" t="s">
        <v>1897</v>
      </c>
      <c r="AN689" s="232" t="s">
        <v>1898</v>
      </c>
      <c r="AO689" s="354" t="s">
        <v>69</v>
      </c>
      <c r="AP689" s="354" t="s">
        <v>129</v>
      </c>
      <c r="AQ689" s="354" t="s">
        <v>1912</v>
      </c>
      <c r="AR689" s="26" t="s">
        <v>1916</v>
      </c>
      <c r="AS689" s="25" t="s">
        <v>285</v>
      </c>
      <c r="AT689" s="395">
        <v>0</v>
      </c>
      <c r="AU689" s="395">
        <v>0</v>
      </c>
      <c r="AV689" s="395">
        <v>0</v>
      </c>
      <c r="AW689" s="395">
        <v>0</v>
      </c>
      <c r="AX689" s="395">
        <v>0</v>
      </c>
      <c r="AY689" s="395">
        <v>0</v>
      </c>
      <c r="AZ689" s="395">
        <v>0</v>
      </c>
      <c r="BA689" s="395">
        <v>0</v>
      </c>
      <c r="BB689" s="395">
        <v>0</v>
      </c>
      <c r="BC689" s="395">
        <v>0</v>
      </c>
      <c r="BD689" s="395">
        <v>10000</v>
      </c>
      <c r="BE689" s="395">
        <v>0</v>
      </c>
      <c r="BF689" s="395">
        <v>0</v>
      </c>
      <c r="BG689" s="395">
        <v>0</v>
      </c>
      <c r="BH689" s="395">
        <v>10000</v>
      </c>
      <c r="BI689" s="395">
        <v>10000</v>
      </c>
      <c r="BJ689" s="395">
        <v>0</v>
      </c>
      <c r="BK689" s="395">
        <v>0</v>
      </c>
      <c r="BL689" s="395">
        <v>0</v>
      </c>
      <c r="BM689" s="414">
        <v>10000</v>
      </c>
      <c r="BN689" s="395">
        <v>10000</v>
      </c>
      <c r="BO689" s="395">
        <v>0</v>
      </c>
      <c r="BP689" s="395">
        <v>0</v>
      </c>
      <c r="BQ689" s="395">
        <v>0</v>
      </c>
      <c r="BR689" s="414">
        <v>10000</v>
      </c>
      <c r="BS689" s="395">
        <v>10000</v>
      </c>
      <c r="BT689" s="395">
        <v>0</v>
      </c>
      <c r="BU689" s="395">
        <v>0</v>
      </c>
      <c r="BV689" s="395">
        <v>0</v>
      </c>
      <c r="BW689" s="395">
        <v>10000</v>
      </c>
    </row>
    <row r="690" spans="1:75" s="67" customFormat="1" ht="318.75" customHeight="1">
      <c r="A690" s="62" t="s">
        <v>2041</v>
      </c>
      <c r="B690" s="22" t="s">
        <v>2042</v>
      </c>
      <c r="C690" s="64">
        <v>401000006</v>
      </c>
      <c r="D690" s="27" t="s">
        <v>2043</v>
      </c>
      <c r="E690" s="20" t="s">
        <v>481</v>
      </c>
      <c r="F690" s="204"/>
      <c r="G690" s="204"/>
      <c r="H690" s="195">
        <v>3</v>
      </c>
      <c r="I690" s="204"/>
      <c r="J690" s="195" t="s">
        <v>111</v>
      </c>
      <c r="K690" s="195" t="s">
        <v>45</v>
      </c>
      <c r="L690" s="195" t="s">
        <v>441</v>
      </c>
      <c r="M690" s="195"/>
      <c r="N690" s="195"/>
      <c r="O690" s="195"/>
      <c r="P690" s="196" t="s">
        <v>109</v>
      </c>
      <c r="Q690" s="21" t="s">
        <v>2044</v>
      </c>
      <c r="R690" s="195" t="s">
        <v>2045</v>
      </c>
      <c r="S690" s="195"/>
      <c r="T690" s="195" t="s">
        <v>604</v>
      </c>
      <c r="U690" s="195"/>
      <c r="V690" s="195" t="s">
        <v>2046</v>
      </c>
      <c r="W690" s="195" t="s">
        <v>2047</v>
      </c>
      <c r="X690" s="195"/>
      <c r="Y690" s="195" t="s">
        <v>2048</v>
      </c>
      <c r="Z690" s="195"/>
      <c r="AA690" s="195"/>
      <c r="AB690" s="196" t="s">
        <v>2049</v>
      </c>
      <c r="AC690" s="68" t="s">
        <v>1874</v>
      </c>
      <c r="AD690" s="232"/>
      <c r="AE690" s="232"/>
      <c r="AF690" s="232"/>
      <c r="AG690" s="232"/>
      <c r="AH690" s="232"/>
      <c r="AI690" s="232"/>
      <c r="AJ690" s="308"/>
      <c r="AK690" s="308"/>
      <c r="AL690" s="232"/>
      <c r="AM690" s="308" t="s">
        <v>2050</v>
      </c>
      <c r="AN690" s="196" t="s">
        <v>1876</v>
      </c>
      <c r="AO690" s="354" t="s">
        <v>69</v>
      </c>
      <c r="AP690" s="354" t="s">
        <v>129</v>
      </c>
      <c r="AQ690" s="354" t="s">
        <v>1899</v>
      </c>
      <c r="AR690" s="26" t="s">
        <v>1900</v>
      </c>
      <c r="AS690" s="25" t="s">
        <v>55</v>
      </c>
      <c r="AT690" s="395">
        <v>33302587.609999999</v>
      </c>
      <c r="AU690" s="395">
        <v>33302587.609999999</v>
      </c>
      <c r="AV690" s="395">
        <v>0</v>
      </c>
      <c r="AW690" s="395">
        <v>0</v>
      </c>
      <c r="AX690" s="395">
        <v>31637458.23</v>
      </c>
      <c r="AY690" s="395">
        <v>31637458.23</v>
      </c>
      <c r="AZ690" s="395">
        <v>0</v>
      </c>
      <c r="BA690" s="395">
        <v>0</v>
      </c>
      <c r="BB690" s="395">
        <v>1665129.38</v>
      </c>
      <c r="BC690" s="395">
        <v>1665129.38</v>
      </c>
      <c r="BD690" s="395">
        <v>14615683.41</v>
      </c>
      <c r="BE690" s="395">
        <v>0</v>
      </c>
      <c r="BF690" s="414">
        <v>13884899.24</v>
      </c>
      <c r="BG690" s="395">
        <v>0</v>
      </c>
      <c r="BH690" s="414">
        <v>730784.17</v>
      </c>
      <c r="BI690" s="395">
        <v>0</v>
      </c>
      <c r="BJ690" s="395">
        <v>0</v>
      </c>
      <c r="BK690" s="395">
        <v>0</v>
      </c>
      <c r="BL690" s="395">
        <v>0</v>
      </c>
      <c r="BM690" s="414">
        <v>0</v>
      </c>
      <c r="BN690" s="395">
        <v>0</v>
      </c>
      <c r="BO690" s="395">
        <v>0</v>
      </c>
      <c r="BP690" s="395">
        <v>0</v>
      </c>
      <c r="BQ690" s="395">
        <v>0</v>
      </c>
      <c r="BR690" s="414">
        <v>0</v>
      </c>
      <c r="BS690" s="395">
        <v>0</v>
      </c>
      <c r="BT690" s="395">
        <v>0</v>
      </c>
      <c r="BU690" s="395">
        <v>0</v>
      </c>
      <c r="BV690" s="395">
        <v>0</v>
      </c>
      <c r="BW690" s="395">
        <v>0</v>
      </c>
    </row>
    <row r="691" spans="1:75" s="67" customFormat="1" ht="160.5" customHeight="1">
      <c r="A691" s="66" t="s">
        <v>2041</v>
      </c>
      <c r="B691" s="69" t="s">
        <v>2042</v>
      </c>
      <c r="C691" s="70">
        <v>401000007</v>
      </c>
      <c r="D691" s="71" t="s">
        <v>519</v>
      </c>
      <c r="E691" s="72" t="s">
        <v>481</v>
      </c>
      <c r="F691" s="230"/>
      <c r="G691" s="230"/>
      <c r="H691" s="231">
        <v>3</v>
      </c>
      <c r="I691" s="230"/>
      <c r="J691" s="231" t="s">
        <v>111</v>
      </c>
      <c r="K691" s="231" t="s">
        <v>45</v>
      </c>
      <c r="L691" s="231" t="s">
        <v>520</v>
      </c>
      <c r="M691" s="231"/>
      <c r="N691" s="231"/>
      <c r="O691" s="231"/>
      <c r="P691" s="232" t="s">
        <v>109</v>
      </c>
      <c r="Q691" s="65" t="s">
        <v>482</v>
      </c>
      <c r="R691" s="231"/>
      <c r="S691" s="231"/>
      <c r="T691" s="231" t="s">
        <v>47</v>
      </c>
      <c r="U691" s="231"/>
      <c r="V691" s="231" t="s">
        <v>76</v>
      </c>
      <c r="W691" s="231" t="s">
        <v>45</v>
      </c>
      <c r="X691" s="231"/>
      <c r="Y691" s="231"/>
      <c r="Z691" s="231"/>
      <c r="AA691" s="231"/>
      <c r="AB691" s="232" t="s">
        <v>110</v>
      </c>
      <c r="AC691" s="68" t="s">
        <v>1855</v>
      </c>
      <c r="AD691" s="232"/>
      <c r="AE691" s="232"/>
      <c r="AF691" s="232"/>
      <c r="AG691" s="232"/>
      <c r="AH691" s="308"/>
      <c r="AI691" s="232"/>
      <c r="AJ691" s="232"/>
      <c r="AK691" s="232"/>
      <c r="AL691" s="232"/>
      <c r="AM691" s="232" t="s">
        <v>1856</v>
      </c>
      <c r="AN691" s="309" t="s">
        <v>1857</v>
      </c>
      <c r="AO691" s="360" t="s">
        <v>53</v>
      </c>
      <c r="AP691" s="360" t="s">
        <v>54</v>
      </c>
      <c r="AQ691" s="360" t="s">
        <v>504</v>
      </c>
      <c r="AR691" s="74" t="s">
        <v>505</v>
      </c>
      <c r="AS691" s="73" t="s">
        <v>55</v>
      </c>
      <c r="AT691" s="395">
        <v>0</v>
      </c>
      <c r="AU691" s="395">
        <v>0</v>
      </c>
      <c r="AV691" s="395">
        <v>0</v>
      </c>
      <c r="AW691" s="395">
        <v>0</v>
      </c>
      <c r="AX691" s="395">
        <v>0</v>
      </c>
      <c r="AY691" s="395">
        <v>0</v>
      </c>
      <c r="AZ691" s="395">
        <v>0</v>
      </c>
      <c r="BA691" s="395">
        <v>0</v>
      </c>
      <c r="BB691" s="395">
        <v>0</v>
      </c>
      <c r="BC691" s="395">
        <v>0</v>
      </c>
      <c r="BD691" s="395">
        <v>48490.44</v>
      </c>
      <c r="BE691" s="395">
        <v>0</v>
      </c>
      <c r="BF691" s="395">
        <v>0</v>
      </c>
      <c r="BG691" s="395">
        <v>0</v>
      </c>
      <c r="BH691" s="414">
        <v>48490.44</v>
      </c>
      <c r="BI691" s="414">
        <v>0</v>
      </c>
      <c r="BJ691" s="395">
        <v>0</v>
      </c>
      <c r="BK691" s="395">
        <v>0</v>
      </c>
      <c r="BL691" s="395">
        <v>0</v>
      </c>
      <c r="BM691" s="414">
        <v>0</v>
      </c>
      <c r="BN691" s="395">
        <v>0</v>
      </c>
      <c r="BO691" s="395">
        <v>0</v>
      </c>
      <c r="BP691" s="395">
        <v>0</v>
      </c>
      <c r="BQ691" s="395">
        <v>0</v>
      </c>
      <c r="BR691" s="414">
        <v>0</v>
      </c>
      <c r="BS691" s="395">
        <v>0</v>
      </c>
      <c r="BT691" s="395">
        <v>0</v>
      </c>
      <c r="BU691" s="395">
        <v>0</v>
      </c>
      <c r="BV691" s="395">
        <v>0</v>
      </c>
      <c r="BW691" s="395">
        <v>0</v>
      </c>
    </row>
    <row r="692" spans="1:75" s="67" customFormat="1" ht="106.5" customHeight="1">
      <c r="A692" s="62" t="s">
        <v>2041</v>
      </c>
      <c r="B692" s="22" t="s">
        <v>2042</v>
      </c>
      <c r="C692" s="64">
        <v>401000007</v>
      </c>
      <c r="D692" s="27" t="s">
        <v>519</v>
      </c>
      <c r="E692" s="20" t="s">
        <v>481</v>
      </c>
      <c r="F692" s="204"/>
      <c r="G692" s="204"/>
      <c r="H692" s="195">
        <v>3</v>
      </c>
      <c r="I692" s="204"/>
      <c r="J692" s="195" t="s">
        <v>111</v>
      </c>
      <c r="K692" s="195" t="s">
        <v>45</v>
      </c>
      <c r="L692" s="195" t="s">
        <v>520</v>
      </c>
      <c r="M692" s="195"/>
      <c r="N692" s="195"/>
      <c r="O692" s="195"/>
      <c r="P692" s="196" t="s">
        <v>109</v>
      </c>
      <c r="Q692" s="21" t="s">
        <v>482</v>
      </c>
      <c r="R692" s="195"/>
      <c r="S692" s="195"/>
      <c r="T692" s="195" t="s">
        <v>47</v>
      </c>
      <c r="U692" s="195"/>
      <c r="V692" s="195" t="s">
        <v>76</v>
      </c>
      <c r="W692" s="195" t="s">
        <v>45</v>
      </c>
      <c r="X692" s="195"/>
      <c r="Y692" s="195"/>
      <c r="Z692" s="195"/>
      <c r="AA692" s="195"/>
      <c r="AB692" s="196" t="s">
        <v>110</v>
      </c>
      <c r="AC692" s="68" t="s">
        <v>1855</v>
      </c>
      <c r="AD692" s="232"/>
      <c r="AE692" s="232"/>
      <c r="AF692" s="232"/>
      <c r="AG692" s="232"/>
      <c r="AH692" s="308"/>
      <c r="AI692" s="232"/>
      <c r="AJ692" s="232"/>
      <c r="AK692" s="232"/>
      <c r="AL692" s="232"/>
      <c r="AM692" s="232" t="s">
        <v>1856</v>
      </c>
      <c r="AN692" s="309" t="s">
        <v>1857</v>
      </c>
      <c r="AO692" s="354" t="s">
        <v>53</v>
      </c>
      <c r="AP692" s="354" t="s">
        <v>54</v>
      </c>
      <c r="AQ692" s="354" t="s">
        <v>1858</v>
      </c>
      <c r="AR692" s="26" t="s">
        <v>1859</v>
      </c>
      <c r="AS692" s="25" t="s">
        <v>55</v>
      </c>
      <c r="AT692" s="395">
        <v>373274.44</v>
      </c>
      <c r="AU692" s="395">
        <v>373274.44</v>
      </c>
      <c r="AV692" s="395">
        <v>0</v>
      </c>
      <c r="AW692" s="395">
        <v>0</v>
      </c>
      <c r="AX692" s="395">
        <v>0</v>
      </c>
      <c r="AY692" s="395">
        <v>0</v>
      </c>
      <c r="AZ692" s="395">
        <v>0</v>
      </c>
      <c r="BA692" s="395">
        <v>0</v>
      </c>
      <c r="BB692" s="395">
        <v>373274.44</v>
      </c>
      <c r="BC692" s="395">
        <v>373274.44</v>
      </c>
      <c r="BD692" s="395">
        <v>199929.48</v>
      </c>
      <c r="BE692" s="395">
        <v>0</v>
      </c>
      <c r="BF692" s="395">
        <v>0</v>
      </c>
      <c r="BG692" s="395">
        <v>0</v>
      </c>
      <c r="BH692" s="414">
        <v>199929.48</v>
      </c>
      <c r="BI692" s="395">
        <v>134947</v>
      </c>
      <c r="BJ692" s="395">
        <v>0</v>
      </c>
      <c r="BK692" s="395">
        <v>0</v>
      </c>
      <c r="BL692" s="395">
        <v>0</v>
      </c>
      <c r="BM692" s="414">
        <v>134947</v>
      </c>
      <c r="BN692" s="395">
        <v>134947</v>
      </c>
      <c r="BO692" s="395">
        <v>0</v>
      </c>
      <c r="BP692" s="395">
        <v>0</v>
      </c>
      <c r="BQ692" s="395">
        <v>0</v>
      </c>
      <c r="BR692" s="414">
        <v>134947</v>
      </c>
      <c r="BS692" s="395">
        <v>134947</v>
      </c>
      <c r="BT692" s="395">
        <v>0</v>
      </c>
      <c r="BU692" s="395">
        <v>0</v>
      </c>
      <c r="BV692" s="395">
        <v>0</v>
      </c>
      <c r="BW692" s="395">
        <v>134947</v>
      </c>
    </row>
    <row r="693" spans="1:75" s="67" customFormat="1" ht="105.75" customHeight="1">
      <c r="A693" s="62" t="s">
        <v>2041</v>
      </c>
      <c r="B693" s="22" t="s">
        <v>2042</v>
      </c>
      <c r="C693" s="64">
        <v>401000007</v>
      </c>
      <c r="D693" s="27" t="s">
        <v>519</v>
      </c>
      <c r="E693" s="20" t="s">
        <v>481</v>
      </c>
      <c r="F693" s="204"/>
      <c r="G693" s="204"/>
      <c r="H693" s="195">
        <v>3</v>
      </c>
      <c r="I693" s="204"/>
      <c r="J693" s="195" t="s">
        <v>111</v>
      </c>
      <c r="K693" s="195" t="s">
        <v>45</v>
      </c>
      <c r="L693" s="195" t="s">
        <v>520</v>
      </c>
      <c r="M693" s="195"/>
      <c r="N693" s="195"/>
      <c r="O693" s="195"/>
      <c r="P693" s="196" t="s">
        <v>109</v>
      </c>
      <c r="Q693" s="21" t="s">
        <v>482</v>
      </c>
      <c r="R693" s="195"/>
      <c r="S693" s="195"/>
      <c r="T693" s="195" t="s">
        <v>47</v>
      </c>
      <c r="U693" s="195"/>
      <c r="V693" s="195" t="s">
        <v>76</v>
      </c>
      <c r="W693" s="195" t="s">
        <v>45</v>
      </c>
      <c r="X693" s="195"/>
      <c r="Y693" s="195"/>
      <c r="Z693" s="195"/>
      <c r="AA693" s="195"/>
      <c r="AB693" s="196" t="s">
        <v>110</v>
      </c>
      <c r="AC693" s="68" t="s">
        <v>1855</v>
      </c>
      <c r="AD693" s="232"/>
      <c r="AE693" s="232"/>
      <c r="AF693" s="232"/>
      <c r="AG693" s="232"/>
      <c r="AH693" s="308"/>
      <c r="AI693" s="232"/>
      <c r="AJ693" s="232"/>
      <c r="AK693" s="232"/>
      <c r="AL693" s="232"/>
      <c r="AM693" s="232" t="s">
        <v>1856</v>
      </c>
      <c r="AN693" s="309" t="s">
        <v>1857</v>
      </c>
      <c r="AO693" s="354" t="s">
        <v>53</v>
      </c>
      <c r="AP693" s="354" t="s">
        <v>54</v>
      </c>
      <c r="AQ693" s="354" t="s">
        <v>1858</v>
      </c>
      <c r="AR693" s="26" t="s">
        <v>1859</v>
      </c>
      <c r="AS693" s="25" t="s">
        <v>285</v>
      </c>
      <c r="AT693" s="395">
        <v>0</v>
      </c>
      <c r="AU693" s="395">
        <v>0</v>
      </c>
      <c r="AV693" s="395">
        <v>0</v>
      </c>
      <c r="AW693" s="395">
        <v>0</v>
      </c>
      <c r="AX693" s="395">
        <v>0</v>
      </c>
      <c r="AY693" s="395">
        <v>0</v>
      </c>
      <c r="AZ693" s="395">
        <v>0</v>
      </c>
      <c r="BA693" s="395">
        <v>0</v>
      </c>
      <c r="BB693" s="395">
        <v>0</v>
      </c>
      <c r="BC693" s="395">
        <v>0</v>
      </c>
      <c r="BD693" s="395">
        <v>169400.52</v>
      </c>
      <c r="BE693" s="395">
        <v>0</v>
      </c>
      <c r="BF693" s="395">
        <v>0</v>
      </c>
      <c r="BG693" s="395">
        <v>0</v>
      </c>
      <c r="BH693" s="414">
        <v>169400.52</v>
      </c>
      <c r="BI693" s="395">
        <v>234383</v>
      </c>
      <c r="BJ693" s="395">
        <v>0</v>
      </c>
      <c r="BK693" s="395">
        <v>0</v>
      </c>
      <c r="BL693" s="395">
        <v>0</v>
      </c>
      <c r="BM693" s="414">
        <v>234383</v>
      </c>
      <c r="BN693" s="395">
        <v>234383</v>
      </c>
      <c r="BO693" s="395">
        <v>0</v>
      </c>
      <c r="BP693" s="395">
        <v>0</v>
      </c>
      <c r="BQ693" s="395">
        <v>0</v>
      </c>
      <c r="BR693" s="414">
        <v>234383</v>
      </c>
      <c r="BS693" s="395">
        <v>234383</v>
      </c>
      <c r="BT693" s="395">
        <v>0</v>
      </c>
      <c r="BU693" s="395">
        <v>0</v>
      </c>
      <c r="BV693" s="395">
        <v>0</v>
      </c>
      <c r="BW693" s="395">
        <v>234383</v>
      </c>
    </row>
    <row r="694" spans="1:75" s="67" customFormat="1" ht="105" customHeight="1">
      <c r="A694" s="62" t="s">
        <v>2041</v>
      </c>
      <c r="B694" s="22" t="s">
        <v>2042</v>
      </c>
      <c r="C694" s="64">
        <v>401000007</v>
      </c>
      <c r="D694" s="27" t="s">
        <v>519</v>
      </c>
      <c r="E694" s="20" t="s">
        <v>481</v>
      </c>
      <c r="F694" s="204"/>
      <c r="G694" s="204"/>
      <c r="H694" s="195">
        <v>3</v>
      </c>
      <c r="I694" s="204"/>
      <c r="J694" s="195" t="s">
        <v>111</v>
      </c>
      <c r="K694" s="195" t="s">
        <v>45</v>
      </c>
      <c r="L694" s="195" t="s">
        <v>520</v>
      </c>
      <c r="M694" s="195"/>
      <c r="N694" s="195"/>
      <c r="O694" s="195"/>
      <c r="P694" s="196" t="s">
        <v>109</v>
      </c>
      <c r="Q694" s="21" t="s">
        <v>482</v>
      </c>
      <c r="R694" s="195"/>
      <c r="S694" s="195"/>
      <c r="T694" s="195" t="s">
        <v>47</v>
      </c>
      <c r="U694" s="195"/>
      <c r="V694" s="195" t="s">
        <v>76</v>
      </c>
      <c r="W694" s="195" t="s">
        <v>45</v>
      </c>
      <c r="X694" s="195"/>
      <c r="Y694" s="195"/>
      <c r="Z694" s="195"/>
      <c r="AA694" s="195"/>
      <c r="AB694" s="196" t="s">
        <v>110</v>
      </c>
      <c r="AC694" s="68" t="s">
        <v>1855</v>
      </c>
      <c r="AD694" s="232"/>
      <c r="AE694" s="232"/>
      <c r="AF694" s="232"/>
      <c r="AG694" s="232"/>
      <c r="AH694" s="308"/>
      <c r="AI694" s="232"/>
      <c r="AJ694" s="232"/>
      <c r="AK694" s="232"/>
      <c r="AL694" s="232"/>
      <c r="AM694" s="232" t="s">
        <v>1856</v>
      </c>
      <c r="AN694" s="309" t="s">
        <v>1857</v>
      </c>
      <c r="AO694" s="354" t="s">
        <v>87</v>
      </c>
      <c r="AP694" s="354" t="s">
        <v>53</v>
      </c>
      <c r="AQ694" s="354" t="s">
        <v>1917</v>
      </c>
      <c r="AR694" s="26" t="s">
        <v>1918</v>
      </c>
      <c r="AS694" s="25" t="s">
        <v>511</v>
      </c>
      <c r="AT694" s="395">
        <v>989106.02</v>
      </c>
      <c r="AU694" s="395">
        <v>989106.02</v>
      </c>
      <c r="AV694" s="395">
        <v>0</v>
      </c>
      <c r="AW694" s="395">
        <v>0</v>
      </c>
      <c r="AX694" s="395">
        <v>0</v>
      </c>
      <c r="AY694" s="395">
        <v>0</v>
      </c>
      <c r="AZ694" s="395">
        <v>0</v>
      </c>
      <c r="BA694" s="395">
        <v>0</v>
      </c>
      <c r="BB694" s="395">
        <v>989106.02</v>
      </c>
      <c r="BC694" s="395">
        <v>989106.02</v>
      </c>
      <c r="BD694" s="395">
        <v>3109442.8</v>
      </c>
      <c r="BE694" s="395">
        <v>0</v>
      </c>
      <c r="BF694" s="395">
        <v>0</v>
      </c>
      <c r="BG694" s="395">
        <v>0</v>
      </c>
      <c r="BH694" s="414">
        <v>3109442.8</v>
      </c>
      <c r="BI694" s="395">
        <v>837000</v>
      </c>
      <c r="BJ694" s="395">
        <v>0</v>
      </c>
      <c r="BK694" s="395">
        <v>0</v>
      </c>
      <c r="BL694" s="395">
        <v>0</v>
      </c>
      <c r="BM694" s="414">
        <v>837000</v>
      </c>
      <c r="BN694" s="395">
        <v>837000</v>
      </c>
      <c r="BO694" s="395">
        <v>0</v>
      </c>
      <c r="BP694" s="395">
        <v>0</v>
      </c>
      <c r="BQ694" s="395">
        <v>0</v>
      </c>
      <c r="BR694" s="414">
        <v>837000</v>
      </c>
      <c r="BS694" s="395">
        <v>837000</v>
      </c>
      <c r="BT694" s="395">
        <v>0</v>
      </c>
      <c r="BU694" s="395">
        <v>0</v>
      </c>
      <c r="BV694" s="395">
        <v>0</v>
      </c>
      <c r="BW694" s="395">
        <v>837000</v>
      </c>
    </row>
    <row r="695" spans="1:75" s="67" customFormat="1" ht="104.25" customHeight="1">
      <c r="A695" s="62" t="s">
        <v>2041</v>
      </c>
      <c r="B695" s="22" t="s">
        <v>2042</v>
      </c>
      <c r="C695" s="64">
        <v>401000007</v>
      </c>
      <c r="D695" s="27" t="s">
        <v>519</v>
      </c>
      <c r="E695" s="20" t="s">
        <v>481</v>
      </c>
      <c r="F695" s="204"/>
      <c r="G695" s="204"/>
      <c r="H695" s="195">
        <v>3</v>
      </c>
      <c r="I695" s="204"/>
      <c r="J695" s="195" t="s">
        <v>111</v>
      </c>
      <c r="K695" s="195" t="s">
        <v>45</v>
      </c>
      <c r="L695" s="195" t="s">
        <v>520</v>
      </c>
      <c r="M695" s="195"/>
      <c r="N695" s="195"/>
      <c r="O695" s="195"/>
      <c r="P695" s="196" t="s">
        <v>109</v>
      </c>
      <c r="Q695" s="21" t="s">
        <v>482</v>
      </c>
      <c r="R695" s="195"/>
      <c r="S695" s="195"/>
      <c r="T695" s="195" t="s">
        <v>47</v>
      </c>
      <c r="U695" s="195"/>
      <c r="V695" s="195" t="s">
        <v>76</v>
      </c>
      <c r="W695" s="195" t="s">
        <v>45</v>
      </c>
      <c r="X695" s="195"/>
      <c r="Y695" s="195"/>
      <c r="Z695" s="195"/>
      <c r="AA695" s="195"/>
      <c r="AB695" s="196" t="s">
        <v>110</v>
      </c>
      <c r="AC695" s="68" t="s">
        <v>1855</v>
      </c>
      <c r="AD695" s="232"/>
      <c r="AE695" s="232"/>
      <c r="AF695" s="232"/>
      <c r="AG695" s="232"/>
      <c r="AH695" s="308"/>
      <c r="AI695" s="232"/>
      <c r="AJ695" s="232"/>
      <c r="AK695" s="232"/>
      <c r="AL695" s="232"/>
      <c r="AM695" s="232" t="s">
        <v>1856</v>
      </c>
      <c r="AN695" s="309" t="s">
        <v>1857</v>
      </c>
      <c r="AO695" s="354" t="s">
        <v>87</v>
      </c>
      <c r="AP695" s="354" t="s">
        <v>53</v>
      </c>
      <c r="AQ695" s="354" t="s">
        <v>1917</v>
      </c>
      <c r="AR695" s="26" t="s">
        <v>1918</v>
      </c>
      <c r="AS695" s="25" t="s">
        <v>55</v>
      </c>
      <c r="AT695" s="395">
        <v>455329.22</v>
      </c>
      <c r="AU695" s="395">
        <v>455329.22</v>
      </c>
      <c r="AV695" s="395">
        <v>0</v>
      </c>
      <c r="AW695" s="395">
        <v>0</v>
      </c>
      <c r="AX695" s="395">
        <v>0</v>
      </c>
      <c r="AY695" s="395">
        <v>0</v>
      </c>
      <c r="AZ695" s="395">
        <v>0</v>
      </c>
      <c r="BA695" s="395">
        <v>0</v>
      </c>
      <c r="BB695" s="395">
        <v>455329.22</v>
      </c>
      <c r="BC695" s="395">
        <v>455329.22</v>
      </c>
      <c r="BD695" s="395">
        <v>476667.52</v>
      </c>
      <c r="BE695" s="395">
        <v>0</v>
      </c>
      <c r="BF695" s="395">
        <v>0</v>
      </c>
      <c r="BG695" s="395">
        <v>0</v>
      </c>
      <c r="BH695" s="414">
        <v>476667.52</v>
      </c>
      <c r="BI695" s="395">
        <v>576667.52</v>
      </c>
      <c r="BJ695" s="395">
        <v>0</v>
      </c>
      <c r="BK695" s="395">
        <v>0</v>
      </c>
      <c r="BL695" s="395">
        <v>0</v>
      </c>
      <c r="BM695" s="414">
        <v>576667.52</v>
      </c>
      <c r="BN695" s="395">
        <v>576667.52</v>
      </c>
      <c r="BO695" s="395">
        <v>0</v>
      </c>
      <c r="BP695" s="395">
        <v>0</v>
      </c>
      <c r="BQ695" s="395">
        <v>0</v>
      </c>
      <c r="BR695" s="414">
        <v>576667.52</v>
      </c>
      <c r="BS695" s="395">
        <v>576667.52</v>
      </c>
      <c r="BT695" s="395">
        <v>0</v>
      </c>
      <c r="BU695" s="395">
        <v>0</v>
      </c>
      <c r="BV695" s="395">
        <v>0</v>
      </c>
      <c r="BW695" s="395">
        <v>576667.52</v>
      </c>
    </row>
    <row r="696" spans="1:75" s="67" customFormat="1" ht="135" customHeight="1">
      <c r="A696" s="62" t="s">
        <v>2041</v>
      </c>
      <c r="B696" s="22" t="s">
        <v>2042</v>
      </c>
      <c r="C696" s="64">
        <v>401000016</v>
      </c>
      <c r="D696" s="27" t="s">
        <v>112</v>
      </c>
      <c r="E696" s="20" t="s">
        <v>481</v>
      </c>
      <c r="F696" s="204"/>
      <c r="G696" s="204"/>
      <c r="H696" s="195">
        <v>3</v>
      </c>
      <c r="I696" s="204"/>
      <c r="J696" s="195" t="s">
        <v>111</v>
      </c>
      <c r="K696" s="195" t="s">
        <v>45</v>
      </c>
      <c r="L696" s="195" t="s">
        <v>448</v>
      </c>
      <c r="M696" s="195"/>
      <c r="N696" s="195"/>
      <c r="O696" s="195"/>
      <c r="P696" s="196" t="s">
        <v>109</v>
      </c>
      <c r="Q696" s="21" t="s">
        <v>482</v>
      </c>
      <c r="R696" s="195"/>
      <c r="S696" s="195"/>
      <c r="T696" s="195" t="s">
        <v>47</v>
      </c>
      <c r="U696" s="195"/>
      <c r="V696" s="195" t="s">
        <v>76</v>
      </c>
      <c r="W696" s="195" t="s">
        <v>45</v>
      </c>
      <c r="X696" s="195"/>
      <c r="Y696" s="195"/>
      <c r="Z696" s="195"/>
      <c r="AA696" s="195"/>
      <c r="AB696" s="196" t="s">
        <v>110</v>
      </c>
      <c r="AC696" s="75" t="s">
        <v>2051</v>
      </c>
      <c r="AD696" s="232"/>
      <c r="AE696" s="232"/>
      <c r="AF696" s="232"/>
      <c r="AG696" s="232"/>
      <c r="AH696" s="232"/>
      <c r="AI696" s="232"/>
      <c r="AJ696" s="310" t="s">
        <v>2052</v>
      </c>
      <c r="AK696" s="310"/>
      <c r="AL696" s="232"/>
      <c r="AM696" s="308"/>
      <c r="AN696" s="309" t="s">
        <v>2053</v>
      </c>
      <c r="AO696" s="354" t="s">
        <v>87</v>
      </c>
      <c r="AP696" s="354" t="s">
        <v>53</v>
      </c>
      <c r="AQ696" s="354" t="s">
        <v>2054</v>
      </c>
      <c r="AR696" s="26" t="s">
        <v>2055</v>
      </c>
      <c r="AS696" s="25" t="s">
        <v>55</v>
      </c>
      <c r="AT696" s="395">
        <v>300000</v>
      </c>
      <c r="AU696" s="395">
        <v>300000</v>
      </c>
      <c r="AV696" s="395">
        <v>0</v>
      </c>
      <c r="AW696" s="395">
        <v>0</v>
      </c>
      <c r="AX696" s="395">
        <v>0</v>
      </c>
      <c r="AY696" s="395">
        <v>0</v>
      </c>
      <c r="AZ696" s="395">
        <v>0</v>
      </c>
      <c r="BA696" s="395">
        <v>0</v>
      </c>
      <c r="BB696" s="395">
        <v>300000</v>
      </c>
      <c r="BC696" s="395">
        <v>300000</v>
      </c>
      <c r="BD696" s="395">
        <v>0</v>
      </c>
      <c r="BE696" s="395">
        <v>0</v>
      </c>
      <c r="BF696" s="395">
        <v>0</v>
      </c>
      <c r="BG696" s="395">
        <v>0</v>
      </c>
      <c r="BH696" s="395">
        <v>0</v>
      </c>
      <c r="BI696" s="395">
        <v>0</v>
      </c>
      <c r="BJ696" s="395">
        <v>0</v>
      </c>
      <c r="BK696" s="395">
        <v>0</v>
      </c>
      <c r="BL696" s="395">
        <v>0</v>
      </c>
      <c r="BM696" s="414">
        <v>0</v>
      </c>
      <c r="BN696" s="395">
        <v>0</v>
      </c>
      <c r="BO696" s="395">
        <v>0</v>
      </c>
      <c r="BP696" s="395">
        <v>0</v>
      </c>
      <c r="BQ696" s="395">
        <v>0</v>
      </c>
      <c r="BR696" s="414">
        <v>0</v>
      </c>
      <c r="BS696" s="395">
        <v>0</v>
      </c>
      <c r="BT696" s="395">
        <v>0</v>
      </c>
      <c r="BU696" s="395">
        <v>0</v>
      </c>
      <c r="BV696" s="395">
        <v>0</v>
      </c>
      <c r="BW696" s="395">
        <v>0</v>
      </c>
    </row>
    <row r="697" spans="1:75" s="67" customFormat="1" ht="132" customHeight="1">
      <c r="A697" s="62" t="s">
        <v>2041</v>
      </c>
      <c r="B697" s="22" t="s">
        <v>2042</v>
      </c>
      <c r="C697" s="64">
        <v>401000016</v>
      </c>
      <c r="D697" s="27" t="s">
        <v>112</v>
      </c>
      <c r="E697" s="20" t="s">
        <v>481</v>
      </c>
      <c r="F697" s="204"/>
      <c r="G697" s="204"/>
      <c r="H697" s="195">
        <v>3</v>
      </c>
      <c r="I697" s="204"/>
      <c r="J697" s="195" t="s">
        <v>111</v>
      </c>
      <c r="K697" s="195" t="s">
        <v>45</v>
      </c>
      <c r="L697" s="195" t="s">
        <v>448</v>
      </c>
      <c r="M697" s="195"/>
      <c r="N697" s="195"/>
      <c r="O697" s="195"/>
      <c r="P697" s="196" t="s">
        <v>109</v>
      </c>
      <c r="Q697" s="21" t="s">
        <v>482</v>
      </c>
      <c r="R697" s="195"/>
      <c r="S697" s="195"/>
      <c r="T697" s="195" t="s">
        <v>47</v>
      </c>
      <c r="U697" s="195"/>
      <c r="V697" s="195" t="s">
        <v>76</v>
      </c>
      <c r="W697" s="195" t="s">
        <v>45</v>
      </c>
      <c r="X697" s="195"/>
      <c r="Y697" s="195"/>
      <c r="Z697" s="195"/>
      <c r="AA697" s="195"/>
      <c r="AB697" s="196" t="s">
        <v>110</v>
      </c>
      <c r="AC697" s="75" t="s">
        <v>2051</v>
      </c>
      <c r="AD697" s="232"/>
      <c r="AE697" s="232"/>
      <c r="AF697" s="232"/>
      <c r="AG697" s="232"/>
      <c r="AH697" s="232"/>
      <c r="AI697" s="232"/>
      <c r="AJ697" s="310" t="s">
        <v>2052</v>
      </c>
      <c r="AK697" s="310"/>
      <c r="AL697" s="232"/>
      <c r="AM697" s="308"/>
      <c r="AN697" s="309" t="s">
        <v>2053</v>
      </c>
      <c r="AO697" s="354" t="s">
        <v>87</v>
      </c>
      <c r="AP697" s="354" t="s">
        <v>53</v>
      </c>
      <c r="AQ697" s="354" t="s">
        <v>2056</v>
      </c>
      <c r="AR697" s="26" t="s">
        <v>114</v>
      </c>
      <c r="AS697" s="25" t="s">
        <v>326</v>
      </c>
      <c r="AT697" s="395">
        <v>4892197.91</v>
      </c>
      <c r="AU697" s="395">
        <v>4892197.91</v>
      </c>
      <c r="AV697" s="395">
        <v>0</v>
      </c>
      <c r="AW697" s="395">
        <v>0</v>
      </c>
      <c r="AX697" s="395">
        <v>0</v>
      </c>
      <c r="AY697" s="395">
        <v>0</v>
      </c>
      <c r="AZ697" s="395">
        <v>0</v>
      </c>
      <c r="BA697" s="395">
        <v>0</v>
      </c>
      <c r="BB697" s="395">
        <v>4892197.91</v>
      </c>
      <c r="BC697" s="395">
        <v>4892197.91</v>
      </c>
      <c r="BD697" s="395">
        <v>0</v>
      </c>
      <c r="BE697" s="395">
        <v>0</v>
      </c>
      <c r="BF697" s="395">
        <v>0</v>
      </c>
      <c r="BG697" s="395">
        <v>0</v>
      </c>
      <c r="BH697" s="395">
        <v>0</v>
      </c>
      <c r="BI697" s="395">
        <v>0</v>
      </c>
      <c r="BJ697" s="395">
        <v>0</v>
      </c>
      <c r="BK697" s="395">
        <v>0</v>
      </c>
      <c r="BL697" s="395">
        <v>0</v>
      </c>
      <c r="BM697" s="414">
        <v>0</v>
      </c>
      <c r="BN697" s="395">
        <v>0</v>
      </c>
      <c r="BO697" s="395">
        <v>0</v>
      </c>
      <c r="BP697" s="395">
        <v>0</v>
      </c>
      <c r="BQ697" s="395">
        <v>0</v>
      </c>
      <c r="BR697" s="414">
        <v>0</v>
      </c>
      <c r="BS697" s="395">
        <v>0</v>
      </c>
      <c r="BT697" s="395">
        <v>0</v>
      </c>
      <c r="BU697" s="395">
        <v>0</v>
      </c>
      <c r="BV697" s="395">
        <v>0</v>
      </c>
      <c r="BW697" s="395">
        <v>0</v>
      </c>
    </row>
    <row r="698" spans="1:75" s="67" customFormat="1" ht="57" customHeight="1">
      <c r="A698" s="62" t="s">
        <v>2041</v>
      </c>
      <c r="B698" s="22" t="s">
        <v>2042</v>
      </c>
      <c r="C698" s="64">
        <v>401000030</v>
      </c>
      <c r="D698" s="27" t="s">
        <v>71</v>
      </c>
      <c r="E698" s="20" t="s">
        <v>481</v>
      </c>
      <c r="F698" s="204"/>
      <c r="G698" s="204"/>
      <c r="H698" s="195">
        <v>3</v>
      </c>
      <c r="I698" s="204"/>
      <c r="J698" s="195" t="s">
        <v>111</v>
      </c>
      <c r="K698" s="195">
        <v>1</v>
      </c>
      <c r="L698" s="195" t="s">
        <v>596</v>
      </c>
      <c r="M698" s="195"/>
      <c r="N698" s="195"/>
      <c r="O698" s="195"/>
      <c r="P698" s="196" t="s">
        <v>109</v>
      </c>
      <c r="Q698" s="21" t="s">
        <v>482</v>
      </c>
      <c r="R698" s="195"/>
      <c r="S698" s="195"/>
      <c r="T698" s="195" t="s">
        <v>47</v>
      </c>
      <c r="U698" s="195"/>
      <c r="V698" s="195" t="s">
        <v>76</v>
      </c>
      <c r="W698" s="195" t="s">
        <v>45</v>
      </c>
      <c r="X698" s="195"/>
      <c r="Y698" s="195"/>
      <c r="Z698" s="195"/>
      <c r="AA698" s="195"/>
      <c r="AB698" s="196" t="s">
        <v>110</v>
      </c>
      <c r="AC698" s="68" t="s">
        <v>1874</v>
      </c>
      <c r="AD698" s="232"/>
      <c r="AE698" s="232"/>
      <c r="AF698" s="232"/>
      <c r="AG698" s="232"/>
      <c r="AH698" s="232"/>
      <c r="AI698" s="232"/>
      <c r="AJ698" s="308"/>
      <c r="AK698" s="308"/>
      <c r="AL698" s="308"/>
      <c r="AM698" s="308" t="s">
        <v>2057</v>
      </c>
      <c r="AN698" s="309" t="s">
        <v>1876</v>
      </c>
      <c r="AO698" s="354" t="s">
        <v>72</v>
      </c>
      <c r="AP698" s="354" t="s">
        <v>53</v>
      </c>
      <c r="AQ698" s="354" t="s">
        <v>432</v>
      </c>
      <c r="AR698" s="26" t="s">
        <v>433</v>
      </c>
      <c r="AS698" s="25" t="s">
        <v>55</v>
      </c>
      <c r="AT698" s="395">
        <v>1958950</v>
      </c>
      <c r="AU698" s="395">
        <v>1958950</v>
      </c>
      <c r="AV698" s="395">
        <v>0</v>
      </c>
      <c r="AW698" s="395">
        <v>0</v>
      </c>
      <c r="AX698" s="395">
        <v>0</v>
      </c>
      <c r="AY698" s="395">
        <v>0</v>
      </c>
      <c r="AZ698" s="395">
        <v>0</v>
      </c>
      <c r="BA698" s="395">
        <v>0</v>
      </c>
      <c r="BB698" s="395">
        <v>1958950</v>
      </c>
      <c r="BC698" s="395">
        <v>1958950</v>
      </c>
      <c r="BD698" s="395">
        <v>836400</v>
      </c>
      <c r="BE698" s="395">
        <v>0</v>
      </c>
      <c r="BF698" s="395">
        <v>0</v>
      </c>
      <c r="BG698" s="395">
        <v>0</v>
      </c>
      <c r="BH698" s="414">
        <v>836400</v>
      </c>
      <c r="BI698" s="395">
        <v>919000</v>
      </c>
      <c r="BJ698" s="395">
        <v>0</v>
      </c>
      <c r="BK698" s="395">
        <v>0</v>
      </c>
      <c r="BL698" s="395">
        <v>0</v>
      </c>
      <c r="BM698" s="414">
        <v>919000</v>
      </c>
      <c r="BN698" s="395">
        <v>919000</v>
      </c>
      <c r="BO698" s="395">
        <v>0</v>
      </c>
      <c r="BP698" s="395">
        <v>0</v>
      </c>
      <c r="BQ698" s="395">
        <v>0</v>
      </c>
      <c r="BR698" s="414">
        <v>919000</v>
      </c>
      <c r="BS698" s="395">
        <v>919000</v>
      </c>
      <c r="BT698" s="395">
        <v>0</v>
      </c>
      <c r="BU698" s="395">
        <v>0</v>
      </c>
      <c r="BV698" s="395">
        <v>0</v>
      </c>
      <c r="BW698" s="395">
        <v>919000</v>
      </c>
    </row>
    <row r="699" spans="1:75" s="67" customFormat="1" ht="81.75" customHeight="1">
      <c r="A699" s="62" t="s">
        <v>2041</v>
      </c>
      <c r="B699" s="22" t="s">
        <v>2042</v>
      </c>
      <c r="C699" s="64">
        <v>401000030</v>
      </c>
      <c r="D699" s="27" t="s">
        <v>71</v>
      </c>
      <c r="E699" s="20" t="s">
        <v>481</v>
      </c>
      <c r="F699" s="204"/>
      <c r="G699" s="204"/>
      <c r="H699" s="195">
        <v>3</v>
      </c>
      <c r="I699" s="204"/>
      <c r="J699" s="195" t="s">
        <v>111</v>
      </c>
      <c r="K699" s="195" t="s">
        <v>45</v>
      </c>
      <c r="L699" s="195" t="s">
        <v>596</v>
      </c>
      <c r="M699" s="195"/>
      <c r="N699" s="195"/>
      <c r="O699" s="195"/>
      <c r="P699" s="196" t="s">
        <v>109</v>
      </c>
      <c r="Q699" s="21" t="s">
        <v>482</v>
      </c>
      <c r="R699" s="195"/>
      <c r="S699" s="195"/>
      <c r="T699" s="195" t="s">
        <v>47</v>
      </c>
      <c r="U699" s="195"/>
      <c r="V699" s="195" t="s">
        <v>76</v>
      </c>
      <c r="W699" s="195" t="s">
        <v>45</v>
      </c>
      <c r="X699" s="195"/>
      <c r="Y699" s="195"/>
      <c r="Z699" s="195"/>
      <c r="AA699" s="195"/>
      <c r="AB699" s="196" t="s">
        <v>110</v>
      </c>
      <c r="AC699" s="68" t="s">
        <v>1874</v>
      </c>
      <c r="AD699" s="232"/>
      <c r="AE699" s="232"/>
      <c r="AF699" s="232"/>
      <c r="AG699" s="232"/>
      <c r="AH699" s="232"/>
      <c r="AI699" s="232"/>
      <c r="AJ699" s="308"/>
      <c r="AK699" s="308"/>
      <c r="AL699" s="308"/>
      <c r="AM699" s="308" t="s">
        <v>2057</v>
      </c>
      <c r="AN699" s="309" t="s">
        <v>1876</v>
      </c>
      <c r="AO699" s="354" t="s">
        <v>72</v>
      </c>
      <c r="AP699" s="354" t="s">
        <v>53</v>
      </c>
      <c r="AQ699" s="354" t="s">
        <v>2029</v>
      </c>
      <c r="AR699" s="26" t="s">
        <v>2058</v>
      </c>
      <c r="AS699" s="25" t="s">
        <v>55</v>
      </c>
      <c r="AT699" s="395">
        <v>561000</v>
      </c>
      <c r="AU699" s="395">
        <v>561000</v>
      </c>
      <c r="AV699" s="395">
        <v>0</v>
      </c>
      <c r="AW699" s="395">
        <v>0</v>
      </c>
      <c r="AX699" s="395">
        <v>0</v>
      </c>
      <c r="AY699" s="395">
        <v>0</v>
      </c>
      <c r="AZ699" s="395">
        <v>0</v>
      </c>
      <c r="BA699" s="395">
        <v>0</v>
      </c>
      <c r="BB699" s="395">
        <v>561000</v>
      </c>
      <c r="BC699" s="395">
        <v>561000</v>
      </c>
      <c r="BD699" s="395">
        <v>561000</v>
      </c>
      <c r="BE699" s="395">
        <v>0</v>
      </c>
      <c r="BF699" s="395">
        <v>0</v>
      </c>
      <c r="BG699" s="395">
        <v>0</v>
      </c>
      <c r="BH699" s="414">
        <v>561000</v>
      </c>
      <c r="BI699" s="395">
        <v>561000</v>
      </c>
      <c r="BJ699" s="395">
        <v>0</v>
      </c>
      <c r="BK699" s="395">
        <v>0</v>
      </c>
      <c r="BL699" s="395">
        <v>0</v>
      </c>
      <c r="BM699" s="414">
        <v>561000</v>
      </c>
      <c r="BN699" s="395">
        <v>561000</v>
      </c>
      <c r="BO699" s="395">
        <v>0</v>
      </c>
      <c r="BP699" s="395">
        <v>0</v>
      </c>
      <c r="BQ699" s="395">
        <v>0</v>
      </c>
      <c r="BR699" s="414">
        <v>561000</v>
      </c>
      <c r="BS699" s="395">
        <v>561000</v>
      </c>
      <c r="BT699" s="395">
        <v>0</v>
      </c>
      <c r="BU699" s="395">
        <v>0</v>
      </c>
      <c r="BV699" s="395">
        <v>0</v>
      </c>
      <c r="BW699" s="395">
        <v>561000</v>
      </c>
    </row>
    <row r="700" spans="1:75" s="67" customFormat="1" ht="80.25" customHeight="1">
      <c r="A700" s="62" t="s">
        <v>2041</v>
      </c>
      <c r="B700" s="22" t="s">
        <v>2042</v>
      </c>
      <c r="C700" s="64">
        <v>401000032</v>
      </c>
      <c r="D700" s="27" t="s">
        <v>159</v>
      </c>
      <c r="E700" s="20" t="s">
        <v>481</v>
      </c>
      <c r="F700" s="204"/>
      <c r="G700" s="204"/>
      <c r="H700" s="195">
        <v>3</v>
      </c>
      <c r="I700" s="204"/>
      <c r="J700" s="195" t="s">
        <v>111</v>
      </c>
      <c r="K700" s="195" t="s">
        <v>45</v>
      </c>
      <c r="L700" s="195">
        <v>18</v>
      </c>
      <c r="M700" s="195"/>
      <c r="N700" s="195"/>
      <c r="O700" s="195"/>
      <c r="P700" s="196" t="s">
        <v>109</v>
      </c>
      <c r="Q700" s="21" t="s">
        <v>482</v>
      </c>
      <c r="R700" s="195"/>
      <c r="S700" s="195"/>
      <c r="T700" s="195" t="s">
        <v>47</v>
      </c>
      <c r="U700" s="195"/>
      <c r="V700" s="195" t="s">
        <v>76</v>
      </c>
      <c r="W700" s="195" t="s">
        <v>45</v>
      </c>
      <c r="X700" s="195"/>
      <c r="Y700" s="195"/>
      <c r="Z700" s="195"/>
      <c r="AA700" s="195"/>
      <c r="AB700" s="196" t="s">
        <v>110</v>
      </c>
      <c r="AC700" s="68" t="s">
        <v>1874</v>
      </c>
      <c r="AD700" s="232"/>
      <c r="AE700" s="232"/>
      <c r="AF700" s="232"/>
      <c r="AG700" s="232"/>
      <c r="AH700" s="232"/>
      <c r="AI700" s="232"/>
      <c r="AJ700" s="308"/>
      <c r="AK700" s="308"/>
      <c r="AL700" s="308"/>
      <c r="AM700" s="308" t="s">
        <v>2057</v>
      </c>
      <c r="AN700" s="309" t="s">
        <v>1876</v>
      </c>
      <c r="AO700" s="354" t="s">
        <v>72</v>
      </c>
      <c r="AP700" s="354" t="s">
        <v>53</v>
      </c>
      <c r="AQ700" s="354" t="s">
        <v>1142</v>
      </c>
      <c r="AR700" s="26" t="s">
        <v>1143</v>
      </c>
      <c r="AS700" s="25" t="s">
        <v>511</v>
      </c>
      <c r="AT700" s="395">
        <v>30000</v>
      </c>
      <c r="AU700" s="395">
        <v>30000</v>
      </c>
      <c r="AV700" s="395">
        <v>0</v>
      </c>
      <c r="AW700" s="395">
        <v>0</v>
      </c>
      <c r="AX700" s="395">
        <v>0</v>
      </c>
      <c r="AY700" s="395">
        <v>0</v>
      </c>
      <c r="AZ700" s="395">
        <v>0</v>
      </c>
      <c r="BA700" s="395">
        <v>0</v>
      </c>
      <c r="BB700" s="395">
        <v>30000</v>
      </c>
      <c r="BC700" s="395">
        <v>30000</v>
      </c>
      <c r="BD700" s="395">
        <v>0</v>
      </c>
      <c r="BE700" s="395">
        <v>0</v>
      </c>
      <c r="BF700" s="395">
        <v>0</v>
      </c>
      <c r="BG700" s="395">
        <v>0</v>
      </c>
      <c r="BH700" s="395">
        <v>0</v>
      </c>
      <c r="BI700" s="395">
        <v>0</v>
      </c>
      <c r="BJ700" s="395">
        <v>0</v>
      </c>
      <c r="BK700" s="395">
        <v>0</v>
      </c>
      <c r="BL700" s="395">
        <v>0</v>
      </c>
      <c r="BM700" s="414">
        <v>0</v>
      </c>
      <c r="BN700" s="395">
        <v>0</v>
      </c>
      <c r="BO700" s="395">
        <v>0</v>
      </c>
      <c r="BP700" s="395">
        <v>0</v>
      </c>
      <c r="BQ700" s="395">
        <v>0</v>
      </c>
      <c r="BR700" s="414">
        <v>0</v>
      </c>
      <c r="BS700" s="395">
        <v>0</v>
      </c>
      <c r="BT700" s="395">
        <v>0</v>
      </c>
      <c r="BU700" s="395">
        <v>0</v>
      </c>
      <c r="BV700" s="395">
        <v>0</v>
      </c>
      <c r="BW700" s="395">
        <v>0</v>
      </c>
    </row>
    <row r="701" spans="1:75" s="67" customFormat="1" ht="156" customHeight="1">
      <c r="A701" s="62" t="s">
        <v>2041</v>
      </c>
      <c r="B701" s="22" t="s">
        <v>2042</v>
      </c>
      <c r="C701" s="64">
        <v>401000032</v>
      </c>
      <c r="D701" s="27" t="s">
        <v>159</v>
      </c>
      <c r="E701" s="20" t="s">
        <v>481</v>
      </c>
      <c r="F701" s="204"/>
      <c r="G701" s="204"/>
      <c r="H701" s="195">
        <v>3</v>
      </c>
      <c r="I701" s="204"/>
      <c r="J701" s="195" t="s">
        <v>111</v>
      </c>
      <c r="K701" s="195" t="s">
        <v>45</v>
      </c>
      <c r="L701" s="195">
        <v>18</v>
      </c>
      <c r="M701" s="195"/>
      <c r="N701" s="195"/>
      <c r="O701" s="195"/>
      <c r="P701" s="196" t="s">
        <v>109</v>
      </c>
      <c r="Q701" s="21" t="s">
        <v>482</v>
      </c>
      <c r="R701" s="195"/>
      <c r="S701" s="195"/>
      <c r="T701" s="195" t="s">
        <v>47</v>
      </c>
      <c r="U701" s="195"/>
      <c r="V701" s="195" t="s">
        <v>76</v>
      </c>
      <c r="W701" s="195" t="s">
        <v>45</v>
      </c>
      <c r="X701" s="195"/>
      <c r="Y701" s="195"/>
      <c r="Z701" s="195"/>
      <c r="AA701" s="195"/>
      <c r="AB701" s="196" t="s">
        <v>110</v>
      </c>
      <c r="AC701" s="68" t="s">
        <v>1874</v>
      </c>
      <c r="AD701" s="232"/>
      <c r="AE701" s="232"/>
      <c r="AF701" s="232"/>
      <c r="AG701" s="232"/>
      <c r="AH701" s="232"/>
      <c r="AI701" s="232"/>
      <c r="AJ701" s="308"/>
      <c r="AK701" s="308"/>
      <c r="AL701" s="308"/>
      <c r="AM701" s="308" t="s">
        <v>2057</v>
      </c>
      <c r="AN701" s="309" t="s">
        <v>1876</v>
      </c>
      <c r="AO701" s="354" t="s">
        <v>72</v>
      </c>
      <c r="AP701" s="354" t="s">
        <v>53</v>
      </c>
      <c r="AQ701" s="354" t="s">
        <v>2037</v>
      </c>
      <c r="AR701" s="26" t="s">
        <v>2038</v>
      </c>
      <c r="AS701" s="25" t="s">
        <v>511</v>
      </c>
      <c r="AT701" s="395">
        <v>251571.23</v>
      </c>
      <c r="AU701" s="395">
        <v>251571.23</v>
      </c>
      <c r="AV701" s="395">
        <v>0</v>
      </c>
      <c r="AW701" s="395">
        <v>0</v>
      </c>
      <c r="AX701" s="395">
        <v>0</v>
      </c>
      <c r="AY701" s="395">
        <v>0</v>
      </c>
      <c r="AZ701" s="395">
        <v>0</v>
      </c>
      <c r="BA701" s="395">
        <v>0</v>
      </c>
      <c r="BB701" s="395">
        <v>251571.23</v>
      </c>
      <c r="BC701" s="395">
        <v>251571.23</v>
      </c>
      <c r="BD701" s="395">
        <v>0</v>
      </c>
      <c r="BE701" s="395">
        <v>0</v>
      </c>
      <c r="BF701" s="395">
        <v>0</v>
      </c>
      <c r="BG701" s="395">
        <v>0</v>
      </c>
      <c r="BH701" s="395">
        <v>0</v>
      </c>
      <c r="BI701" s="395">
        <v>0</v>
      </c>
      <c r="BJ701" s="395">
        <v>0</v>
      </c>
      <c r="BK701" s="395">
        <v>0</v>
      </c>
      <c r="BL701" s="395">
        <v>0</v>
      </c>
      <c r="BM701" s="414">
        <v>0</v>
      </c>
      <c r="BN701" s="395">
        <v>0</v>
      </c>
      <c r="BO701" s="395">
        <v>0</v>
      </c>
      <c r="BP701" s="395">
        <v>0</v>
      </c>
      <c r="BQ701" s="395">
        <v>0</v>
      </c>
      <c r="BR701" s="414">
        <v>0</v>
      </c>
      <c r="BS701" s="395">
        <v>0</v>
      </c>
      <c r="BT701" s="395">
        <v>0</v>
      </c>
      <c r="BU701" s="395">
        <v>0</v>
      </c>
      <c r="BV701" s="395">
        <v>0</v>
      </c>
      <c r="BW701" s="395">
        <v>0</v>
      </c>
    </row>
    <row r="702" spans="1:75" s="67" customFormat="1" ht="132.75" customHeight="1">
      <c r="A702" s="66" t="s">
        <v>2041</v>
      </c>
      <c r="B702" s="69" t="s">
        <v>2042</v>
      </c>
      <c r="C702" s="76">
        <v>401000032</v>
      </c>
      <c r="D702" s="77" t="s">
        <v>2059</v>
      </c>
      <c r="E702" s="78" t="s">
        <v>481</v>
      </c>
      <c r="F702" s="230"/>
      <c r="G702" s="230"/>
      <c r="H702" s="231">
        <v>3</v>
      </c>
      <c r="I702" s="230"/>
      <c r="J702" s="231" t="s">
        <v>111</v>
      </c>
      <c r="K702" s="231" t="s">
        <v>45</v>
      </c>
      <c r="L702" s="231" t="s">
        <v>596</v>
      </c>
      <c r="M702" s="231"/>
      <c r="N702" s="231"/>
      <c r="O702" s="231"/>
      <c r="P702" s="232" t="s">
        <v>109</v>
      </c>
      <c r="Q702" s="65" t="s">
        <v>482</v>
      </c>
      <c r="R702" s="231"/>
      <c r="S702" s="231"/>
      <c r="T702" s="231" t="s">
        <v>47</v>
      </c>
      <c r="U702" s="231"/>
      <c r="V702" s="231" t="s">
        <v>76</v>
      </c>
      <c r="W702" s="231" t="s">
        <v>45</v>
      </c>
      <c r="X702" s="231"/>
      <c r="Y702" s="231"/>
      <c r="Z702" s="231"/>
      <c r="AA702" s="231"/>
      <c r="AB702" s="232" t="s">
        <v>110</v>
      </c>
      <c r="AC702" s="68" t="s">
        <v>1874</v>
      </c>
      <c r="AD702" s="232"/>
      <c r="AE702" s="232"/>
      <c r="AF702" s="232"/>
      <c r="AG702" s="232"/>
      <c r="AH702" s="232"/>
      <c r="AI702" s="232"/>
      <c r="AJ702" s="308"/>
      <c r="AK702" s="308"/>
      <c r="AL702" s="308"/>
      <c r="AM702" s="308" t="s">
        <v>2057</v>
      </c>
      <c r="AN702" s="309" t="s">
        <v>1876</v>
      </c>
      <c r="AO702" s="360" t="s">
        <v>72</v>
      </c>
      <c r="AP702" s="360" t="s">
        <v>53</v>
      </c>
      <c r="AQ702" s="360" t="s">
        <v>647</v>
      </c>
      <c r="AR702" s="74" t="s">
        <v>2060</v>
      </c>
      <c r="AS702" s="73" t="s">
        <v>55</v>
      </c>
      <c r="AT702" s="395">
        <v>0</v>
      </c>
      <c r="AU702" s="395">
        <v>0</v>
      </c>
      <c r="AV702" s="395">
        <v>0</v>
      </c>
      <c r="AW702" s="395">
        <v>0</v>
      </c>
      <c r="AX702" s="395">
        <v>0</v>
      </c>
      <c r="AY702" s="395">
        <v>0</v>
      </c>
      <c r="AZ702" s="395">
        <v>0</v>
      </c>
      <c r="BA702" s="395">
        <v>0</v>
      </c>
      <c r="BB702" s="395">
        <v>0</v>
      </c>
      <c r="BC702" s="395">
        <v>0</v>
      </c>
      <c r="BD702" s="395">
        <v>1279511</v>
      </c>
      <c r="BE702" s="395">
        <v>0</v>
      </c>
      <c r="BF702" s="395">
        <v>0</v>
      </c>
      <c r="BG702" s="395">
        <v>0</v>
      </c>
      <c r="BH702" s="395">
        <v>1279511</v>
      </c>
      <c r="BI702" s="414">
        <v>0</v>
      </c>
      <c r="BJ702" s="395">
        <v>0</v>
      </c>
      <c r="BK702" s="395">
        <v>0</v>
      </c>
      <c r="BL702" s="395">
        <v>0</v>
      </c>
      <c r="BM702" s="414">
        <v>0</v>
      </c>
      <c r="BN702" s="396">
        <v>0</v>
      </c>
      <c r="BO702" s="395">
        <v>0</v>
      </c>
      <c r="BP702" s="395">
        <v>0</v>
      </c>
      <c r="BQ702" s="395">
        <v>0</v>
      </c>
      <c r="BR702" s="414">
        <v>0</v>
      </c>
      <c r="BS702" s="395">
        <v>0</v>
      </c>
      <c r="BT702" s="395">
        <v>0</v>
      </c>
      <c r="BU702" s="395">
        <v>0</v>
      </c>
      <c r="BV702" s="395">
        <v>0</v>
      </c>
      <c r="BW702" s="395">
        <v>0</v>
      </c>
    </row>
    <row r="703" spans="1:75" s="67" customFormat="1" ht="301.89999999999998" customHeight="1">
      <c r="A703" s="62" t="s">
        <v>2041</v>
      </c>
      <c r="B703" s="22" t="s">
        <v>2042</v>
      </c>
      <c r="C703" s="64">
        <v>401000032</v>
      </c>
      <c r="D703" s="27" t="s">
        <v>159</v>
      </c>
      <c r="E703" s="20" t="s">
        <v>481</v>
      </c>
      <c r="F703" s="204"/>
      <c r="G703" s="204"/>
      <c r="H703" s="195">
        <v>3</v>
      </c>
      <c r="I703" s="204"/>
      <c r="J703" s="195" t="s">
        <v>111</v>
      </c>
      <c r="K703" s="195" t="s">
        <v>45</v>
      </c>
      <c r="L703" s="195">
        <v>18</v>
      </c>
      <c r="M703" s="195"/>
      <c r="N703" s="195"/>
      <c r="O703" s="195"/>
      <c r="P703" s="196" t="s">
        <v>109</v>
      </c>
      <c r="Q703" s="21" t="s">
        <v>2061</v>
      </c>
      <c r="R703" s="195" t="s">
        <v>2062</v>
      </c>
      <c r="S703" s="195"/>
      <c r="T703" s="195" t="s">
        <v>49</v>
      </c>
      <c r="U703" s="195"/>
      <c r="V703" s="195" t="s">
        <v>540</v>
      </c>
      <c r="W703" s="195" t="s">
        <v>50</v>
      </c>
      <c r="X703" s="195"/>
      <c r="Y703" s="195" t="s">
        <v>2063</v>
      </c>
      <c r="Z703" s="195"/>
      <c r="AA703" s="195"/>
      <c r="AB703" s="196" t="s">
        <v>2064</v>
      </c>
      <c r="AC703" s="68" t="s">
        <v>1874</v>
      </c>
      <c r="AD703" s="232"/>
      <c r="AE703" s="232"/>
      <c r="AF703" s="232"/>
      <c r="AG703" s="232"/>
      <c r="AH703" s="232"/>
      <c r="AI703" s="232"/>
      <c r="AJ703" s="308"/>
      <c r="AK703" s="308"/>
      <c r="AL703" s="308"/>
      <c r="AM703" s="308" t="s">
        <v>2057</v>
      </c>
      <c r="AN703" s="309" t="s">
        <v>1876</v>
      </c>
      <c r="AO703" s="354" t="s">
        <v>72</v>
      </c>
      <c r="AP703" s="354" t="s">
        <v>53</v>
      </c>
      <c r="AQ703" s="354" t="s">
        <v>2065</v>
      </c>
      <c r="AR703" s="26" t="s">
        <v>2066</v>
      </c>
      <c r="AS703" s="25" t="s">
        <v>511</v>
      </c>
      <c r="AT703" s="395">
        <v>10910557.84</v>
      </c>
      <c r="AU703" s="395">
        <v>10910557.84</v>
      </c>
      <c r="AV703" s="395">
        <v>9743128.1600000001</v>
      </c>
      <c r="AW703" s="395">
        <v>9743128.1600000001</v>
      </c>
      <c r="AX703" s="395">
        <v>621901.78999999911</v>
      </c>
      <c r="AY703" s="395">
        <v>621901.78999999911</v>
      </c>
      <c r="AZ703" s="395">
        <v>0</v>
      </c>
      <c r="BA703" s="395">
        <v>0</v>
      </c>
      <c r="BB703" s="395">
        <v>545527.89</v>
      </c>
      <c r="BC703" s="395">
        <v>545527.89</v>
      </c>
      <c r="BD703" s="395">
        <v>0</v>
      </c>
      <c r="BE703" s="395">
        <v>0</v>
      </c>
      <c r="BF703" s="395">
        <v>0</v>
      </c>
      <c r="BG703" s="395">
        <v>0</v>
      </c>
      <c r="BH703" s="395">
        <v>0</v>
      </c>
      <c r="BI703" s="395">
        <v>0</v>
      </c>
      <c r="BJ703" s="395">
        <v>0</v>
      </c>
      <c r="BK703" s="395">
        <v>0</v>
      </c>
      <c r="BL703" s="395">
        <v>0</v>
      </c>
      <c r="BM703" s="414">
        <v>0</v>
      </c>
      <c r="BN703" s="395">
        <v>0</v>
      </c>
      <c r="BO703" s="395">
        <v>0</v>
      </c>
      <c r="BP703" s="395">
        <v>0</v>
      </c>
      <c r="BQ703" s="395">
        <v>0</v>
      </c>
      <c r="BR703" s="414">
        <v>0</v>
      </c>
      <c r="BS703" s="395">
        <v>0</v>
      </c>
      <c r="BT703" s="395">
        <v>0</v>
      </c>
      <c r="BU703" s="395">
        <v>0</v>
      </c>
      <c r="BV703" s="395">
        <v>0</v>
      </c>
      <c r="BW703" s="395">
        <v>0</v>
      </c>
    </row>
    <row r="704" spans="1:75" s="67" customFormat="1" ht="284.25" customHeight="1">
      <c r="A704" s="62" t="s">
        <v>2041</v>
      </c>
      <c r="B704" s="22" t="s">
        <v>2042</v>
      </c>
      <c r="C704" s="64">
        <v>401000035</v>
      </c>
      <c r="D704" s="27" t="s">
        <v>151</v>
      </c>
      <c r="E704" s="20" t="s">
        <v>481</v>
      </c>
      <c r="F704" s="204"/>
      <c r="G704" s="204"/>
      <c r="H704" s="195">
        <v>3</v>
      </c>
      <c r="I704" s="204"/>
      <c r="J704" s="195" t="s">
        <v>111</v>
      </c>
      <c r="K704" s="195" t="s">
        <v>45</v>
      </c>
      <c r="L704" s="195" t="s">
        <v>1919</v>
      </c>
      <c r="M704" s="195"/>
      <c r="N704" s="195"/>
      <c r="O704" s="195"/>
      <c r="P704" s="196" t="s">
        <v>109</v>
      </c>
      <c r="Q704" s="21" t="s">
        <v>2067</v>
      </c>
      <c r="R704" s="195" t="s">
        <v>2068</v>
      </c>
      <c r="S704" s="195"/>
      <c r="T704" s="195" t="s">
        <v>49</v>
      </c>
      <c r="U704" s="195"/>
      <c r="V704" s="195" t="s">
        <v>1936</v>
      </c>
      <c r="W704" s="195" t="s">
        <v>50</v>
      </c>
      <c r="X704" s="195" t="s">
        <v>2069</v>
      </c>
      <c r="Y704" s="195" t="s">
        <v>2070</v>
      </c>
      <c r="Z704" s="195"/>
      <c r="AA704" s="195"/>
      <c r="AB704" s="196" t="s">
        <v>2071</v>
      </c>
      <c r="AC704" s="68" t="s">
        <v>1874</v>
      </c>
      <c r="AD704" s="232"/>
      <c r="AE704" s="232"/>
      <c r="AF704" s="232"/>
      <c r="AG704" s="232"/>
      <c r="AH704" s="232"/>
      <c r="AI704" s="232"/>
      <c r="AJ704" s="308"/>
      <c r="AK704" s="308"/>
      <c r="AL704" s="308"/>
      <c r="AM704" s="308" t="s">
        <v>2057</v>
      </c>
      <c r="AN704" s="309" t="s">
        <v>1876</v>
      </c>
      <c r="AO704" s="354" t="s">
        <v>87</v>
      </c>
      <c r="AP704" s="354" t="s">
        <v>56</v>
      </c>
      <c r="AQ704" s="354" t="s">
        <v>1195</v>
      </c>
      <c r="AR704" s="26" t="s">
        <v>1196</v>
      </c>
      <c r="AS704" s="25" t="s">
        <v>55</v>
      </c>
      <c r="AT704" s="395">
        <v>1322000</v>
      </c>
      <c r="AU704" s="395">
        <v>1322000</v>
      </c>
      <c r="AV704" s="395">
        <v>0</v>
      </c>
      <c r="AW704" s="395">
        <v>0</v>
      </c>
      <c r="AX704" s="395">
        <v>0</v>
      </c>
      <c r="AY704" s="395">
        <v>0</v>
      </c>
      <c r="AZ704" s="395">
        <v>1322000</v>
      </c>
      <c r="BA704" s="395">
        <v>1322000</v>
      </c>
      <c r="BB704" s="395">
        <v>0</v>
      </c>
      <c r="BC704" s="395">
        <v>0</v>
      </c>
      <c r="BD704" s="395">
        <v>0</v>
      </c>
      <c r="BE704" s="395">
        <v>0</v>
      </c>
      <c r="BF704" s="395">
        <v>0</v>
      </c>
      <c r="BG704" s="395">
        <v>0</v>
      </c>
      <c r="BH704" s="395">
        <v>0</v>
      </c>
      <c r="BI704" s="395">
        <v>0</v>
      </c>
      <c r="BJ704" s="395">
        <v>0</v>
      </c>
      <c r="BK704" s="395">
        <v>0</v>
      </c>
      <c r="BL704" s="395">
        <v>0</v>
      </c>
      <c r="BM704" s="414">
        <v>0</v>
      </c>
      <c r="BN704" s="395">
        <v>0</v>
      </c>
      <c r="BO704" s="395">
        <v>0</v>
      </c>
      <c r="BP704" s="395">
        <v>0</v>
      </c>
      <c r="BQ704" s="395">
        <v>0</v>
      </c>
      <c r="BR704" s="414">
        <v>0</v>
      </c>
      <c r="BS704" s="395">
        <v>0</v>
      </c>
      <c r="BT704" s="395">
        <v>0</v>
      </c>
      <c r="BU704" s="395">
        <v>0</v>
      </c>
      <c r="BV704" s="395">
        <v>0</v>
      </c>
      <c r="BW704" s="395">
        <v>0</v>
      </c>
    </row>
    <row r="705" spans="1:75" s="67" customFormat="1" ht="157.5" customHeight="1">
      <c r="A705" s="62" t="s">
        <v>2041</v>
      </c>
      <c r="B705" s="22" t="s">
        <v>2042</v>
      </c>
      <c r="C705" s="64">
        <v>401000035</v>
      </c>
      <c r="D705" s="27" t="s">
        <v>151</v>
      </c>
      <c r="E705" s="20" t="s">
        <v>481</v>
      </c>
      <c r="F705" s="204"/>
      <c r="G705" s="204"/>
      <c r="H705" s="195">
        <v>3</v>
      </c>
      <c r="I705" s="204"/>
      <c r="J705" s="195" t="s">
        <v>111</v>
      </c>
      <c r="K705" s="195" t="s">
        <v>45</v>
      </c>
      <c r="L705" s="195" t="s">
        <v>1919</v>
      </c>
      <c r="M705" s="195"/>
      <c r="N705" s="195"/>
      <c r="O705" s="195"/>
      <c r="P705" s="196" t="s">
        <v>109</v>
      </c>
      <c r="Q705" s="21" t="s">
        <v>2072</v>
      </c>
      <c r="R705" s="195" t="s">
        <v>2062</v>
      </c>
      <c r="S705" s="195"/>
      <c r="T705" s="195" t="s">
        <v>49</v>
      </c>
      <c r="U705" s="195"/>
      <c r="V705" s="195" t="s">
        <v>1936</v>
      </c>
      <c r="W705" s="195" t="s">
        <v>50</v>
      </c>
      <c r="X705" s="195" t="s">
        <v>2069</v>
      </c>
      <c r="Y705" s="195" t="s">
        <v>2073</v>
      </c>
      <c r="Z705" s="195"/>
      <c r="AA705" s="195"/>
      <c r="AB705" s="196" t="s">
        <v>2074</v>
      </c>
      <c r="AC705" s="68" t="s">
        <v>1874</v>
      </c>
      <c r="AD705" s="232"/>
      <c r="AE705" s="232"/>
      <c r="AF705" s="232"/>
      <c r="AG705" s="232"/>
      <c r="AH705" s="232"/>
      <c r="AI705" s="232"/>
      <c r="AJ705" s="308"/>
      <c r="AK705" s="308"/>
      <c r="AL705" s="308"/>
      <c r="AM705" s="308" t="s">
        <v>2057</v>
      </c>
      <c r="AN705" s="309" t="s">
        <v>1876</v>
      </c>
      <c r="AO705" s="354" t="s">
        <v>87</v>
      </c>
      <c r="AP705" s="354" t="s">
        <v>56</v>
      </c>
      <c r="AQ705" s="354" t="s">
        <v>2075</v>
      </c>
      <c r="AR705" s="26" t="s">
        <v>2076</v>
      </c>
      <c r="AS705" s="25" t="s">
        <v>55</v>
      </c>
      <c r="AT705" s="395">
        <v>2000000</v>
      </c>
      <c r="AU705" s="395">
        <v>2000000</v>
      </c>
      <c r="AV705" s="395">
        <v>0</v>
      </c>
      <c r="AW705" s="395">
        <v>0</v>
      </c>
      <c r="AX705" s="395">
        <v>1900000</v>
      </c>
      <c r="AY705" s="395">
        <v>1900000</v>
      </c>
      <c r="AZ705" s="395">
        <v>0</v>
      </c>
      <c r="BA705" s="395">
        <v>0</v>
      </c>
      <c r="BB705" s="395">
        <v>100000</v>
      </c>
      <c r="BC705" s="395">
        <v>100000</v>
      </c>
      <c r="BD705" s="395">
        <v>0</v>
      </c>
      <c r="BE705" s="395">
        <v>0</v>
      </c>
      <c r="BF705" s="395">
        <v>0</v>
      </c>
      <c r="BG705" s="395">
        <v>0</v>
      </c>
      <c r="BH705" s="395">
        <v>0</v>
      </c>
      <c r="BI705" s="395">
        <v>0</v>
      </c>
      <c r="BJ705" s="395">
        <v>0</v>
      </c>
      <c r="BK705" s="395">
        <v>0</v>
      </c>
      <c r="BL705" s="395">
        <v>0</v>
      </c>
      <c r="BM705" s="414">
        <v>0</v>
      </c>
      <c r="BN705" s="395">
        <v>0</v>
      </c>
      <c r="BO705" s="395">
        <v>0</v>
      </c>
      <c r="BP705" s="395">
        <v>0</v>
      </c>
      <c r="BQ705" s="395">
        <v>0</v>
      </c>
      <c r="BR705" s="414">
        <v>0</v>
      </c>
      <c r="BS705" s="395">
        <v>0</v>
      </c>
      <c r="BT705" s="395">
        <v>0</v>
      </c>
      <c r="BU705" s="395">
        <v>0</v>
      </c>
      <c r="BV705" s="395">
        <v>0</v>
      </c>
      <c r="BW705" s="395">
        <v>0</v>
      </c>
    </row>
    <row r="706" spans="1:75" s="67" customFormat="1" ht="175.9" customHeight="1">
      <c r="A706" s="62" t="s">
        <v>2041</v>
      </c>
      <c r="B706" s="22" t="s">
        <v>2042</v>
      </c>
      <c r="C706" s="64">
        <v>401000035</v>
      </c>
      <c r="D706" s="27" t="s">
        <v>151</v>
      </c>
      <c r="E706" s="20" t="s">
        <v>481</v>
      </c>
      <c r="F706" s="204"/>
      <c r="G706" s="204"/>
      <c r="H706" s="195">
        <v>3</v>
      </c>
      <c r="I706" s="204"/>
      <c r="J706" s="195" t="s">
        <v>111</v>
      </c>
      <c r="K706" s="195" t="s">
        <v>45</v>
      </c>
      <c r="L706" s="195" t="s">
        <v>1919</v>
      </c>
      <c r="M706" s="195"/>
      <c r="N706" s="195"/>
      <c r="O706" s="195"/>
      <c r="P706" s="196" t="s">
        <v>109</v>
      </c>
      <c r="Q706" s="21" t="s">
        <v>2077</v>
      </c>
      <c r="R706" s="195" t="s">
        <v>2062</v>
      </c>
      <c r="S706" s="195"/>
      <c r="T706" s="195" t="s">
        <v>49</v>
      </c>
      <c r="U706" s="195"/>
      <c r="V706" s="195" t="s">
        <v>1936</v>
      </c>
      <c r="W706" s="195" t="s">
        <v>50</v>
      </c>
      <c r="X706" s="195" t="s">
        <v>2069</v>
      </c>
      <c r="Y706" s="195" t="s">
        <v>2078</v>
      </c>
      <c r="Z706" s="195"/>
      <c r="AA706" s="195"/>
      <c r="AB706" s="196" t="s">
        <v>2079</v>
      </c>
      <c r="AC706" s="68" t="s">
        <v>1874</v>
      </c>
      <c r="AD706" s="232"/>
      <c r="AE706" s="232"/>
      <c r="AF706" s="232"/>
      <c r="AG706" s="232"/>
      <c r="AH706" s="232"/>
      <c r="AI706" s="232"/>
      <c r="AJ706" s="308"/>
      <c r="AK706" s="308"/>
      <c r="AL706" s="308"/>
      <c r="AM706" s="308" t="s">
        <v>2080</v>
      </c>
      <c r="AN706" s="309" t="s">
        <v>1876</v>
      </c>
      <c r="AO706" s="354" t="s">
        <v>87</v>
      </c>
      <c r="AP706" s="354" t="s">
        <v>56</v>
      </c>
      <c r="AQ706" s="354" t="s">
        <v>1199</v>
      </c>
      <c r="AR706" s="26" t="s">
        <v>1200</v>
      </c>
      <c r="AS706" s="25" t="s">
        <v>55</v>
      </c>
      <c r="AT706" s="395">
        <v>9599883.5999999996</v>
      </c>
      <c r="AU706" s="395">
        <v>9599883.5999999996</v>
      </c>
      <c r="AV706" s="395">
        <v>0</v>
      </c>
      <c r="AW706" s="395">
        <v>0</v>
      </c>
      <c r="AX706" s="395">
        <v>5277883.5999999996</v>
      </c>
      <c r="AY706" s="395">
        <v>5277883.5999999996</v>
      </c>
      <c r="AZ706" s="395">
        <v>0</v>
      </c>
      <c r="BA706" s="395">
        <v>0</v>
      </c>
      <c r="BB706" s="395">
        <v>4322000</v>
      </c>
      <c r="BC706" s="395">
        <v>4322000</v>
      </c>
      <c r="BD706" s="395">
        <v>0</v>
      </c>
      <c r="BE706" s="395">
        <v>0</v>
      </c>
      <c r="BF706" s="395">
        <v>0</v>
      </c>
      <c r="BG706" s="395">
        <v>0</v>
      </c>
      <c r="BH706" s="395">
        <v>0</v>
      </c>
      <c r="BI706" s="395">
        <v>0</v>
      </c>
      <c r="BJ706" s="395">
        <v>0</v>
      </c>
      <c r="BK706" s="395">
        <v>0</v>
      </c>
      <c r="BL706" s="395">
        <v>0</v>
      </c>
      <c r="BM706" s="414">
        <v>0</v>
      </c>
      <c r="BN706" s="395">
        <v>0</v>
      </c>
      <c r="BO706" s="395">
        <v>0</v>
      </c>
      <c r="BP706" s="395">
        <v>0</v>
      </c>
      <c r="BQ706" s="395">
        <v>0</v>
      </c>
      <c r="BR706" s="414">
        <v>0</v>
      </c>
      <c r="BS706" s="395">
        <v>0</v>
      </c>
      <c r="BT706" s="395">
        <v>0</v>
      </c>
      <c r="BU706" s="395">
        <v>0</v>
      </c>
      <c r="BV706" s="395">
        <v>0</v>
      </c>
      <c r="BW706" s="395">
        <v>0</v>
      </c>
    </row>
    <row r="707" spans="1:75" s="67" customFormat="1" ht="162.6" customHeight="1">
      <c r="A707" s="62" t="s">
        <v>2041</v>
      </c>
      <c r="B707" s="22" t="s">
        <v>2042</v>
      </c>
      <c r="C707" s="64">
        <v>401000035</v>
      </c>
      <c r="D707" s="27" t="s">
        <v>151</v>
      </c>
      <c r="E707" s="20" t="s">
        <v>481</v>
      </c>
      <c r="F707" s="204"/>
      <c r="G707" s="204"/>
      <c r="H707" s="195">
        <v>3</v>
      </c>
      <c r="I707" s="204"/>
      <c r="J707" s="195" t="s">
        <v>111</v>
      </c>
      <c r="K707" s="195" t="s">
        <v>45</v>
      </c>
      <c r="L707" s="195" t="s">
        <v>1919</v>
      </c>
      <c r="M707" s="195"/>
      <c r="N707" s="195"/>
      <c r="O707" s="195"/>
      <c r="P707" s="196" t="s">
        <v>109</v>
      </c>
      <c r="Q707" s="21" t="s">
        <v>2081</v>
      </c>
      <c r="R707" s="195" t="s">
        <v>2082</v>
      </c>
      <c r="S707" s="195"/>
      <c r="T707" s="195" t="s">
        <v>49</v>
      </c>
      <c r="U707" s="195"/>
      <c r="V707" s="195" t="s">
        <v>1936</v>
      </c>
      <c r="W707" s="195" t="s">
        <v>50</v>
      </c>
      <c r="X707" s="195" t="s">
        <v>2069</v>
      </c>
      <c r="Y707" s="195" t="s">
        <v>2083</v>
      </c>
      <c r="Z707" s="195"/>
      <c r="AA707" s="195"/>
      <c r="AB707" s="196" t="s">
        <v>2084</v>
      </c>
      <c r="AC707" s="68" t="s">
        <v>1874</v>
      </c>
      <c r="AD707" s="232"/>
      <c r="AE707" s="232"/>
      <c r="AF707" s="232"/>
      <c r="AG707" s="232"/>
      <c r="AH707" s="232"/>
      <c r="AI707" s="232"/>
      <c r="AJ707" s="308"/>
      <c r="AK707" s="308"/>
      <c r="AL707" s="308"/>
      <c r="AM707" s="308" t="s">
        <v>2080</v>
      </c>
      <c r="AN707" s="309" t="s">
        <v>1876</v>
      </c>
      <c r="AO707" s="354" t="s">
        <v>87</v>
      </c>
      <c r="AP707" s="354" t="s">
        <v>56</v>
      </c>
      <c r="AQ707" s="354" t="s">
        <v>2085</v>
      </c>
      <c r="AR707" s="26" t="s">
        <v>2086</v>
      </c>
      <c r="AS707" s="25" t="s">
        <v>55</v>
      </c>
      <c r="AT707" s="395">
        <v>0</v>
      </c>
      <c r="AU707" s="395">
        <v>0</v>
      </c>
      <c r="AV707" s="395">
        <v>0</v>
      </c>
      <c r="AW707" s="395">
        <v>0</v>
      </c>
      <c r="AX707" s="395">
        <v>0</v>
      </c>
      <c r="AY707" s="395">
        <v>0</v>
      </c>
      <c r="AZ707" s="395">
        <v>0</v>
      </c>
      <c r="BA707" s="395">
        <v>0</v>
      </c>
      <c r="BB707" s="395">
        <v>0</v>
      </c>
      <c r="BC707" s="395">
        <v>0</v>
      </c>
      <c r="BD707" s="395">
        <v>1363561</v>
      </c>
      <c r="BE707" s="395">
        <v>0</v>
      </c>
      <c r="BF707" s="395">
        <v>0</v>
      </c>
      <c r="BG707" s="416">
        <v>1363561</v>
      </c>
      <c r="BH707" s="395">
        <v>0</v>
      </c>
      <c r="BI707" s="395">
        <v>0</v>
      </c>
      <c r="BJ707" s="395">
        <v>0</v>
      </c>
      <c r="BK707" s="395">
        <v>0</v>
      </c>
      <c r="BL707" s="395">
        <v>0</v>
      </c>
      <c r="BM707" s="414">
        <v>0</v>
      </c>
      <c r="BN707" s="395">
        <v>0</v>
      </c>
      <c r="BO707" s="395">
        <v>0</v>
      </c>
      <c r="BP707" s="395">
        <v>0</v>
      </c>
      <c r="BQ707" s="395">
        <v>0</v>
      </c>
      <c r="BR707" s="414">
        <v>0</v>
      </c>
      <c r="BS707" s="395">
        <v>0</v>
      </c>
      <c r="BT707" s="395">
        <v>0</v>
      </c>
      <c r="BU707" s="395">
        <v>0</v>
      </c>
      <c r="BV707" s="395">
        <v>0</v>
      </c>
      <c r="BW707" s="395">
        <v>0</v>
      </c>
    </row>
    <row r="708" spans="1:75" s="67" customFormat="1" ht="189" customHeight="1">
      <c r="A708" s="62" t="s">
        <v>2041</v>
      </c>
      <c r="B708" s="22" t="s">
        <v>2042</v>
      </c>
      <c r="C708" s="64">
        <v>401000035</v>
      </c>
      <c r="D708" s="27" t="s">
        <v>151</v>
      </c>
      <c r="E708" s="20" t="s">
        <v>481</v>
      </c>
      <c r="F708" s="204"/>
      <c r="G708" s="204"/>
      <c r="H708" s="195">
        <v>3</v>
      </c>
      <c r="I708" s="204"/>
      <c r="J708" s="195" t="s">
        <v>111</v>
      </c>
      <c r="K708" s="195" t="s">
        <v>45</v>
      </c>
      <c r="L708" s="195" t="s">
        <v>1919</v>
      </c>
      <c r="M708" s="195"/>
      <c r="N708" s="195"/>
      <c r="O708" s="195"/>
      <c r="P708" s="196" t="s">
        <v>109</v>
      </c>
      <c r="Q708" s="21" t="s">
        <v>2087</v>
      </c>
      <c r="R708" s="195" t="s">
        <v>2088</v>
      </c>
      <c r="S708" s="195"/>
      <c r="T708" s="195" t="s">
        <v>49</v>
      </c>
      <c r="U708" s="195"/>
      <c r="V708" s="195" t="s">
        <v>1936</v>
      </c>
      <c r="W708" s="195" t="s">
        <v>50</v>
      </c>
      <c r="X708" s="195" t="s">
        <v>2069</v>
      </c>
      <c r="Y708" s="195" t="s">
        <v>2089</v>
      </c>
      <c r="Z708" s="195"/>
      <c r="AA708" s="195"/>
      <c r="AB708" s="196" t="s">
        <v>2090</v>
      </c>
      <c r="AC708" s="68" t="s">
        <v>1874</v>
      </c>
      <c r="AD708" s="232"/>
      <c r="AE708" s="232"/>
      <c r="AF708" s="232"/>
      <c r="AG708" s="232"/>
      <c r="AH708" s="232"/>
      <c r="AI708" s="232"/>
      <c r="AJ708" s="308"/>
      <c r="AK708" s="308"/>
      <c r="AL708" s="308"/>
      <c r="AM708" s="308" t="s">
        <v>2080</v>
      </c>
      <c r="AN708" s="309" t="s">
        <v>1876</v>
      </c>
      <c r="AO708" s="354" t="s">
        <v>87</v>
      </c>
      <c r="AP708" s="354" t="s">
        <v>56</v>
      </c>
      <c r="AQ708" s="354" t="s">
        <v>2091</v>
      </c>
      <c r="AR708" s="26" t="s">
        <v>2092</v>
      </c>
      <c r="AS708" s="25" t="s">
        <v>55</v>
      </c>
      <c r="AT708" s="395">
        <v>0</v>
      </c>
      <c r="AU708" s="395">
        <v>0</v>
      </c>
      <c r="AV708" s="395">
        <v>0</v>
      </c>
      <c r="AW708" s="395">
        <v>0</v>
      </c>
      <c r="AX708" s="395">
        <v>0</v>
      </c>
      <c r="AY708" s="395">
        <v>0</v>
      </c>
      <c r="AZ708" s="395">
        <v>0</v>
      </c>
      <c r="BA708" s="395">
        <v>0</v>
      </c>
      <c r="BB708" s="395">
        <v>0</v>
      </c>
      <c r="BC708" s="395">
        <v>0</v>
      </c>
      <c r="BD708" s="395">
        <v>1511894</v>
      </c>
      <c r="BE708" s="395">
        <v>0</v>
      </c>
      <c r="BF708" s="395">
        <v>0</v>
      </c>
      <c r="BG708" s="414">
        <v>1511894</v>
      </c>
      <c r="BH708" s="395">
        <v>0</v>
      </c>
      <c r="BI708" s="395">
        <v>0</v>
      </c>
      <c r="BJ708" s="395">
        <v>0</v>
      </c>
      <c r="BK708" s="395">
        <v>0</v>
      </c>
      <c r="BL708" s="395">
        <v>0</v>
      </c>
      <c r="BM708" s="414">
        <v>0</v>
      </c>
      <c r="BN708" s="395">
        <v>0</v>
      </c>
      <c r="BO708" s="395">
        <v>0</v>
      </c>
      <c r="BP708" s="395">
        <v>0</v>
      </c>
      <c r="BQ708" s="395">
        <v>0</v>
      </c>
      <c r="BR708" s="414">
        <v>0</v>
      </c>
      <c r="BS708" s="395">
        <v>0</v>
      </c>
      <c r="BT708" s="395">
        <v>0</v>
      </c>
      <c r="BU708" s="395">
        <v>0</v>
      </c>
      <c r="BV708" s="395">
        <v>0</v>
      </c>
      <c r="BW708" s="395">
        <v>0</v>
      </c>
    </row>
    <row r="709" spans="1:75" s="67" customFormat="1" ht="162.6" customHeight="1">
      <c r="A709" s="62" t="s">
        <v>2041</v>
      </c>
      <c r="B709" s="22" t="s">
        <v>2042</v>
      </c>
      <c r="C709" s="64">
        <v>401000035</v>
      </c>
      <c r="D709" s="27" t="s">
        <v>151</v>
      </c>
      <c r="E709" s="20" t="s">
        <v>481</v>
      </c>
      <c r="F709" s="204"/>
      <c r="G709" s="204"/>
      <c r="H709" s="195">
        <v>3</v>
      </c>
      <c r="I709" s="204"/>
      <c r="J709" s="195" t="s">
        <v>111</v>
      </c>
      <c r="K709" s="195" t="s">
        <v>45</v>
      </c>
      <c r="L709" s="195" t="s">
        <v>1919</v>
      </c>
      <c r="M709" s="195"/>
      <c r="N709" s="195"/>
      <c r="O709" s="195"/>
      <c r="P709" s="196" t="s">
        <v>109</v>
      </c>
      <c r="Q709" s="21" t="s">
        <v>2093</v>
      </c>
      <c r="R709" s="195" t="s">
        <v>2082</v>
      </c>
      <c r="S709" s="195"/>
      <c r="T709" s="195" t="s">
        <v>49</v>
      </c>
      <c r="U709" s="195"/>
      <c r="V709" s="195" t="s">
        <v>1936</v>
      </c>
      <c r="W709" s="195" t="s">
        <v>50</v>
      </c>
      <c r="X709" s="195" t="s">
        <v>2069</v>
      </c>
      <c r="Y709" s="195" t="s">
        <v>2094</v>
      </c>
      <c r="Z709" s="195"/>
      <c r="AA709" s="195"/>
      <c r="AB709" s="196" t="s">
        <v>2084</v>
      </c>
      <c r="AC709" s="68" t="s">
        <v>1874</v>
      </c>
      <c r="AD709" s="232"/>
      <c r="AE709" s="232"/>
      <c r="AF709" s="232"/>
      <c r="AG709" s="232"/>
      <c r="AH709" s="232"/>
      <c r="AI709" s="232"/>
      <c r="AJ709" s="308"/>
      <c r="AK709" s="308"/>
      <c r="AL709" s="308"/>
      <c r="AM709" s="308" t="s">
        <v>2080</v>
      </c>
      <c r="AN709" s="309" t="s">
        <v>1876</v>
      </c>
      <c r="AO709" s="354" t="s">
        <v>87</v>
      </c>
      <c r="AP709" s="354" t="s">
        <v>56</v>
      </c>
      <c r="AQ709" s="354" t="s">
        <v>2095</v>
      </c>
      <c r="AR709" s="26" t="s">
        <v>2086</v>
      </c>
      <c r="AS709" s="25" t="s">
        <v>55</v>
      </c>
      <c r="AT709" s="395">
        <v>0</v>
      </c>
      <c r="AU709" s="395">
        <v>0</v>
      </c>
      <c r="AV709" s="395">
        <v>0</v>
      </c>
      <c r="AW709" s="395">
        <v>0</v>
      </c>
      <c r="AX709" s="395">
        <v>0</v>
      </c>
      <c r="AY709" s="395">
        <v>0</v>
      </c>
      <c r="AZ709" s="395">
        <v>0</v>
      </c>
      <c r="BA709" s="395">
        <v>0</v>
      </c>
      <c r="BB709" s="395">
        <v>0</v>
      </c>
      <c r="BC709" s="395">
        <v>0</v>
      </c>
      <c r="BD709" s="395">
        <v>7690481.4299999997</v>
      </c>
      <c r="BE709" s="395">
        <v>0</v>
      </c>
      <c r="BF709" s="414">
        <v>4189714.18</v>
      </c>
      <c r="BG709" s="395">
        <v>0</v>
      </c>
      <c r="BH709" s="414">
        <v>3500767.25</v>
      </c>
      <c r="BI709" s="395">
        <v>0</v>
      </c>
      <c r="BJ709" s="395">
        <v>0</v>
      </c>
      <c r="BK709" s="395">
        <v>0</v>
      </c>
      <c r="BL709" s="395">
        <v>0</v>
      </c>
      <c r="BM709" s="414">
        <v>0</v>
      </c>
      <c r="BN709" s="395">
        <v>0</v>
      </c>
      <c r="BO709" s="395">
        <v>0</v>
      </c>
      <c r="BP709" s="395">
        <v>0</v>
      </c>
      <c r="BQ709" s="395">
        <v>0</v>
      </c>
      <c r="BR709" s="414">
        <v>0</v>
      </c>
      <c r="BS709" s="395">
        <v>0</v>
      </c>
      <c r="BT709" s="395">
        <v>0</v>
      </c>
      <c r="BU709" s="395">
        <v>0</v>
      </c>
      <c r="BV709" s="395">
        <v>0</v>
      </c>
      <c r="BW709" s="395">
        <v>0</v>
      </c>
    </row>
    <row r="710" spans="1:75" s="67" customFormat="1" ht="189" customHeight="1">
      <c r="A710" s="62" t="s">
        <v>2041</v>
      </c>
      <c r="B710" s="22" t="s">
        <v>2042</v>
      </c>
      <c r="C710" s="64">
        <v>401000035</v>
      </c>
      <c r="D710" s="27" t="s">
        <v>151</v>
      </c>
      <c r="E710" s="20" t="s">
        <v>481</v>
      </c>
      <c r="F710" s="204"/>
      <c r="G710" s="204"/>
      <c r="H710" s="195">
        <v>3</v>
      </c>
      <c r="I710" s="204"/>
      <c r="J710" s="195" t="s">
        <v>111</v>
      </c>
      <c r="K710" s="195" t="s">
        <v>45</v>
      </c>
      <c r="L710" s="195" t="s">
        <v>1919</v>
      </c>
      <c r="M710" s="195"/>
      <c r="N710" s="195"/>
      <c r="O710" s="195"/>
      <c r="P710" s="196" t="s">
        <v>109</v>
      </c>
      <c r="Q710" s="21" t="s">
        <v>2087</v>
      </c>
      <c r="R710" s="195" t="s">
        <v>2088</v>
      </c>
      <c r="S710" s="195"/>
      <c r="T710" s="195" t="s">
        <v>49</v>
      </c>
      <c r="U710" s="195"/>
      <c r="V710" s="195" t="s">
        <v>1936</v>
      </c>
      <c r="W710" s="195" t="s">
        <v>50</v>
      </c>
      <c r="X710" s="195" t="s">
        <v>2069</v>
      </c>
      <c r="Y710" s="195" t="s">
        <v>2096</v>
      </c>
      <c r="Z710" s="195"/>
      <c r="AA710" s="195"/>
      <c r="AB710" s="196" t="s">
        <v>2090</v>
      </c>
      <c r="AC710" s="68" t="s">
        <v>1874</v>
      </c>
      <c r="AD710" s="232"/>
      <c r="AE710" s="232"/>
      <c r="AF710" s="232"/>
      <c r="AG710" s="232"/>
      <c r="AH710" s="232"/>
      <c r="AI710" s="232"/>
      <c r="AJ710" s="308"/>
      <c r="AK710" s="308"/>
      <c r="AL710" s="308"/>
      <c r="AM710" s="308" t="s">
        <v>2080</v>
      </c>
      <c r="AN710" s="309" t="s">
        <v>1876</v>
      </c>
      <c r="AO710" s="354" t="s">
        <v>87</v>
      </c>
      <c r="AP710" s="354" t="s">
        <v>56</v>
      </c>
      <c r="AQ710" s="354" t="s">
        <v>2097</v>
      </c>
      <c r="AR710" s="26" t="s">
        <v>2092</v>
      </c>
      <c r="AS710" s="25" t="s">
        <v>55</v>
      </c>
      <c r="AT710" s="395">
        <v>0</v>
      </c>
      <c r="AU710" s="395">
        <v>0</v>
      </c>
      <c r="AV710" s="395">
        <v>0</v>
      </c>
      <c r="AW710" s="395">
        <v>0</v>
      </c>
      <c r="AX710" s="395">
        <v>0</v>
      </c>
      <c r="AY710" s="395">
        <v>0</v>
      </c>
      <c r="AZ710" s="395">
        <v>0</v>
      </c>
      <c r="BA710" s="395">
        <v>0</v>
      </c>
      <c r="BB710" s="395">
        <v>0</v>
      </c>
      <c r="BC710" s="395">
        <v>0</v>
      </c>
      <c r="BD710" s="395">
        <v>8292566.3200000003</v>
      </c>
      <c r="BE710" s="395">
        <v>0</v>
      </c>
      <c r="BF710" s="414">
        <v>4540706.97</v>
      </c>
      <c r="BG710" s="395">
        <v>0</v>
      </c>
      <c r="BH710" s="414">
        <v>3751859.35</v>
      </c>
      <c r="BI710" s="395">
        <v>0</v>
      </c>
      <c r="BJ710" s="395">
        <v>0</v>
      </c>
      <c r="BK710" s="395">
        <v>0</v>
      </c>
      <c r="BL710" s="395">
        <v>0</v>
      </c>
      <c r="BM710" s="414">
        <v>0</v>
      </c>
      <c r="BN710" s="395">
        <v>0</v>
      </c>
      <c r="BO710" s="395">
        <v>0</v>
      </c>
      <c r="BP710" s="395">
        <v>0</v>
      </c>
      <c r="BQ710" s="395">
        <v>0</v>
      </c>
      <c r="BR710" s="414">
        <v>0</v>
      </c>
      <c r="BS710" s="395">
        <v>0</v>
      </c>
      <c r="BT710" s="395">
        <v>0</v>
      </c>
      <c r="BU710" s="395">
        <v>0</v>
      </c>
      <c r="BV710" s="395">
        <v>0</v>
      </c>
      <c r="BW710" s="395">
        <v>0</v>
      </c>
    </row>
    <row r="711" spans="1:75" s="67" customFormat="1" ht="184.5" customHeight="1">
      <c r="A711" s="62" t="s">
        <v>2041</v>
      </c>
      <c r="B711" s="22" t="s">
        <v>2042</v>
      </c>
      <c r="C711" s="64">
        <v>401000035</v>
      </c>
      <c r="D711" s="27" t="s">
        <v>151</v>
      </c>
      <c r="E711" s="20" t="s">
        <v>481</v>
      </c>
      <c r="F711" s="204"/>
      <c r="G711" s="204"/>
      <c r="H711" s="195">
        <v>3</v>
      </c>
      <c r="I711" s="204"/>
      <c r="J711" s="195" t="s">
        <v>111</v>
      </c>
      <c r="K711" s="195" t="s">
        <v>45</v>
      </c>
      <c r="L711" s="195" t="s">
        <v>1919</v>
      </c>
      <c r="M711" s="195"/>
      <c r="N711" s="195"/>
      <c r="O711" s="195"/>
      <c r="P711" s="196" t="s">
        <v>109</v>
      </c>
      <c r="Q711" s="21" t="s">
        <v>2098</v>
      </c>
      <c r="R711" s="195" t="s">
        <v>2088</v>
      </c>
      <c r="S711" s="195"/>
      <c r="T711" s="195" t="s">
        <v>49</v>
      </c>
      <c r="U711" s="195"/>
      <c r="V711" s="195" t="s">
        <v>1936</v>
      </c>
      <c r="W711" s="195" t="s">
        <v>50</v>
      </c>
      <c r="X711" s="195" t="s">
        <v>2069</v>
      </c>
      <c r="Y711" s="195" t="s">
        <v>2096</v>
      </c>
      <c r="Z711" s="195"/>
      <c r="AA711" s="195"/>
      <c r="AB711" s="196" t="s">
        <v>2099</v>
      </c>
      <c r="AC711" s="68" t="s">
        <v>1874</v>
      </c>
      <c r="AD711" s="232"/>
      <c r="AE711" s="232"/>
      <c r="AF711" s="232"/>
      <c r="AG711" s="232"/>
      <c r="AH711" s="232"/>
      <c r="AI711" s="232"/>
      <c r="AJ711" s="308"/>
      <c r="AK711" s="308"/>
      <c r="AL711" s="308"/>
      <c r="AM711" s="308" t="s">
        <v>2080</v>
      </c>
      <c r="AN711" s="309" t="s">
        <v>1876</v>
      </c>
      <c r="AO711" s="354" t="s">
        <v>87</v>
      </c>
      <c r="AP711" s="354" t="s">
        <v>56</v>
      </c>
      <c r="AQ711" s="354" t="s">
        <v>1939</v>
      </c>
      <c r="AR711" s="26" t="s">
        <v>2100</v>
      </c>
      <c r="AS711" s="25" t="s">
        <v>55</v>
      </c>
      <c r="AT711" s="395">
        <v>0</v>
      </c>
      <c r="AU711" s="395">
        <v>0</v>
      </c>
      <c r="AV711" s="395">
        <v>0</v>
      </c>
      <c r="AW711" s="395">
        <v>0</v>
      </c>
      <c r="AX711" s="395">
        <v>0</v>
      </c>
      <c r="AY711" s="395">
        <v>0</v>
      </c>
      <c r="AZ711" s="395">
        <v>0</v>
      </c>
      <c r="BA711" s="395">
        <v>0</v>
      </c>
      <c r="BB711" s="395">
        <v>0</v>
      </c>
      <c r="BC711" s="395">
        <v>0</v>
      </c>
      <c r="BD711" s="395">
        <v>4120970</v>
      </c>
      <c r="BE711" s="395">
        <v>0</v>
      </c>
      <c r="BF711" s="414">
        <v>3914921.5</v>
      </c>
      <c r="BG711" s="395">
        <v>0</v>
      </c>
      <c r="BH711" s="414">
        <v>206048.5</v>
      </c>
      <c r="BI711" s="395">
        <v>0</v>
      </c>
      <c r="BJ711" s="395">
        <v>0</v>
      </c>
      <c r="BK711" s="395">
        <v>0</v>
      </c>
      <c r="BL711" s="395">
        <v>0</v>
      </c>
      <c r="BM711" s="414">
        <v>0</v>
      </c>
      <c r="BN711" s="395">
        <v>0</v>
      </c>
      <c r="BO711" s="395">
        <v>0</v>
      </c>
      <c r="BP711" s="395">
        <v>0</v>
      </c>
      <c r="BQ711" s="395">
        <v>0</v>
      </c>
      <c r="BR711" s="414">
        <v>0</v>
      </c>
      <c r="BS711" s="395">
        <v>0</v>
      </c>
      <c r="BT711" s="395">
        <v>0</v>
      </c>
      <c r="BU711" s="395">
        <v>0</v>
      </c>
      <c r="BV711" s="395">
        <v>0</v>
      </c>
      <c r="BW711" s="395">
        <v>0</v>
      </c>
    </row>
    <row r="712" spans="1:75" s="67" customFormat="1" ht="81.75" customHeight="1">
      <c r="A712" s="62" t="s">
        <v>2041</v>
      </c>
      <c r="B712" s="22" t="s">
        <v>2042</v>
      </c>
      <c r="C712" s="64">
        <v>401000040</v>
      </c>
      <c r="D712" s="27" t="s">
        <v>147</v>
      </c>
      <c r="E712" s="20" t="s">
        <v>481</v>
      </c>
      <c r="F712" s="204"/>
      <c r="G712" s="204"/>
      <c r="H712" s="195">
        <v>3</v>
      </c>
      <c r="I712" s="204"/>
      <c r="J712" s="195" t="s">
        <v>111</v>
      </c>
      <c r="K712" s="195" t="s">
        <v>45</v>
      </c>
      <c r="L712" s="195" t="s">
        <v>2101</v>
      </c>
      <c r="M712" s="195"/>
      <c r="N712" s="195"/>
      <c r="O712" s="195"/>
      <c r="P712" s="196" t="s">
        <v>109</v>
      </c>
      <c r="Q712" s="21" t="s">
        <v>482</v>
      </c>
      <c r="R712" s="195"/>
      <c r="S712" s="195"/>
      <c r="T712" s="195" t="s">
        <v>47</v>
      </c>
      <c r="U712" s="195"/>
      <c r="V712" s="195" t="s">
        <v>76</v>
      </c>
      <c r="W712" s="195" t="s">
        <v>45</v>
      </c>
      <c r="X712" s="195"/>
      <c r="Y712" s="195"/>
      <c r="Z712" s="195"/>
      <c r="AA712" s="195"/>
      <c r="AB712" s="196" t="s">
        <v>110</v>
      </c>
      <c r="AC712" s="68" t="s">
        <v>1874</v>
      </c>
      <c r="AD712" s="232"/>
      <c r="AE712" s="232"/>
      <c r="AF712" s="232"/>
      <c r="AG712" s="232"/>
      <c r="AH712" s="232"/>
      <c r="AI712" s="232"/>
      <c r="AJ712" s="308"/>
      <c r="AK712" s="308"/>
      <c r="AL712" s="232"/>
      <c r="AM712" s="308" t="s">
        <v>2050</v>
      </c>
      <c r="AN712" s="309" t="s">
        <v>1876</v>
      </c>
      <c r="AO712" s="354" t="s">
        <v>87</v>
      </c>
      <c r="AP712" s="354" t="s">
        <v>56</v>
      </c>
      <c r="AQ712" s="354" t="s">
        <v>1187</v>
      </c>
      <c r="AR712" s="26" t="s">
        <v>1188</v>
      </c>
      <c r="AS712" s="25" t="s">
        <v>55</v>
      </c>
      <c r="AT712" s="395">
        <v>2652029.39</v>
      </c>
      <c r="AU712" s="395">
        <v>2652029.39</v>
      </c>
      <c r="AV712" s="395">
        <v>0</v>
      </c>
      <c r="AW712" s="395">
        <v>0</v>
      </c>
      <c r="AX712" s="395">
        <v>0</v>
      </c>
      <c r="AY712" s="395">
        <v>0</v>
      </c>
      <c r="AZ712" s="395">
        <v>0</v>
      </c>
      <c r="BA712" s="395">
        <v>0</v>
      </c>
      <c r="BB712" s="395">
        <v>2652029.39</v>
      </c>
      <c r="BC712" s="395">
        <v>2652029.39</v>
      </c>
      <c r="BD712" s="395">
        <v>1862079</v>
      </c>
      <c r="BE712" s="395">
        <v>0</v>
      </c>
      <c r="BF712" s="395">
        <v>0</v>
      </c>
      <c r="BG712" s="395">
        <v>0</v>
      </c>
      <c r="BH712" s="414">
        <v>1862079</v>
      </c>
      <c r="BI712" s="395">
        <v>1477000</v>
      </c>
      <c r="BJ712" s="395">
        <v>0</v>
      </c>
      <c r="BK712" s="395">
        <v>0</v>
      </c>
      <c r="BL712" s="395">
        <v>0</v>
      </c>
      <c r="BM712" s="414">
        <v>1477000</v>
      </c>
      <c r="BN712" s="395">
        <v>1477000</v>
      </c>
      <c r="BO712" s="395">
        <v>0</v>
      </c>
      <c r="BP712" s="395">
        <v>0</v>
      </c>
      <c r="BQ712" s="395">
        <v>0</v>
      </c>
      <c r="BR712" s="414">
        <v>1477000</v>
      </c>
      <c r="BS712" s="395">
        <v>1477000</v>
      </c>
      <c r="BT712" s="395">
        <v>0</v>
      </c>
      <c r="BU712" s="395">
        <v>0</v>
      </c>
      <c r="BV712" s="395">
        <v>0</v>
      </c>
      <c r="BW712" s="395">
        <v>1477000</v>
      </c>
    </row>
    <row r="713" spans="1:75" s="67" customFormat="1" ht="82.5" customHeight="1">
      <c r="A713" s="62" t="s">
        <v>2041</v>
      </c>
      <c r="B713" s="22" t="s">
        <v>2042</v>
      </c>
      <c r="C713" s="64">
        <v>401000040</v>
      </c>
      <c r="D713" s="27" t="s">
        <v>147</v>
      </c>
      <c r="E713" s="20" t="s">
        <v>481</v>
      </c>
      <c r="F713" s="204"/>
      <c r="G713" s="204"/>
      <c r="H713" s="195">
        <v>3</v>
      </c>
      <c r="I713" s="204"/>
      <c r="J713" s="195" t="s">
        <v>111</v>
      </c>
      <c r="K713" s="195" t="s">
        <v>45</v>
      </c>
      <c r="L713" s="195">
        <v>25</v>
      </c>
      <c r="M713" s="195"/>
      <c r="N713" s="195"/>
      <c r="O713" s="195"/>
      <c r="P713" s="196" t="s">
        <v>109</v>
      </c>
      <c r="Q713" s="21" t="s">
        <v>482</v>
      </c>
      <c r="R713" s="195"/>
      <c r="S713" s="195"/>
      <c r="T713" s="195" t="s">
        <v>47</v>
      </c>
      <c r="U713" s="195"/>
      <c r="V713" s="195" t="s">
        <v>76</v>
      </c>
      <c r="W713" s="195" t="s">
        <v>45</v>
      </c>
      <c r="X713" s="195"/>
      <c r="Y713" s="195"/>
      <c r="Z713" s="195"/>
      <c r="AA713" s="195"/>
      <c r="AB713" s="196" t="s">
        <v>110</v>
      </c>
      <c r="AC713" s="68" t="s">
        <v>1874</v>
      </c>
      <c r="AD713" s="232"/>
      <c r="AE713" s="232"/>
      <c r="AF713" s="232"/>
      <c r="AG713" s="232"/>
      <c r="AH713" s="232"/>
      <c r="AI713" s="232"/>
      <c r="AJ713" s="308"/>
      <c r="AK713" s="308"/>
      <c r="AL713" s="232"/>
      <c r="AM713" s="308" t="s">
        <v>2050</v>
      </c>
      <c r="AN713" s="309" t="s">
        <v>1876</v>
      </c>
      <c r="AO713" s="354" t="s">
        <v>87</v>
      </c>
      <c r="AP713" s="354" t="s">
        <v>56</v>
      </c>
      <c r="AQ713" s="354" t="s">
        <v>1187</v>
      </c>
      <c r="AR713" s="26" t="s">
        <v>1188</v>
      </c>
      <c r="AS713" s="25" t="s">
        <v>55</v>
      </c>
      <c r="AT713" s="395">
        <v>742780</v>
      </c>
      <c r="AU713" s="395">
        <v>742780</v>
      </c>
      <c r="AV713" s="395">
        <v>0</v>
      </c>
      <c r="AW713" s="395">
        <v>0</v>
      </c>
      <c r="AX713" s="395">
        <v>0</v>
      </c>
      <c r="AY713" s="395">
        <v>0</v>
      </c>
      <c r="AZ713" s="395">
        <v>0</v>
      </c>
      <c r="BA713" s="395">
        <v>0</v>
      </c>
      <c r="BB713" s="395">
        <v>742780</v>
      </c>
      <c r="BC713" s="395">
        <v>742780</v>
      </c>
      <c r="BD713" s="395">
        <v>956740</v>
      </c>
      <c r="BE713" s="395">
        <v>0</v>
      </c>
      <c r="BF713" s="395">
        <v>0</v>
      </c>
      <c r="BG713" s="395">
        <v>0</v>
      </c>
      <c r="BH713" s="414">
        <v>956740</v>
      </c>
      <c r="BI713" s="395">
        <v>837580</v>
      </c>
      <c r="BJ713" s="395">
        <v>0</v>
      </c>
      <c r="BK713" s="395">
        <v>0</v>
      </c>
      <c r="BL713" s="395">
        <v>0</v>
      </c>
      <c r="BM713" s="414">
        <v>837580</v>
      </c>
      <c r="BN713" s="395">
        <v>837580</v>
      </c>
      <c r="BO713" s="395">
        <v>0</v>
      </c>
      <c r="BP713" s="395">
        <v>0</v>
      </c>
      <c r="BQ713" s="395">
        <v>0</v>
      </c>
      <c r="BR713" s="414">
        <v>837580</v>
      </c>
      <c r="BS713" s="395">
        <v>837580</v>
      </c>
      <c r="BT713" s="395">
        <v>0</v>
      </c>
      <c r="BU713" s="395">
        <v>0</v>
      </c>
      <c r="BV713" s="395">
        <v>0</v>
      </c>
      <c r="BW713" s="395">
        <v>837580</v>
      </c>
    </row>
    <row r="714" spans="1:75" s="67" customFormat="1" ht="77.25" customHeight="1">
      <c r="A714" s="62" t="s">
        <v>2041</v>
      </c>
      <c r="B714" s="22" t="s">
        <v>2042</v>
      </c>
      <c r="C714" s="64">
        <v>401000040</v>
      </c>
      <c r="D714" s="27" t="s">
        <v>147</v>
      </c>
      <c r="E714" s="20" t="s">
        <v>481</v>
      </c>
      <c r="F714" s="204"/>
      <c r="G714" s="204"/>
      <c r="H714" s="195">
        <v>3</v>
      </c>
      <c r="I714" s="204"/>
      <c r="J714" s="195" t="s">
        <v>111</v>
      </c>
      <c r="K714" s="195" t="s">
        <v>45</v>
      </c>
      <c r="L714" s="195">
        <v>25</v>
      </c>
      <c r="M714" s="195"/>
      <c r="N714" s="195"/>
      <c r="O714" s="195"/>
      <c r="P714" s="196" t="s">
        <v>109</v>
      </c>
      <c r="Q714" s="21" t="s">
        <v>482</v>
      </c>
      <c r="R714" s="195"/>
      <c r="S714" s="195"/>
      <c r="T714" s="195" t="s">
        <v>47</v>
      </c>
      <c r="U714" s="195"/>
      <c r="V714" s="195" t="s">
        <v>76</v>
      </c>
      <c r="W714" s="195" t="s">
        <v>45</v>
      </c>
      <c r="X714" s="195"/>
      <c r="Y714" s="195"/>
      <c r="Z714" s="195"/>
      <c r="AA714" s="195"/>
      <c r="AB714" s="196" t="s">
        <v>110</v>
      </c>
      <c r="AC714" s="68" t="s">
        <v>1874</v>
      </c>
      <c r="AD714" s="232"/>
      <c r="AE714" s="232"/>
      <c r="AF714" s="232"/>
      <c r="AG714" s="232"/>
      <c r="AH714" s="232"/>
      <c r="AI714" s="232"/>
      <c r="AJ714" s="308"/>
      <c r="AK714" s="308"/>
      <c r="AL714" s="232"/>
      <c r="AM714" s="308" t="s">
        <v>2050</v>
      </c>
      <c r="AN714" s="309" t="s">
        <v>1876</v>
      </c>
      <c r="AO714" s="354" t="s">
        <v>87</v>
      </c>
      <c r="AP714" s="354" t="s">
        <v>56</v>
      </c>
      <c r="AQ714" s="354" t="s">
        <v>1187</v>
      </c>
      <c r="AR714" s="26" t="s">
        <v>1188</v>
      </c>
      <c r="AS714" s="25" t="s">
        <v>55</v>
      </c>
      <c r="AT714" s="395">
        <v>19257383.82</v>
      </c>
      <c r="AU714" s="395">
        <v>19257383.82</v>
      </c>
      <c r="AV714" s="395">
        <v>0</v>
      </c>
      <c r="AW714" s="395">
        <v>0</v>
      </c>
      <c r="AX714" s="395">
        <v>0</v>
      </c>
      <c r="AY714" s="395">
        <v>0</v>
      </c>
      <c r="AZ714" s="395">
        <v>0</v>
      </c>
      <c r="BA714" s="395">
        <v>0</v>
      </c>
      <c r="BB714" s="395">
        <v>19257383.82</v>
      </c>
      <c r="BC714" s="395">
        <v>19257383.82</v>
      </c>
      <c r="BD714" s="395">
        <v>32383228.68</v>
      </c>
      <c r="BE714" s="395">
        <v>0</v>
      </c>
      <c r="BF714" s="395">
        <v>0</v>
      </c>
      <c r="BG714" s="395">
        <v>0</v>
      </c>
      <c r="BH714" s="414">
        <v>32383228.68</v>
      </c>
      <c r="BI714" s="395">
        <v>34301491.479999997</v>
      </c>
      <c r="BJ714" s="395">
        <v>0</v>
      </c>
      <c r="BK714" s="395">
        <v>0</v>
      </c>
      <c r="BL714" s="395">
        <v>0</v>
      </c>
      <c r="BM714" s="414">
        <v>34301491.479999997</v>
      </c>
      <c r="BN714" s="395">
        <v>19804766.48</v>
      </c>
      <c r="BO714" s="395">
        <v>0</v>
      </c>
      <c r="BP714" s="395">
        <v>0</v>
      </c>
      <c r="BQ714" s="395">
        <v>0</v>
      </c>
      <c r="BR714" s="414">
        <v>19804766.48</v>
      </c>
      <c r="BS714" s="395">
        <v>19804766.48</v>
      </c>
      <c r="BT714" s="395">
        <v>0</v>
      </c>
      <c r="BU714" s="395">
        <v>0</v>
      </c>
      <c r="BV714" s="395">
        <v>0</v>
      </c>
      <c r="BW714" s="395">
        <v>19804766.48</v>
      </c>
    </row>
    <row r="715" spans="1:75" s="67" customFormat="1" ht="81" customHeight="1">
      <c r="A715" s="62" t="s">
        <v>2041</v>
      </c>
      <c r="B715" s="22" t="s">
        <v>2042</v>
      </c>
      <c r="C715" s="64">
        <v>401000040</v>
      </c>
      <c r="D715" s="27" t="s">
        <v>147</v>
      </c>
      <c r="E715" s="20" t="s">
        <v>481</v>
      </c>
      <c r="F715" s="204"/>
      <c r="G715" s="204"/>
      <c r="H715" s="195">
        <v>3</v>
      </c>
      <c r="I715" s="204"/>
      <c r="J715" s="195" t="s">
        <v>111</v>
      </c>
      <c r="K715" s="195" t="s">
        <v>45</v>
      </c>
      <c r="L715" s="195">
        <v>25</v>
      </c>
      <c r="M715" s="195"/>
      <c r="N715" s="195"/>
      <c r="O715" s="195"/>
      <c r="P715" s="196" t="s">
        <v>109</v>
      </c>
      <c r="Q715" s="21" t="s">
        <v>482</v>
      </c>
      <c r="R715" s="195"/>
      <c r="S715" s="195"/>
      <c r="T715" s="195" t="s">
        <v>47</v>
      </c>
      <c r="U715" s="195"/>
      <c r="V715" s="195" t="s">
        <v>76</v>
      </c>
      <c r="W715" s="195" t="s">
        <v>45</v>
      </c>
      <c r="X715" s="195"/>
      <c r="Y715" s="195"/>
      <c r="Z715" s="195"/>
      <c r="AA715" s="195"/>
      <c r="AB715" s="196" t="s">
        <v>110</v>
      </c>
      <c r="AC715" s="68" t="s">
        <v>1874</v>
      </c>
      <c r="AD715" s="232"/>
      <c r="AE715" s="232"/>
      <c r="AF715" s="232"/>
      <c r="AG715" s="232"/>
      <c r="AH715" s="232"/>
      <c r="AI715" s="232"/>
      <c r="AJ715" s="308"/>
      <c r="AK715" s="308"/>
      <c r="AL715" s="232"/>
      <c r="AM715" s="308" t="s">
        <v>2050</v>
      </c>
      <c r="AN715" s="309" t="s">
        <v>1876</v>
      </c>
      <c r="AO715" s="354" t="s">
        <v>87</v>
      </c>
      <c r="AP715" s="354" t="s">
        <v>56</v>
      </c>
      <c r="AQ715" s="354" t="s">
        <v>1187</v>
      </c>
      <c r="AR715" s="26" t="s">
        <v>1188</v>
      </c>
      <c r="AS715" s="25" t="s">
        <v>285</v>
      </c>
      <c r="AT715" s="395">
        <v>0</v>
      </c>
      <c r="AU715" s="395">
        <v>0</v>
      </c>
      <c r="AV715" s="395">
        <v>0</v>
      </c>
      <c r="AW715" s="395">
        <v>0</v>
      </c>
      <c r="AX715" s="395">
        <v>0</v>
      </c>
      <c r="AY715" s="395">
        <v>0</v>
      </c>
      <c r="AZ715" s="395">
        <v>0</v>
      </c>
      <c r="BA715" s="395">
        <v>0</v>
      </c>
      <c r="BB715" s="395">
        <v>0</v>
      </c>
      <c r="BC715" s="395">
        <v>0</v>
      </c>
      <c r="BD715" s="395">
        <v>2058312.99</v>
      </c>
      <c r="BE715" s="395">
        <v>0</v>
      </c>
      <c r="BF715" s="395">
        <v>0</v>
      </c>
      <c r="BG715" s="395">
        <v>0</v>
      </c>
      <c r="BH715" s="414">
        <v>2058312.99</v>
      </c>
      <c r="BI715" s="395">
        <v>1526065</v>
      </c>
      <c r="BJ715" s="395">
        <v>0</v>
      </c>
      <c r="BK715" s="395">
        <v>0</v>
      </c>
      <c r="BL715" s="395">
        <v>0</v>
      </c>
      <c r="BM715" s="414">
        <v>1526065</v>
      </c>
      <c r="BN715" s="395">
        <v>1526065</v>
      </c>
      <c r="BO715" s="395">
        <v>0</v>
      </c>
      <c r="BP715" s="395">
        <v>0</v>
      </c>
      <c r="BQ715" s="395">
        <v>0</v>
      </c>
      <c r="BR715" s="414">
        <v>1526065</v>
      </c>
      <c r="BS715" s="395">
        <v>1526065</v>
      </c>
      <c r="BT715" s="395">
        <v>0</v>
      </c>
      <c r="BU715" s="395">
        <v>0</v>
      </c>
      <c r="BV715" s="395">
        <v>0</v>
      </c>
      <c r="BW715" s="395">
        <v>1526065</v>
      </c>
    </row>
    <row r="716" spans="1:75" s="67" customFormat="1" ht="78" customHeight="1">
      <c r="A716" s="62" t="s">
        <v>2041</v>
      </c>
      <c r="B716" s="22" t="s">
        <v>2042</v>
      </c>
      <c r="C716" s="64">
        <v>401000040</v>
      </c>
      <c r="D716" s="27" t="s">
        <v>147</v>
      </c>
      <c r="E716" s="20" t="s">
        <v>481</v>
      </c>
      <c r="F716" s="204"/>
      <c r="G716" s="204"/>
      <c r="H716" s="195">
        <v>3</v>
      </c>
      <c r="I716" s="204"/>
      <c r="J716" s="195" t="s">
        <v>111</v>
      </c>
      <c r="K716" s="195" t="s">
        <v>45</v>
      </c>
      <c r="L716" s="195">
        <v>25</v>
      </c>
      <c r="M716" s="195"/>
      <c r="N716" s="195"/>
      <c r="O716" s="195"/>
      <c r="P716" s="196" t="s">
        <v>109</v>
      </c>
      <c r="Q716" s="21" t="s">
        <v>482</v>
      </c>
      <c r="R716" s="195"/>
      <c r="S716" s="195"/>
      <c r="T716" s="195" t="s">
        <v>47</v>
      </c>
      <c r="U716" s="195"/>
      <c r="V716" s="195" t="s">
        <v>76</v>
      </c>
      <c r="W716" s="195" t="s">
        <v>45</v>
      </c>
      <c r="X716" s="195"/>
      <c r="Y716" s="195"/>
      <c r="Z716" s="195"/>
      <c r="AA716" s="195"/>
      <c r="AB716" s="196" t="s">
        <v>110</v>
      </c>
      <c r="AC716" s="68" t="s">
        <v>1874</v>
      </c>
      <c r="AD716" s="232"/>
      <c r="AE716" s="232"/>
      <c r="AF716" s="232"/>
      <c r="AG716" s="232"/>
      <c r="AH716" s="232"/>
      <c r="AI716" s="232"/>
      <c r="AJ716" s="308"/>
      <c r="AK716" s="308"/>
      <c r="AL716" s="232"/>
      <c r="AM716" s="308" t="s">
        <v>2050</v>
      </c>
      <c r="AN716" s="309" t="s">
        <v>1876</v>
      </c>
      <c r="AO716" s="354" t="s">
        <v>87</v>
      </c>
      <c r="AP716" s="354" t="s">
        <v>56</v>
      </c>
      <c r="AQ716" s="354" t="s">
        <v>1948</v>
      </c>
      <c r="AR716" s="26" t="s">
        <v>1949</v>
      </c>
      <c r="AS716" s="25" t="s">
        <v>55</v>
      </c>
      <c r="AT716" s="395">
        <v>1240784.74</v>
      </c>
      <c r="AU716" s="395">
        <v>1240784.74</v>
      </c>
      <c r="AV716" s="395">
        <v>0</v>
      </c>
      <c r="AW716" s="395">
        <v>0</v>
      </c>
      <c r="AX716" s="395">
        <v>0</v>
      </c>
      <c r="AY716" s="395">
        <v>0</v>
      </c>
      <c r="AZ716" s="395">
        <v>0</v>
      </c>
      <c r="BA716" s="395">
        <v>0</v>
      </c>
      <c r="BB716" s="395">
        <v>1240784.74</v>
      </c>
      <c r="BC716" s="395">
        <v>1240784.74</v>
      </c>
      <c r="BD716" s="395">
        <v>941720</v>
      </c>
      <c r="BE716" s="395">
        <v>0</v>
      </c>
      <c r="BF716" s="395">
        <v>0</v>
      </c>
      <c r="BG716" s="395">
        <v>0</v>
      </c>
      <c r="BH716" s="414">
        <v>941720</v>
      </c>
      <c r="BI716" s="395">
        <v>941720</v>
      </c>
      <c r="BJ716" s="395">
        <v>0</v>
      </c>
      <c r="BK716" s="395">
        <v>0</v>
      </c>
      <c r="BL716" s="395">
        <v>0</v>
      </c>
      <c r="BM716" s="417">
        <v>941720</v>
      </c>
      <c r="BN716" s="395">
        <v>941720</v>
      </c>
      <c r="BO716" s="395">
        <v>0</v>
      </c>
      <c r="BP716" s="395">
        <v>0</v>
      </c>
      <c r="BQ716" s="395">
        <v>0</v>
      </c>
      <c r="BR716" s="417">
        <v>941720</v>
      </c>
      <c r="BS716" s="395">
        <v>941720</v>
      </c>
      <c r="BT716" s="395">
        <v>0</v>
      </c>
      <c r="BU716" s="395">
        <v>0</v>
      </c>
      <c r="BV716" s="395">
        <v>0</v>
      </c>
      <c r="BW716" s="395">
        <v>941720</v>
      </c>
    </row>
    <row r="717" spans="1:75" s="67" customFormat="1" ht="316.5" customHeight="1">
      <c r="A717" s="62" t="s">
        <v>2041</v>
      </c>
      <c r="B717" s="22" t="s">
        <v>2042</v>
      </c>
      <c r="C717" s="64">
        <v>401000040</v>
      </c>
      <c r="D717" s="27" t="s">
        <v>147</v>
      </c>
      <c r="E717" s="20" t="s">
        <v>481</v>
      </c>
      <c r="F717" s="204"/>
      <c r="G717" s="204"/>
      <c r="H717" s="195">
        <v>3</v>
      </c>
      <c r="I717" s="204"/>
      <c r="J717" s="195" t="s">
        <v>111</v>
      </c>
      <c r="K717" s="195" t="s">
        <v>45</v>
      </c>
      <c r="L717" s="195">
        <v>25</v>
      </c>
      <c r="M717" s="195"/>
      <c r="N717" s="195"/>
      <c r="O717" s="195"/>
      <c r="P717" s="196" t="s">
        <v>109</v>
      </c>
      <c r="Q717" s="21" t="s">
        <v>2102</v>
      </c>
      <c r="R717" s="195" t="s">
        <v>2103</v>
      </c>
      <c r="S717" s="195"/>
      <c r="T717" s="195" t="s">
        <v>604</v>
      </c>
      <c r="U717" s="195"/>
      <c r="V717" s="195" t="s">
        <v>2046</v>
      </c>
      <c r="W717" s="195" t="s">
        <v>2047</v>
      </c>
      <c r="X717" s="195"/>
      <c r="Y717" s="195" t="s">
        <v>2104</v>
      </c>
      <c r="Z717" s="195"/>
      <c r="AA717" s="195"/>
      <c r="AB717" s="196" t="s">
        <v>2105</v>
      </c>
      <c r="AC717" s="68" t="s">
        <v>1874</v>
      </c>
      <c r="AD717" s="232"/>
      <c r="AE717" s="232"/>
      <c r="AF717" s="232"/>
      <c r="AG717" s="232"/>
      <c r="AH717" s="232"/>
      <c r="AI717" s="232"/>
      <c r="AJ717" s="308"/>
      <c r="AK717" s="308"/>
      <c r="AL717" s="232"/>
      <c r="AM717" s="308" t="s">
        <v>2050</v>
      </c>
      <c r="AN717" s="309" t="s">
        <v>1876</v>
      </c>
      <c r="AO717" s="354" t="s">
        <v>87</v>
      </c>
      <c r="AP717" s="354" t="s">
        <v>56</v>
      </c>
      <c r="AQ717" s="354" t="s">
        <v>1955</v>
      </c>
      <c r="AR717" s="26" t="s">
        <v>2106</v>
      </c>
      <c r="AS717" s="25" t="s">
        <v>55</v>
      </c>
      <c r="AT717" s="395">
        <v>21762570</v>
      </c>
      <c r="AU717" s="395">
        <v>21762570</v>
      </c>
      <c r="AV717" s="395">
        <v>0</v>
      </c>
      <c r="AW717" s="395">
        <v>0</v>
      </c>
      <c r="AX717" s="395">
        <v>21762570</v>
      </c>
      <c r="AY717" s="395">
        <v>21762570</v>
      </c>
      <c r="AZ717" s="395">
        <v>0</v>
      </c>
      <c r="BA717" s="395">
        <v>0</v>
      </c>
      <c r="BB717" s="395">
        <v>0</v>
      </c>
      <c r="BC717" s="395">
        <v>0</v>
      </c>
      <c r="BD717" s="395">
        <v>21762570</v>
      </c>
      <c r="BE717" s="395">
        <v>0</v>
      </c>
      <c r="BF717" s="414">
        <v>21762570</v>
      </c>
      <c r="BG717" s="395">
        <v>0</v>
      </c>
      <c r="BH717" s="395">
        <v>0</v>
      </c>
      <c r="BI717" s="395">
        <v>6996870</v>
      </c>
      <c r="BJ717" s="395">
        <v>0</v>
      </c>
      <c r="BK717" s="417">
        <v>6996870</v>
      </c>
      <c r="BL717" s="395">
        <v>0</v>
      </c>
      <c r="BM717" s="417">
        <v>0</v>
      </c>
      <c r="BN717" s="395">
        <v>6996870</v>
      </c>
      <c r="BO717" s="395">
        <v>0</v>
      </c>
      <c r="BP717" s="417">
        <v>6996870</v>
      </c>
      <c r="BQ717" s="395">
        <v>0</v>
      </c>
      <c r="BR717" s="417">
        <v>0</v>
      </c>
      <c r="BS717" s="395">
        <v>6996870</v>
      </c>
      <c r="BT717" s="395">
        <v>0</v>
      </c>
      <c r="BU717" s="395">
        <v>6996870</v>
      </c>
      <c r="BV717" s="395">
        <v>0</v>
      </c>
      <c r="BW717" s="395">
        <v>0</v>
      </c>
    </row>
    <row r="718" spans="1:75" s="67" customFormat="1" ht="93.75" customHeight="1">
      <c r="A718" s="62" t="s">
        <v>2041</v>
      </c>
      <c r="B718" s="22" t="s">
        <v>2042</v>
      </c>
      <c r="C718" s="64">
        <v>401000040</v>
      </c>
      <c r="D718" s="27" t="s">
        <v>147</v>
      </c>
      <c r="E718" s="20" t="s">
        <v>481</v>
      </c>
      <c r="F718" s="204"/>
      <c r="G718" s="204"/>
      <c r="H718" s="195">
        <v>3</v>
      </c>
      <c r="I718" s="204"/>
      <c r="J718" s="195" t="s">
        <v>111</v>
      </c>
      <c r="K718" s="195" t="s">
        <v>45</v>
      </c>
      <c r="L718" s="195">
        <v>25</v>
      </c>
      <c r="M718" s="195"/>
      <c r="N718" s="195"/>
      <c r="O718" s="195"/>
      <c r="P718" s="196" t="s">
        <v>109</v>
      </c>
      <c r="Q718" s="21" t="s">
        <v>482</v>
      </c>
      <c r="R718" s="195"/>
      <c r="S718" s="195"/>
      <c r="T718" s="195">
        <v>3</v>
      </c>
      <c r="U718" s="195"/>
      <c r="V718" s="195">
        <v>12</v>
      </c>
      <c r="W718" s="195">
        <v>1</v>
      </c>
      <c r="X718" s="195">
        <v>15</v>
      </c>
      <c r="Y718" s="195"/>
      <c r="Z718" s="195"/>
      <c r="AA718" s="195"/>
      <c r="AB718" s="196" t="s">
        <v>110</v>
      </c>
      <c r="AC718" s="68" t="s">
        <v>1874</v>
      </c>
      <c r="AD718" s="232"/>
      <c r="AE718" s="232"/>
      <c r="AF718" s="232"/>
      <c r="AG718" s="232"/>
      <c r="AH718" s="232"/>
      <c r="AI718" s="232"/>
      <c r="AJ718" s="308"/>
      <c r="AK718" s="308"/>
      <c r="AL718" s="232"/>
      <c r="AM718" s="308" t="s">
        <v>2050</v>
      </c>
      <c r="AN718" s="309" t="s">
        <v>1876</v>
      </c>
      <c r="AO718" s="354" t="s">
        <v>87</v>
      </c>
      <c r="AP718" s="354" t="s">
        <v>56</v>
      </c>
      <c r="AQ718" s="354">
        <v>9810021450</v>
      </c>
      <c r="AR718" s="26" t="s">
        <v>2107</v>
      </c>
      <c r="AS718" s="25" t="s">
        <v>55</v>
      </c>
      <c r="AT718" s="395">
        <v>1600000</v>
      </c>
      <c r="AU718" s="395">
        <v>1600000</v>
      </c>
      <c r="AV718" s="395">
        <v>0</v>
      </c>
      <c r="AW718" s="395">
        <v>0</v>
      </c>
      <c r="AX718" s="395">
        <v>0</v>
      </c>
      <c r="AY718" s="395">
        <v>0</v>
      </c>
      <c r="AZ718" s="395">
        <v>0</v>
      </c>
      <c r="BA718" s="395">
        <v>0</v>
      </c>
      <c r="BB718" s="395">
        <v>1600000</v>
      </c>
      <c r="BC718" s="395">
        <v>1600000</v>
      </c>
      <c r="BD718" s="395">
        <v>0</v>
      </c>
      <c r="BE718" s="395">
        <v>0</v>
      </c>
      <c r="BF718" s="395">
        <v>0</v>
      </c>
      <c r="BG718" s="395">
        <v>0</v>
      </c>
      <c r="BH718" s="395">
        <v>0</v>
      </c>
      <c r="BI718" s="395">
        <v>0</v>
      </c>
      <c r="BJ718" s="395">
        <v>0</v>
      </c>
      <c r="BK718" s="395">
        <v>0</v>
      </c>
      <c r="BL718" s="395">
        <v>0</v>
      </c>
      <c r="BM718" s="417">
        <v>0</v>
      </c>
      <c r="BN718" s="395">
        <v>0</v>
      </c>
      <c r="BO718" s="395">
        <v>0</v>
      </c>
      <c r="BP718" s="395">
        <v>0</v>
      </c>
      <c r="BQ718" s="395">
        <v>0</v>
      </c>
      <c r="BR718" s="417">
        <v>0</v>
      </c>
      <c r="BS718" s="395">
        <v>0</v>
      </c>
      <c r="BT718" s="395">
        <v>0</v>
      </c>
      <c r="BU718" s="395">
        <v>0</v>
      </c>
      <c r="BV718" s="395">
        <v>0</v>
      </c>
      <c r="BW718" s="395">
        <v>0</v>
      </c>
    </row>
    <row r="719" spans="1:75" s="67" customFormat="1" ht="93" customHeight="1">
      <c r="A719" s="62" t="s">
        <v>2041</v>
      </c>
      <c r="B719" s="22" t="s">
        <v>2042</v>
      </c>
      <c r="C719" s="64">
        <v>402000001</v>
      </c>
      <c r="D719" s="27" t="s">
        <v>48</v>
      </c>
      <c r="E719" s="20" t="s">
        <v>1962</v>
      </c>
      <c r="F719" s="204"/>
      <c r="G719" s="204"/>
      <c r="H719" s="195" t="s">
        <v>520</v>
      </c>
      <c r="I719" s="204"/>
      <c r="J719" s="195" t="s">
        <v>1026</v>
      </c>
      <c r="K719" s="195" t="s">
        <v>47</v>
      </c>
      <c r="L719" s="195"/>
      <c r="M719" s="195"/>
      <c r="N719" s="195"/>
      <c r="O719" s="195"/>
      <c r="P719" s="196" t="s">
        <v>1963</v>
      </c>
      <c r="Q719" s="21" t="s">
        <v>1964</v>
      </c>
      <c r="R719" s="195"/>
      <c r="S719" s="195"/>
      <c r="T719" s="195"/>
      <c r="U719" s="195"/>
      <c r="V719" s="195">
        <v>11</v>
      </c>
      <c r="W719" s="195">
        <v>1</v>
      </c>
      <c r="X719" s="195" t="s">
        <v>67</v>
      </c>
      <c r="Y719" s="195"/>
      <c r="Z719" s="195"/>
      <c r="AA719" s="195"/>
      <c r="AB719" s="196" t="s">
        <v>2108</v>
      </c>
      <c r="AC719" s="79" t="s">
        <v>1965</v>
      </c>
      <c r="AD719" s="311"/>
      <c r="AE719" s="311"/>
      <c r="AF719" s="311"/>
      <c r="AG719" s="311"/>
      <c r="AH719" s="311"/>
      <c r="AI719" s="311"/>
      <c r="AJ719" s="312"/>
      <c r="AK719" s="311"/>
      <c r="AL719" s="311"/>
      <c r="AM719" s="311" t="s">
        <v>293</v>
      </c>
      <c r="AN719" s="313" t="s">
        <v>226</v>
      </c>
      <c r="AO719" s="354" t="s">
        <v>53</v>
      </c>
      <c r="AP719" s="354" t="s">
        <v>69</v>
      </c>
      <c r="AQ719" s="354">
        <v>8110010010</v>
      </c>
      <c r="AR719" s="26" t="s">
        <v>57</v>
      </c>
      <c r="AS719" s="25" t="s">
        <v>58</v>
      </c>
      <c r="AT719" s="395">
        <v>481265.7</v>
      </c>
      <c r="AU719" s="395">
        <v>481265.7</v>
      </c>
      <c r="AV719" s="395">
        <v>0</v>
      </c>
      <c r="AW719" s="395">
        <v>0</v>
      </c>
      <c r="AX719" s="395">
        <v>0</v>
      </c>
      <c r="AY719" s="395">
        <v>0</v>
      </c>
      <c r="AZ719" s="395">
        <v>0</v>
      </c>
      <c r="BA719" s="395">
        <v>0</v>
      </c>
      <c r="BB719" s="395">
        <v>481265.7</v>
      </c>
      <c r="BC719" s="395">
        <v>481265.7</v>
      </c>
      <c r="BD719" s="395">
        <v>489325</v>
      </c>
      <c r="BE719" s="395">
        <v>0</v>
      </c>
      <c r="BF719" s="395">
        <v>0</v>
      </c>
      <c r="BG719" s="395">
        <v>0</v>
      </c>
      <c r="BH719" s="414">
        <v>489325</v>
      </c>
      <c r="BI719" s="395">
        <v>489325</v>
      </c>
      <c r="BJ719" s="395">
        <v>0</v>
      </c>
      <c r="BK719" s="395">
        <v>0</v>
      </c>
      <c r="BL719" s="395">
        <v>0</v>
      </c>
      <c r="BM719" s="414">
        <v>489325</v>
      </c>
      <c r="BN719" s="395">
        <v>489325</v>
      </c>
      <c r="BO719" s="395">
        <v>0</v>
      </c>
      <c r="BP719" s="395">
        <v>0</v>
      </c>
      <c r="BQ719" s="395">
        <v>0</v>
      </c>
      <c r="BR719" s="414">
        <v>489325</v>
      </c>
      <c r="BS719" s="395">
        <v>489325</v>
      </c>
      <c r="BT719" s="395">
        <v>0</v>
      </c>
      <c r="BU719" s="395">
        <v>0</v>
      </c>
      <c r="BV719" s="395">
        <v>0</v>
      </c>
      <c r="BW719" s="395">
        <v>489325</v>
      </c>
    </row>
    <row r="720" spans="1:75" s="67" customFormat="1" ht="94.5" customHeight="1">
      <c r="A720" s="62" t="s">
        <v>2041</v>
      </c>
      <c r="B720" s="22" t="s">
        <v>2042</v>
      </c>
      <c r="C720" s="64">
        <v>402000001</v>
      </c>
      <c r="D720" s="27" t="s">
        <v>48</v>
      </c>
      <c r="E720" s="20" t="s">
        <v>1962</v>
      </c>
      <c r="F720" s="204"/>
      <c r="G720" s="204"/>
      <c r="H720" s="195" t="s">
        <v>520</v>
      </c>
      <c r="I720" s="204"/>
      <c r="J720" s="195" t="s">
        <v>1026</v>
      </c>
      <c r="K720" s="195" t="s">
        <v>47</v>
      </c>
      <c r="L720" s="195"/>
      <c r="M720" s="195"/>
      <c r="N720" s="195"/>
      <c r="O720" s="195"/>
      <c r="P720" s="196" t="s">
        <v>1963</v>
      </c>
      <c r="Q720" s="21" t="s">
        <v>1964</v>
      </c>
      <c r="R720" s="195"/>
      <c r="S720" s="195"/>
      <c r="T720" s="195"/>
      <c r="U720" s="195"/>
      <c r="V720" s="195">
        <v>11</v>
      </c>
      <c r="W720" s="195">
        <v>1</v>
      </c>
      <c r="X720" s="195" t="s">
        <v>67</v>
      </c>
      <c r="Y720" s="195"/>
      <c r="Z720" s="195"/>
      <c r="AA720" s="195"/>
      <c r="AB720" s="196" t="s">
        <v>2108</v>
      </c>
      <c r="AC720" s="79" t="s">
        <v>1965</v>
      </c>
      <c r="AD720" s="311"/>
      <c r="AE720" s="311"/>
      <c r="AF720" s="311"/>
      <c r="AG720" s="311"/>
      <c r="AH720" s="311"/>
      <c r="AI720" s="311"/>
      <c r="AJ720" s="312"/>
      <c r="AK720" s="311"/>
      <c r="AL720" s="311"/>
      <c r="AM720" s="311" t="s">
        <v>293</v>
      </c>
      <c r="AN720" s="313" t="s">
        <v>226</v>
      </c>
      <c r="AO720" s="354" t="s">
        <v>53</v>
      </c>
      <c r="AP720" s="354" t="s">
        <v>69</v>
      </c>
      <c r="AQ720" s="354">
        <v>8110010010</v>
      </c>
      <c r="AR720" s="26" t="s">
        <v>57</v>
      </c>
      <c r="AS720" s="25" t="s">
        <v>59</v>
      </c>
      <c r="AT720" s="395">
        <v>144946.26</v>
      </c>
      <c r="AU720" s="395">
        <v>144946.26</v>
      </c>
      <c r="AV720" s="395">
        <v>0</v>
      </c>
      <c r="AW720" s="395">
        <v>0</v>
      </c>
      <c r="AX720" s="395">
        <v>0</v>
      </c>
      <c r="AY720" s="395">
        <v>0</v>
      </c>
      <c r="AZ720" s="395">
        <v>0</v>
      </c>
      <c r="BA720" s="395">
        <v>0</v>
      </c>
      <c r="BB720" s="395">
        <v>144946.26</v>
      </c>
      <c r="BC720" s="395">
        <v>144946.26</v>
      </c>
      <c r="BD720" s="395">
        <v>147776.15</v>
      </c>
      <c r="BE720" s="395">
        <v>0</v>
      </c>
      <c r="BF720" s="395">
        <v>0</v>
      </c>
      <c r="BG720" s="395">
        <v>0</v>
      </c>
      <c r="BH720" s="414">
        <v>147776.15</v>
      </c>
      <c r="BI720" s="395">
        <v>147776.15</v>
      </c>
      <c r="BJ720" s="395">
        <v>0</v>
      </c>
      <c r="BK720" s="395">
        <v>0</v>
      </c>
      <c r="BL720" s="395">
        <v>0</v>
      </c>
      <c r="BM720" s="414">
        <v>147776.15</v>
      </c>
      <c r="BN720" s="395">
        <v>147776.15</v>
      </c>
      <c r="BO720" s="395">
        <v>0</v>
      </c>
      <c r="BP720" s="395">
        <v>0</v>
      </c>
      <c r="BQ720" s="395">
        <v>0</v>
      </c>
      <c r="BR720" s="414">
        <v>147776.15</v>
      </c>
      <c r="BS720" s="395">
        <v>147776.15</v>
      </c>
      <c r="BT720" s="395">
        <v>0</v>
      </c>
      <c r="BU720" s="395">
        <v>0</v>
      </c>
      <c r="BV720" s="395">
        <v>0</v>
      </c>
      <c r="BW720" s="395">
        <v>147776.15</v>
      </c>
    </row>
    <row r="721" spans="1:75" s="67" customFormat="1" ht="72.75" customHeight="1">
      <c r="A721" s="62" t="s">
        <v>2041</v>
      </c>
      <c r="B721" s="22" t="s">
        <v>2042</v>
      </c>
      <c r="C721" s="64">
        <v>402000001</v>
      </c>
      <c r="D721" s="27" t="s">
        <v>48</v>
      </c>
      <c r="E721" s="20" t="s">
        <v>481</v>
      </c>
      <c r="F721" s="204"/>
      <c r="G721" s="204"/>
      <c r="H721" s="195" t="s">
        <v>47</v>
      </c>
      <c r="I721" s="204"/>
      <c r="J721" s="195" t="s">
        <v>596</v>
      </c>
      <c r="K721" s="195" t="s">
        <v>45</v>
      </c>
      <c r="L721" s="195" t="s">
        <v>47</v>
      </c>
      <c r="M721" s="195"/>
      <c r="N721" s="195"/>
      <c r="O721" s="195"/>
      <c r="P721" s="196" t="s">
        <v>109</v>
      </c>
      <c r="Q721" s="21" t="s">
        <v>482</v>
      </c>
      <c r="R721" s="195"/>
      <c r="S721" s="195"/>
      <c r="T721" s="195" t="s">
        <v>47</v>
      </c>
      <c r="U721" s="195"/>
      <c r="V721" s="195" t="s">
        <v>76</v>
      </c>
      <c r="W721" s="195" t="s">
        <v>45</v>
      </c>
      <c r="X721" s="195"/>
      <c r="Y721" s="195"/>
      <c r="Z721" s="195"/>
      <c r="AA721" s="195"/>
      <c r="AB721" s="196" t="s">
        <v>110</v>
      </c>
      <c r="AC721" s="68" t="s">
        <v>1968</v>
      </c>
      <c r="AD721" s="232"/>
      <c r="AE721" s="232"/>
      <c r="AF721" s="232"/>
      <c r="AG721" s="232"/>
      <c r="AH721" s="308"/>
      <c r="AI721" s="308"/>
      <c r="AJ721" s="308"/>
      <c r="AK721" s="232"/>
      <c r="AL721" s="230"/>
      <c r="AM721" s="232" t="s">
        <v>2109</v>
      </c>
      <c r="AN721" s="309" t="s">
        <v>228</v>
      </c>
      <c r="AO721" s="354" t="s">
        <v>53</v>
      </c>
      <c r="AP721" s="354" t="s">
        <v>69</v>
      </c>
      <c r="AQ721" s="354">
        <v>8110010010</v>
      </c>
      <c r="AR721" s="26" t="s">
        <v>57</v>
      </c>
      <c r="AS721" s="25" t="s">
        <v>55</v>
      </c>
      <c r="AT721" s="395">
        <v>3626623.85</v>
      </c>
      <c r="AU721" s="395">
        <v>3591940.91</v>
      </c>
      <c r="AV721" s="395">
        <v>0</v>
      </c>
      <c r="AW721" s="395">
        <v>0</v>
      </c>
      <c r="AX721" s="395">
        <v>0</v>
      </c>
      <c r="AY721" s="395">
        <v>0</v>
      </c>
      <c r="AZ721" s="395">
        <v>0</v>
      </c>
      <c r="BA721" s="395">
        <v>0</v>
      </c>
      <c r="BB721" s="395">
        <v>3626623.85</v>
      </c>
      <c r="BC721" s="395">
        <v>3591940.91</v>
      </c>
      <c r="BD721" s="395">
        <v>2113059.4</v>
      </c>
      <c r="BE721" s="395">
        <v>0</v>
      </c>
      <c r="BF721" s="395">
        <v>0</v>
      </c>
      <c r="BG721" s="395">
        <v>0</v>
      </c>
      <c r="BH721" s="414">
        <v>2113059.4</v>
      </c>
      <c r="BI721" s="395">
        <v>2306190.8199999998</v>
      </c>
      <c r="BJ721" s="395">
        <v>0</v>
      </c>
      <c r="BK721" s="395">
        <v>0</v>
      </c>
      <c r="BL721" s="395">
        <v>0</v>
      </c>
      <c r="BM721" s="414">
        <v>2306190.8199999998</v>
      </c>
      <c r="BN721" s="395">
        <v>2309798.64</v>
      </c>
      <c r="BO721" s="395">
        <v>0</v>
      </c>
      <c r="BP721" s="395">
        <v>0</v>
      </c>
      <c r="BQ721" s="395">
        <v>0</v>
      </c>
      <c r="BR721" s="414">
        <v>2309798.64</v>
      </c>
      <c r="BS721" s="395">
        <v>2309798.64</v>
      </c>
      <c r="BT721" s="395">
        <v>0</v>
      </c>
      <c r="BU721" s="395">
        <v>0</v>
      </c>
      <c r="BV721" s="395">
        <v>0</v>
      </c>
      <c r="BW721" s="395">
        <v>2309798.64</v>
      </c>
    </row>
    <row r="722" spans="1:75" s="67" customFormat="1" ht="70.150000000000006" customHeight="1">
      <c r="A722" s="62" t="s">
        <v>2041</v>
      </c>
      <c r="B722" s="22" t="s">
        <v>2042</v>
      </c>
      <c r="C722" s="64">
        <v>402000001</v>
      </c>
      <c r="D722" s="27" t="s">
        <v>48</v>
      </c>
      <c r="E722" s="20" t="s">
        <v>481</v>
      </c>
      <c r="F722" s="204"/>
      <c r="G722" s="204"/>
      <c r="H722" s="195" t="s">
        <v>47</v>
      </c>
      <c r="I722" s="204"/>
      <c r="J722" s="195" t="s">
        <v>596</v>
      </c>
      <c r="K722" s="195" t="s">
        <v>45</v>
      </c>
      <c r="L722" s="195" t="s">
        <v>47</v>
      </c>
      <c r="M722" s="195"/>
      <c r="N722" s="195"/>
      <c r="O722" s="195"/>
      <c r="P722" s="196" t="s">
        <v>109</v>
      </c>
      <c r="Q722" s="21" t="s">
        <v>482</v>
      </c>
      <c r="R722" s="195"/>
      <c r="S722" s="195"/>
      <c r="T722" s="195" t="s">
        <v>47</v>
      </c>
      <c r="U722" s="195"/>
      <c r="V722" s="195" t="s">
        <v>76</v>
      </c>
      <c r="W722" s="195" t="s">
        <v>45</v>
      </c>
      <c r="X722" s="195"/>
      <c r="Y722" s="195"/>
      <c r="Z722" s="195"/>
      <c r="AA722" s="195"/>
      <c r="AB722" s="196" t="s">
        <v>110</v>
      </c>
      <c r="AC722" s="68" t="s">
        <v>1968</v>
      </c>
      <c r="AD722" s="232"/>
      <c r="AE722" s="232"/>
      <c r="AF722" s="232"/>
      <c r="AG722" s="232"/>
      <c r="AH722" s="308"/>
      <c r="AI722" s="308"/>
      <c r="AJ722" s="308"/>
      <c r="AK722" s="232"/>
      <c r="AL722" s="230"/>
      <c r="AM722" s="232" t="s">
        <v>2109</v>
      </c>
      <c r="AN722" s="309" t="s">
        <v>228</v>
      </c>
      <c r="AO722" s="354" t="s">
        <v>53</v>
      </c>
      <c r="AP722" s="354" t="s">
        <v>69</v>
      </c>
      <c r="AQ722" s="354">
        <v>8110010010</v>
      </c>
      <c r="AR722" s="26" t="s">
        <v>57</v>
      </c>
      <c r="AS722" s="25" t="s">
        <v>285</v>
      </c>
      <c r="AT722" s="395">
        <v>0</v>
      </c>
      <c r="AU722" s="395">
        <v>0</v>
      </c>
      <c r="AV722" s="395">
        <v>0</v>
      </c>
      <c r="AW722" s="395">
        <v>0</v>
      </c>
      <c r="AX722" s="395">
        <v>0</v>
      </c>
      <c r="AY722" s="395">
        <v>0</v>
      </c>
      <c r="AZ722" s="395">
        <v>0</v>
      </c>
      <c r="BA722" s="395">
        <v>0</v>
      </c>
      <c r="BB722" s="395">
        <v>0</v>
      </c>
      <c r="BC722" s="395">
        <v>0</v>
      </c>
      <c r="BD722" s="395">
        <v>930555.6</v>
      </c>
      <c r="BE722" s="395">
        <v>0</v>
      </c>
      <c r="BF722" s="395">
        <v>0</v>
      </c>
      <c r="BG722" s="395">
        <v>0</v>
      </c>
      <c r="BH722" s="414">
        <v>930555.6</v>
      </c>
      <c r="BI722" s="395">
        <v>902044.18</v>
      </c>
      <c r="BJ722" s="395">
        <v>0</v>
      </c>
      <c r="BK722" s="395">
        <v>0</v>
      </c>
      <c r="BL722" s="395">
        <v>0</v>
      </c>
      <c r="BM722" s="417">
        <v>902044.18</v>
      </c>
      <c r="BN722" s="395">
        <v>922796.36</v>
      </c>
      <c r="BO722" s="395">
        <v>0</v>
      </c>
      <c r="BP722" s="395">
        <v>0</v>
      </c>
      <c r="BQ722" s="395">
        <v>0</v>
      </c>
      <c r="BR722" s="417">
        <v>922796.36</v>
      </c>
      <c r="BS722" s="395">
        <v>922796.36</v>
      </c>
      <c r="BT722" s="395">
        <v>0</v>
      </c>
      <c r="BU722" s="395">
        <v>0</v>
      </c>
      <c r="BV722" s="395">
        <v>0</v>
      </c>
      <c r="BW722" s="395">
        <v>922796.36</v>
      </c>
    </row>
    <row r="723" spans="1:75" s="67" customFormat="1" ht="72.75" customHeight="1">
      <c r="A723" s="62" t="s">
        <v>2041</v>
      </c>
      <c r="B723" s="22" t="s">
        <v>2042</v>
      </c>
      <c r="C723" s="64">
        <v>402000001</v>
      </c>
      <c r="D723" s="27" t="s">
        <v>48</v>
      </c>
      <c r="E723" s="20" t="s">
        <v>481</v>
      </c>
      <c r="F723" s="204"/>
      <c r="G723" s="204"/>
      <c r="H723" s="195" t="s">
        <v>47</v>
      </c>
      <c r="I723" s="204"/>
      <c r="J723" s="195" t="s">
        <v>596</v>
      </c>
      <c r="K723" s="195" t="s">
        <v>45</v>
      </c>
      <c r="L723" s="195" t="s">
        <v>47</v>
      </c>
      <c r="M723" s="195"/>
      <c r="N723" s="195"/>
      <c r="O723" s="195"/>
      <c r="P723" s="196" t="s">
        <v>109</v>
      </c>
      <c r="Q723" s="21" t="s">
        <v>482</v>
      </c>
      <c r="R723" s="195"/>
      <c r="S723" s="195"/>
      <c r="T723" s="195" t="s">
        <v>47</v>
      </c>
      <c r="U723" s="195"/>
      <c r="V723" s="195" t="s">
        <v>76</v>
      </c>
      <c r="W723" s="195" t="s">
        <v>45</v>
      </c>
      <c r="X723" s="195"/>
      <c r="Y723" s="195"/>
      <c r="Z723" s="195"/>
      <c r="AA723" s="195"/>
      <c r="AB723" s="196" t="s">
        <v>110</v>
      </c>
      <c r="AC723" s="68" t="s">
        <v>1968</v>
      </c>
      <c r="AD723" s="232"/>
      <c r="AE723" s="232"/>
      <c r="AF723" s="232"/>
      <c r="AG723" s="232"/>
      <c r="AH723" s="308"/>
      <c r="AI723" s="308"/>
      <c r="AJ723" s="308"/>
      <c r="AK723" s="232"/>
      <c r="AL723" s="230"/>
      <c r="AM723" s="232" t="s">
        <v>2109</v>
      </c>
      <c r="AN723" s="309" t="s">
        <v>228</v>
      </c>
      <c r="AO723" s="354" t="s">
        <v>53</v>
      </c>
      <c r="AP723" s="354" t="s">
        <v>69</v>
      </c>
      <c r="AQ723" s="354" t="s">
        <v>2110</v>
      </c>
      <c r="AR723" s="26" t="s">
        <v>57</v>
      </c>
      <c r="AS723" s="25" t="s">
        <v>286</v>
      </c>
      <c r="AT723" s="395">
        <v>6542</v>
      </c>
      <c r="AU723" s="395">
        <v>6542</v>
      </c>
      <c r="AV723" s="395">
        <v>0</v>
      </c>
      <c r="AW723" s="395">
        <v>0</v>
      </c>
      <c r="AX723" s="395">
        <v>0</v>
      </c>
      <c r="AY723" s="395">
        <v>0</v>
      </c>
      <c r="AZ723" s="395">
        <v>0</v>
      </c>
      <c r="BA723" s="395">
        <v>0</v>
      </c>
      <c r="BB723" s="395">
        <v>6542</v>
      </c>
      <c r="BC723" s="395">
        <v>6542</v>
      </c>
      <c r="BD723" s="395">
        <v>4201</v>
      </c>
      <c r="BE723" s="395">
        <v>0</v>
      </c>
      <c r="BF723" s="395">
        <v>0</v>
      </c>
      <c r="BG723" s="395">
        <v>0</v>
      </c>
      <c r="BH723" s="414">
        <v>4201</v>
      </c>
      <c r="BI723" s="395">
        <v>4201</v>
      </c>
      <c r="BJ723" s="395">
        <v>0</v>
      </c>
      <c r="BK723" s="395">
        <v>0</v>
      </c>
      <c r="BL723" s="395">
        <v>0</v>
      </c>
      <c r="BM723" s="417">
        <v>4201</v>
      </c>
      <c r="BN723" s="395">
        <v>4201</v>
      </c>
      <c r="BO723" s="395">
        <v>0</v>
      </c>
      <c r="BP723" s="395">
        <v>0</v>
      </c>
      <c r="BQ723" s="395">
        <v>0</v>
      </c>
      <c r="BR723" s="414">
        <v>4201</v>
      </c>
      <c r="BS723" s="395">
        <v>4201</v>
      </c>
      <c r="BT723" s="395">
        <v>0</v>
      </c>
      <c r="BU723" s="395">
        <v>0</v>
      </c>
      <c r="BV723" s="395">
        <v>0</v>
      </c>
      <c r="BW723" s="395">
        <v>4201</v>
      </c>
    </row>
    <row r="724" spans="1:75" s="67" customFormat="1" ht="90.6" customHeight="1">
      <c r="A724" s="62" t="s">
        <v>2041</v>
      </c>
      <c r="B724" s="22" t="s">
        <v>2042</v>
      </c>
      <c r="C724" s="64">
        <v>402000001</v>
      </c>
      <c r="D724" s="27" t="s">
        <v>48</v>
      </c>
      <c r="E724" s="20" t="s">
        <v>481</v>
      </c>
      <c r="F724" s="204"/>
      <c r="G724" s="204"/>
      <c r="H724" s="195" t="s">
        <v>47</v>
      </c>
      <c r="I724" s="204"/>
      <c r="J724" s="195" t="s">
        <v>111</v>
      </c>
      <c r="K724" s="195" t="s">
        <v>45</v>
      </c>
      <c r="L724" s="195" t="s">
        <v>1944</v>
      </c>
      <c r="M724" s="195"/>
      <c r="N724" s="195"/>
      <c r="O724" s="195"/>
      <c r="P724" s="196" t="s">
        <v>109</v>
      </c>
      <c r="Q724" s="21" t="s">
        <v>482</v>
      </c>
      <c r="R724" s="235"/>
      <c r="S724" s="235"/>
      <c r="T724" s="235" t="s">
        <v>47</v>
      </c>
      <c r="U724" s="235"/>
      <c r="V724" s="235" t="s">
        <v>76</v>
      </c>
      <c r="W724" s="235" t="s">
        <v>45</v>
      </c>
      <c r="X724" s="235"/>
      <c r="Y724" s="235"/>
      <c r="Z724" s="235"/>
      <c r="AA724" s="235"/>
      <c r="AB724" s="196" t="s">
        <v>110</v>
      </c>
      <c r="AC724" s="68" t="s">
        <v>1968</v>
      </c>
      <c r="AD724" s="232"/>
      <c r="AE724" s="232"/>
      <c r="AF724" s="232"/>
      <c r="AG724" s="232"/>
      <c r="AH724" s="308"/>
      <c r="AI724" s="308"/>
      <c r="AJ724" s="308"/>
      <c r="AK724" s="232"/>
      <c r="AL724" s="230"/>
      <c r="AM724" s="232" t="s">
        <v>2109</v>
      </c>
      <c r="AN724" s="309" t="s">
        <v>228</v>
      </c>
      <c r="AO724" s="354" t="s">
        <v>53</v>
      </c>
      <c r="AP724" s="354" t="s">
        <v>69</v>
      </c>
      <c r="AQ724" s="354" t="s">
        <v>2110</v>
      </c>
      <c r="AR724" s="26" t="s">
        <v>57</v>
      </c>
      <c r="AS724" s="25" t="s">
        <v>60</v>
      </c>
      <c r="AT724" s="395">
        <v>20476</v>
      </c>
      <c r="AU724" s="395">
        <v>20476</v>
      </c>
      <c r="AV724" s="395">
        <v>0</v>
      </c>
      <c r="AW724" s="395">
        <v>0</v>
      </c>
      <c r="AX724" s="395">
        <v>0</v>
      </c>
      <c r="AY724" s="395">
        <v>0</v>
      </c>
      <c r="AZ724" s="395">
        <v>0</v>
      </c>
      <c r="BA724" s="395">
        <v>0</v>
      </c>
      <c r="BB724" s="395">
        <v>20476</v>
      </c>
      <c r="BC724" s="395">
        <v>20476</v>
      </c>
      <c r="BD724" s="395">
        <v>9954</v>
      </c>
      <c r="BE724" s="395">
        <v>0</v>
      </c>
      <c r="BF724" s="395">
        <v>0</v>
      </c>
      <c r="BG724" s="395">
        <v>0</v>
      </c>
      <c r="BH724" s="414">
        <v>9954</v>
      </c>
      <c r="BI724" s="395">
        <v>9954</v>
      </c>
      <c r="BJ724" s="395">
        <v>0</v>
      </c>
      <c r="BK724" s="395">
        <v>0</v>
      </c>
      <c r="BL724" s="395">
        <v>0</v>
      </c>
      <c r="BM724" s="414">
        <v>9954</v>
      </c>
      <c r="BN724" s="395">
        <v>9954</v>
      </c>
      <c r="BO724" s="395">
        <v>0</v>
      </c>
      <c r="BP724" s="395">
        <v>0</v>
      </c>
      <c r="BQ724" s="395">
        <v>0</v>
      </c>
      <c r="BR724" s="414">
        <v>9954</v>
      </c>
      <c r="BS724" s="395">
        <v>9954</v>
      </c>
      <c r="BT724" s="395">
        <v>0</v>
      </c>
      <c r="BU724" s="395">
        <v>0</v>
      </c>
      <c r="BV724" s="395">
        <v>0</v>
      </c>
      <c r="BW724" s="395">
        <v>9954</v>
      </c>
    </row>
    <row r="725" spans="1:75" s="67" customFormat="1" ht="242.25" customHeight="1">
      <c r="A725" s="62" t="s">
        <v>2041</v>
      </c>
      <c r="B725" s="22" t="s">
        <v>2042</v>
      </c>
      <c r="C725" s="64">
        <v>402000001</v>
      </c>
      <c r="D725" s="27" t="s">
        <v>48</v>
      </c>
      <c r="E725" s="20" t="s">
        <v>2111</v>
      </c>
      <c r="F725" s="204"/>
      <c r="G725" s="204"/>
      <c r="H725" s="195" t="s">
        <v>2112</v>
      </c>
      <c r="I725" s="204"/>
      <c r="J725" s="195" t="s">
        <v>2113</v>
      </c>
      <c r="K725" s="195" t="s">
        <v>2114</v>
      </c>
      <c r="L725" s="195" t="s">
        <v>2115</v>
      </c>
      <c r="M725" s="195"/>
      <c r="N725" s="195"/>
      <c r="O725" s="195"/>
      <c r="P725" s="196" t="s">
        <v>2116</v>
      </c>
      <c r="Q725" s="81" t="s">
        <v>2117</v>
      </c>
      <c r="R725" s="195"/>
      <c r="S725" s="195"/>
      <c r="T725" s="195" t="s">
        <v>2118</v>
      </c>
      <c r="U725" s="195"/>
      <c r="V725" s="195" t="s">
        <v>2119</v>
      </c>
      <c r="W725" s="195" t="s">
        <v>2120</v>
      </c>
      <c r="X725" s="195"/>
      <c r="Y725" s="195"/>
      <c r="Z725" s="195"/>
      <c r="AA725" s="195"/>
      <c r="AB725" s="257" t="s">
        <v>2121</v>
      </c>
      <c r="AC725" s="80" t="s">
        <v>2122</v>
      </c>
      <c r="AD725" s="311"/>
      <c r="AE725" s="311"/>
      <c r="AF725" s="311"/>
      <c r="AG725" s="311"/>
      <c r="AH725" s="311"/>
      <c r="AI725" s="311"/>
      <c r="AJ725" s="312" t="s">
        <v>2123</v>
      </c>
      <c r="AK725" s="311"/>
      <c r="AL725" s="311"/>
      <c r="AM725" s="311"/>
      <c r="AN725" s="313" t="s">
        <v>2124</v>
      </c>
      <c r="AO725" s="354" t="s">
        <v>53</v>
      </c>
      <c r="AP725" s="354" t="s">
        <v>69</v>
      </c>
      <c r="AQ725" s="354" t="s">
        <v>2125</v>
      </c>
      <c r="AR725" s="26" t="s">
        <v>79</v>
      </c>
      <c r="AS725" s="25" t="s">
        <v>59</v>
      </c>
      <c r="AT725" s="395">
        <v>7305528.8600000003</v>
      </c>
      <c r="AU725" s="395">
        <v>7305528.8600000003</v>
      </c>
      <c r="AV725" s="395">
        <v>0</v>
      </c>
      <c r="AW725" s="395">
        <v>0</v>
      </c>
      <c r="AX725" s="395">
        <v>0</v>
      </c>
      <c r="AY725" s="395">
        <v>0</v>
      </c>
      <c r="AZ725" s="395">
        <v>0</v>
      </c>
      <c r="BA725" s="395">
        <v>0</v>
      </c>
      <c r="BB725" s="395">
        <v>7305528.8600000003</v>
      </c>
      <c r="BC725" s="395">
        <v>7305528.8600000003</v>
      </c>
      <c r="BD725" s="395">
        <v>7437833.6600000001</v>
      </c>
      <c r="BE725" s="395">
        <v>0</v>
      </c>
      <c r="BF725" s="395">
        <v>0</v>
      </c>
      <c r="BG725" s="395">
        <v>0</v>
      </c>
      <c r="BH725" s="414">
        <v>7437833.6600000001</v>
      </c>
      <c r="BI725" s="395">
        <v>7470972.71</v>
      </c>
      <c r="BJ725" s="395">
        <v>0</v>
      </c>
      <c r="BK725" s="395">
        <v>0</v>
      </c>
      <c r="BL725" s="395">
        <v>0</v>
      </c>
      <c r="BM725" s="414">
        <v>7470972.71</v>
      </c>
      <c r="BN725" s="395">
        <v>7470972.71</v>
      </c>
      <c r="BO725" s="395">
        <v>0</v>
      </c>
      <c r="BP725" s="395">
        <v>0</v>
      </c>
      <c r="BQ725" s="395">
        <v>0</v>
      </c>
      <c r="BR725" s="414">
        <v>7470972.71</v>
      </c>
      <c r="BS725" s="395">
        <v>7470972.71</v>
      </c>
      <c r="BT725" s="395">
        <v>0</v>
      </c>
      <c r="BU725" s="395">
        <v>0</v>
      </c>
      <c r="BV725" s="395">
        <v>0</v>
      </c>
      <c r="BW725" s="395">
        <v>7470972.71</v>
      </c>
    </row>
    <row r="726" spans="1:75" s="67" customFormat="1" ht="349.9" customHeight="1">
      <c r="A726" s="66" t="s">
        <v>2041</v>
      </c>
      <c r="B726" s="69" t="s">
        <v>2042</v>
      </c>
      <c r="C726" s="82">
        <v>402000001</v>
      </c>
      <c r="D726" s="83" t="s">
        <v>48</v>
      </c>
      <c r="E726" s="78" t="s">
        <v>2126</v>
      </c>
      <c r="F726" s="230"/>
      <c r="G726" s="230"/>
      <c r="H726" s="231" t="s">
        <v>2127</v>
      </c>
      <c r="I726" s="230"/>
      <c r="J726" s="231" t="s">
        <v>2128</v>
      </c>
      <c r="K726" s="231" t="s">
        <v>2128</v>
      </c>
      <c r="L726" s="231">
        <v>1</v>
      </c>
      <c r="M726" s="233" t="s">
        <v>1088</v>
      </c>
      <c r="N726" s="231"/>
      <c r="O726" s="231"/>
      <c r="P726" s="232" t="s">
        <v>2129</v>
      </c>
      <c r="Q726" s="65" t="s">
        <v>2130</v>
      </c>
      <c r="R726" s="258"/>
      <c r="S726" s="258"/>
      <c r="T726" s="258" t="s">
        <v>2127</v>
      </c>
      <c r="U726" s="258"/>
      <c r="V726" s="258"/>
      <c r="W726" s="259" t="s">
        <v>2127</v>
      </c>
      <c r="X726" s="260" t="s">
        <v>223</v>
      </c>
      <c r="Y726" s="261" t="s">
        <v>2131</v>
      </c>
      <c r="Z726" s="262"/>
      <c r="AA726" s="258"/>
      <c r="AB726" s="232" t="s">
        <v>641</v>
      </c>
      <c r="AC726" s="80" t="s">
        <v>2132</v>
      </c>
      <c r="AD726" s="311"/>
      <c r="AE726" s="311"/>
      <c r="AF726" s="311"/>
      <c r="AG726" s="311"/>
      <c r="AH726" s="311"/>
      <c r="AI726" s="311"/>
      <c r="AJ726" s="312" t="s">
        <v>45</v>
      </c>
      <c r="AK726" s="311" t="s">
        <v>2133</v>
      </c>
      <c r="AL726" s="311"/>
      <c r="AM726" s="311"/>
      <c r="AN726" s="313" t="s">
        <v>951</v>
      </c>
      <c r="AO726" s="360" t="s">
        <v>53</v>
      </c>
      <c r="AP726" s="360" t="s">
        <v>54</v>
      </c>
      <c r="AQ726" s="360" t="s">
        <v>215</v>
      </c>
      <c r="AR726" s="74" t="s">
        <v>250</v>
      </c>
      <c r="AS726" s="73" t="s">
        <v>59</v>
      </c>
      <c r="AT726" s="395">
        <v>0</v>
      </c>
      <c r="AU726" s="395">
        <v>0</v>
      </c>
      <c r="AV726" s="395">
        <v>0</v>
      </c>
      <c r="AW726" s="395">
        <v>0</v>
      </c>
      <c r="AX726" s="395">
        <v>0</v>
      </c>
      <c r="AY726" s="395">
        <v>0</v>
      </c>
      <c r="AZ726" s="395">
        <v>0</v>
      </c>
      <c r="BA726" s="395">
        <v>0</v>
      </c>
      <c r="BB726" s="395">
        <v>0</v>
      </c>
      <c r="BC726" s="395">
        <v>0</v>
      </c>
      <c r="BD726" s="395">
        <v>91837.74</v>
      </c>
      <c r="BE726" s="395">
        <v>91837.74</v>
      </c>
      <c r="BF726" s="395">
        <v>0</v>
      </c>
      <c r="BG726" s="395">
        <v>0</v>
      </c>
      <c r="BH726" s="414">
        <v>0</v>
      </c>
      <c r="BI726" s="395">
        <v>0</v>
      </c>
      <c r="BJ726" s="395">
        <v>0</v>
      </c>
      <c r="BK726" s="395">
        <v>0</v>
      </c>
      <c r="BL726" s="395">
        <v>0</v>
      </c>
      <c r="BM726" s="414">
        <v>0</v>
      </c>
      <c r="BN726" s="395">
        <v>0</v>
      </c>
      <c r="BO726" s="395">
        <v>0</v>
      </c>
      <c r="BP726" s="395">
        <v>0</v>
      </c>
      <c r="BQ726" s="395">
        <v>0</v>
      </c>
      <c r="BR726" s="414">
        <v>0</v>
      </c>
      <c r="BS726" s="395">
        <v>0</v>
      </c>
      <c r="BT726" s="395">
        <v>0</v>
      </c>
      <c r="BU726" s="395">
        <v>0</v>
      </c>
      <c r="BV726" s="395">
        <v>0</v>
      </c>
      <c r="BW726" s="395">
        <v>0</v>
      </c>
    </row>
    <row r="727" spans="1:75" s="67" customFormat="1" ht="193.15" customHeight="1">
      <c r="A727" s="62" t="s">
        <v>2041</v>
      </c>
      <c r="B727" s="22" t="s">
        <v>2042</v>
      </c>
      <c r="C727" s="64">
        <v>402000001</v>
      </c>
      <c r="D727" s="27" t="s">
        <v>48</v>
      </c>
      <c r="E727" s="20" t="s">
        <v>2134</v>
      </c>
      <c r="F727" s="204"/>
      <c r="G727" s="204"/>
      <c r="H727" s="195">
        <v>7</v>
      </c>
      <c r="I727" s="204"/>
      <c r="J727" s="195">
        <v>26</v>
      </c>
      <c r="K727" s="195"/>
      <c r="L727" s="195"/>
      <c r="M727" s="195"/>
      <c r="N727" s="195"/>
      <c r="O727" s="195"/>
      <c r="P727" s="196" t="s">
        <v>103</v>
      </c>
      <c r="Q727" s="21" t="s">
        <v>1964</v>
      </c>
      <c r="R727" s="195"/>
      <c r="S727" s="195"/>
      <c r="T727" s="195"/>
      <c r="U727" s="195"/>
      <c r="V727" s="195">
        <v>13</v>
      </c>
      <c r="W727" s="195" t="s">
        <v>67</v>
      </c>
      <c r="X727" s="195"/>
      <c r="Y727" s="195"/>
      <c r="Z727" s="195"/>
      <c r="AA727" s="195"/>
      <c r="AB727" s="196" t="s">
        <v>105</v>
      </c>
      <c r="AC727" s="75" t="s">
        <v>2135</v>
      </c>
      <c r="AD727" s="314"/>
      <c r="AE727" s="314"/>
      <c r="AF727" s="314"/>
      <c r="AG727" s="314"/>
      <c r="AH727" s="314"/>
      <c r="AI727" s="314"/>
      <c r="AJ727" s="315"/>
      <c r="AK727" s="314"/>
      <c r="AL727" s="314"/>
      <c r="AM727" s="316" t="s">
        <v>2136</v>
      </c>
      <c r="AN727" s="314" t="s">
        <v>2137</v>
      </c>
      <c r="AO727" s="354" t="s">
        <v>53</v>
      </c>
      <c r="AP727" s="354" t="s">
        <v>54</v>
      </c>
      <c r="AQ727" s="354" t="s">
        <v>2138</v>
      </c>
      <c r="AR727" s="26" t="s">
        <v>68</v>
      </c>
      <c r="AS727" s="25" t="s">
        <v>62</v>
      </c>
      <c r="AT727" s="395">
        <v>404320</v>
      </c>
      <c r="AU727" s="395">
        <v>404320</v>
      </c>
      <c r="AV727" s="395">
        <v>0</v>
      </c>
      <c r="AW727" s="395">
        <v>0</v>
      </c>
      <c r="AX727" s="395">
        <v>0</v>
      </c>
      <c r="AY727" s="395">
        <v>0</v>
      </c>
      <c r="AZ727" s="395">
        <v>0</v>
      </c>
      <c r="BA727" s="395">
        <v>0</v>
      </c>
      <c r="BB727" s="395">
        <v>404320</v>
      </c>
      <c r="BC727" s="395">
        <v>404320</v>
      </c>
      <c r="BD727" s="395">
        <v>294800</v>
      </c>
      <c r="BE727" s="395">
        <v>0</v>
      </c>
      <c r="BF727" s="395">
        <v>0</v>
      </c>
      <c r="BG727" s="395">
        <v>0</v>
      </c>
      <c r="BH727" s="414">
        <v>294800</v>
      </c>
      <c r="BI727" s="395">
        <v>0</v>
      </c>
      <c r="BJ727" s="395">
        <v>0</v>
      </c>
      <c r="BK727" s="395">
        <v>0</v>
      </c>
      <c r="BL727" s="395">
        <v>0</v>
      </c>
      <c r="BM727" s="414">
        <v>0</v>
      </c>
      <c r="BN727" s="395">
        <v>0</v>
      </c>
      <c r="BO727" s="395">
        <v>0</v>
      </c>
      <c r="BP727" s="395">
        <v>0</v>
      </c>
      <c r="BQ727" s="395">
        <v>0</v>
      </c>
      <c r="BR727" s="414">
        <v>0</v>
      </c>
      <c r="BS727" s="395">
        <v>0</v>
      </c>
      <c r="BT727" s="395">
        <v>0</v>
      </c>
      <c r="BU727" s="395">
        <v>0</v>
      </c>
      <c r="BV727" s="395">
        <v>0</v>
      </c>
      <c r="BW727" s="395">
        <v>0</v>
      </c>
    </row>
    <row r="728" spans="1:75" s="67" customFormat="1" ht="159" customHeight="1">
      <c r="A728" s="62" t="s">
        <v>2041</v>
      </c>
      <c r="B728" s="22" t="s">
        <v>2042</v>
      </c>
      <c r="C728" s="64">
        <v>402000001</v>
      </c>
      <c r="D728" s="27" t="s">
        <v>48</v>
      </c>
      <c r="E728" s="20" t="s">
        <v>2134</v>
      </c>
      <c r="F728" s="204"/>
      <c r="G728" s="204"/>
      <c r="H728" s="195">
        <v>7</v>
      </c>
      <c r="I728" s="204"/>
      <c r="J728" s="195">
        <v>26</v>
      </c>
      <c r="K728" s="195"/>
      <c r="L728" s="195"/>
      <c r="M728" s="195"/>
      <c r="N728" s="195"/>
      <c r="O728" s="195"/>
      <c r="P728" s="196" t="s">
        <v>103</v>
      </c>
      <c r="Q728" s="21" t="s">
        <v>1964</v>
      </c>
      <c r="R728" s="195"/>
      <c r="S728" s="195"/>
      <c r="T728" s="195"/>
      <c r="U728" s="195"/>
      <c r="V728" s="195">
        <v>13</v>
      </c>
      <c r="W728" s="195" t="s">
        <v>67</v>
      </c>
      <c r="X728" s="195"/>
      <c r="Y728" s="195"/>
      <c r="Z728" s="195"/>
      <c r="AA728" s="195"/>
      <c r="AB728" s="196" t="s">
        <v>105</v>
      </c>
      <c r="AC728" s="75" t="s">
        <v>2139</v>
      </c>
      <c r="AD728" s="314"/>
      <c r="AE728" s="314"/>
      <c r="AF728" s="314"/>
      <c r="AG728" s="314"/>
      <c r="AH728" s="314"/>
      <c r="AI728" s="314"/>
      <c r="AJ728" s="315"/>
      <c r="AK728" s="314"/>
      <c r="AL728" s="314"/>
      <c r="AM728" s="316" t="s">
        <v>2140</v>
      </c>
      <c r="AN728" s="314" t="s">
        <v>2137</v>
      </c>
      <c r="AO728" s="354" t="s">
        <v>53</v>
      </c>
      <c r="AP728" s="354" t="s">
        <v>54</v>
      </c>
      <c r="AQ728" s="354" t="s">
        <v>2138</v>
      </c>
      <c r="AR728" s="26" t="s">
        <v>68</v>
      </c>
      <c r="AS728" s="25" t="s">
        <v>59</v>
      </c>
      <c r="AT728" s="395">
        <v>122104.64</v>
      </c>
      <c r="AU728" s="395">
        <v>122104.64</v>
      </c>
      <c r="AV728" s="395">
        <v>0</v>
      </c>
      <c r="AW728" s="395">
        <v>0</v>
      </c>
      <c r="AX728" s="395">
        <v>0</v>
      </c>
      <c r="AY728" s="395">
        <v>0</v>
      </c>
      <c r="AZ728" s="395">
        <v>0</v>
      </c>
      <c r="BA728" s="395">
        <v>0</v>
      </c>
      <c r="BB728" s="395">
        <v>122104.64</v>
      </c>
      <c r="BC728" s="395">
        <v>122104.64</v>
      </c>
      <c r="BD728" s="395">
        <v>89029.6</v>
      </c>
      <c r="BE728" s="395">
        <v>0</v>
      </c>
      <c r="BF728" s="395">
        <v>0</v>
      </c>
      <c r="BG728" s="395">
        <v>0</v>
      </c>
      <c r="BH728" s="414">
        <v>89029.6</v>
      </c>
      <c r="BI728" s="395">
        <v>0</v>
      </c>
      <c r="BJ728" s="395">
        <v>0</v>
      </c>
      <c r="BK728" s="395">
        <v>0</v>
      </c>
      <c r="BL728" s="395">
        <v>0</v>
      </c>
      <c r="BM728" s="417">
        <v>0</v>
      </c>
      <c r="BN728" s="395">
        <v>0</v>
      </c>
      <c r="BO728" s="395">
        <v>0</v>
      </c>
      <c r="BP728" s="395">
        <v>0</v>
      </c>
      <c r="BQ728" s="395">
        <v>0</v>
      </c>
      <c r="BR728" s="417">
        <v>0</v>
      </c>
      <c r="BS728" s="395">
        <v>0</v>
      </c>
      <c r="BT728" s="395">
        <v>0</v>
      </c>
      <c r="BU728" s="395">
        <v>0</v>
      </c>
      <c r="BV728" s="395">
        <v>0</v>
      </c>
      <c r="BW728" s="395">
        <v>0</v>
      </c>
    </row>
    <row r="729" spans="1:75" s="67" customFormat="1" ht="73.900000000000006" customHeight="1">
      <c r="A729" s="62" t="s">
        <v>2041</v>
      </c>
      <c r="B729" s="22" t="s">
        <v>2042</v>
      </c>
      <c r="C729" s="64" t="s">
        <v>479</v>
      </c>
      <c r="D729" s="27" t="s">
        <v>44</v>
      </c>
      <c r="E729" s="20" t="s">
        <v>481</v>
      </c>
      <c r="F729" s="204"/>
      <c r="G729" s="204"/>
      <c r="H729" s="195">
        <v>3</v>
      </c>
      <c r="I729" s="204"/>
      <c r="J729" s="195" t="s">
        <v>111</v>
      </c>
      <c r="K729" s="195" t="s">
        <v>45</v>
      </c>
      <c r="L729" s="195">
        <v>1</v>
      </c>
      <c r="M729" s="195"/>
      <c r="N729" s="195"/>
      <c r="O729" s="195"/>
      <c r="P729" s="196" t="s">
        <v>109</v>
      </c>
      <c r="Q729" s="21" t="s">
        <v>482</v>
      </c>
      <c r="R729" s="195"/>
      <c r="S729" s="195"/>
      <c r="T729" s="195" t="s">
        <v>47</v>
      </c>
      <c r="U729" s="195"/>
      <c r="V729" s="195" t="s">
        <v>76</v>
      </c>
      <c r="W729" s="195" t="s">
        <v>45</v>
      </c>
      <c r="X729" s="195"/>
      <c r="Y729" s="195"/>
      <c r="Z729" s="195"/>
      <c r="AA729" s="195"/>
      <c r="AB729" s="196" t="s">
        <v>110</v>
      </c>
      <c r="AC729" s="80" t="s">
        <v>1874</v>
      </c>
      <c r="AD729" s="311"/>
      <c r="AE729" s="311"/>
      <c r="AF729" s="311"/>
      <c r="AG729" s="311"/>
      <c r="AH729" s="311"/>
      <c r="AI729" s="311"/>
      <c r="AJ729" s="312"/>
      <c r="AK729" s="311"/>
      <c r="AL729" s="311"/>
      <c r="AM729" s="312" t="s">
        <v>2141</v>
      </c>
      <c r="AN729" s="313" t="s">
        <v>1876</v>
      </c>
      <c r="AO729" s="354" t="s">
        <v>53</v>
      </c>
      <c r="AP729" s="354" t="s">
        <v>54</v>
      </c>
      <c r="AQ729" s="354" t="s">
        <v>2142</v>
      </c>
      <c r="AR729" s="26" t="s">
        <v>484</v>
      </c>
      <c r="AS729" s="25" t="s">
        <v>61</v>
      </c>
      <c r="AT729" s="395">
        <v>50000</v>
      </c>
      <c r="AU729" s="395">
        <v>50000</v>
      </c>
      <c r="AV729" s="395">
        <v>0</v>
      </c>
      <c r="AW729" s="395">
        <v>0</v>
      </c>
      <c r="AX729" s="395">
        <v>0</v>
      </c>
      <c r="AY729" s="395">
        <v>0</v>
      </c>
      <c r="AZ729" s="395">
        <v>0</v>
      </c>
      <c r="BA729" s="395">
        <v>0</v>
      </c>
      <c r="BB729" s="395">
        <v>50000</v>
      </c>
      <c r="BC729" s="395">
        <v>50000</v>
      </c>
      <c r="BD729" s="395">
        <v>0</v>
      </c>
      <c r="BE729" s="395">
        <v>0</v>
      </c>
      <c r="BF729" s="395">
        <v>0</v>
      </c>
      <c r="BG729" s="395">
        <v>0</v>
      </c>
      <c r="BH729" s="395">
        <v>0</v>
      </c>
      <c r="BI729" s="395">
        <v>0</v>
      </c>
      <c r="BJ729" s="395">
        <v>0</v>
      </c>
      <c r="BK729" s="395">
        <v>0</v>
      </c>
      <c r="BL729" s="395">
        <v>0</v>
      </c>
      <c r="BM729" s="417">
        <v>0</v>
      </c>
      <c r="BN729" s="395">
        <v>0</v>
      </c>
      <c r="BO729" s="395">
        <v>0</v>
      </c>
      <c r="BP729" s="395">
        <v>0</v>
      </c>
      <c r="BQ729" s="395">
        <v>0</v>
      </c>
      <c r="BR729" s="417">
        <v>0</v>
      </c>
      <c r="BS729" s="395">
        <v>0</v>
      </c>
      <c r="BT729" s="395">
        <v>0</v>
      </c>
      <c r="BU729" s="395">
        <v>0</v>
      </c>
      <c r="BV729" s="395">
        <v>0</v>
      </c>
      <c r="BW729" s="395">
        <v>0</v>
      </c>
    </row>
    <row r="730" spans="1:75" s="67" customFormat="1" ht="105" customHeight="1">
      <c r="A730" s="62" t="s">
        <v>2041</v>
      </c>
      <c r="B730" s="22" t="s">
        <v>2042</v>
      </c>
      <c r="C730" s="64" t="s">
        <v>2143</v>
      </c>
      <c r="D730" s="27" t="s">
        <v>201</v>
      </c>
      <c r="E730" s="20" t="s">
        <v>2144</v>
      </c>
      <c r="F730" s="204"/>
      <c r="G730" s="204"/>
      <c r="H730" s="195" t="s">
        <v>2145</v>
      </c>
      <c r="I730" s="204"/>
      <c r="J730" s="195" t="s">
        <v>2146</v>
      </c>
      <c r="K730" s="195" t="s">
        <v>126</v>
      </c>
      <c r="L730" s="195" t="s">
        <v>2147</v>
      </c>
      <c r="M730" s="195"/>
      <c r="N730" s="195" t="s">
        <v>2148</v>
      </c>
      <c r="O730" s="195"/>
      <c r="P730" s="196" t="s">
        <v>2149</v>
      </c>
      <c r="Q730" s="21" t="s">
        <v>2150</v>
      </c>
      <c r="R730" s="195"/>
      <c r="S730" s="195"/>
      <c r="T730" s="195" t="s">
        <v>49</v>
      </c>
      <c r="U730" s="195"/>
      <c r="V730" s="195" t="s">
        <v>2151</v>
      </c>
      <c r="W730" s="195" t="s">
        <v>50</v>
      </c>
      <c r="X730" s="195" t="s">
        <v>2152</v>
      </c>
      <c r="Y730" s="195"/>
      <c r="Z730" s="195"/>
      <c r="AA730" s="195"/>
      <c r="AB730" s="196" t="s">
        <v>2153</v>
      </c>
      <c r="AC730" s="68" t="s">
        <v>1968</v>
      </c>
      <c r="AD730" s="232"/>
      <c r="AE730" s="232"/>
      <c r="AF730" s="232"/>
      <c r="AG730" s="232"/>
      <c r="AH730" s="308"/>
      <c r="AI730" s="308"/>
      <c r="AJ730" s="308"/>
      <c r="AK730" s="232"/>
      <c r="AL730" s="317"/>
      <c r="AM730" s="232" t="s">
        <v>2154</v>
      </c>
      <c r="AN730" s="309" t="s">
        <v>228</v>
      </c>
      <c r="AO730" s="354" t="s">
        <v>53</v>
      </c>
      <c r="AP730" s="354" t="s">
        <v>69</v>
      </c>
      <c r="AQ730" s="354">
        <v>8110010010</v>
      </c>
      <c r="AR730" s="26" t="s">
        <v>57</v>
      </c>
      <c r="AS730" s="25" t="s">
        <v>55</v>
      </c>
      <c r="AT730" s="395">
        <v>17133.939999999999</v>
      </c>
      <c r="AU730" s="395">
        <v>17133.939999999999</v>
      </c>
      <c r="AV730" s="395">
        <v>0</v>
      </c>
      <c r="AW730" s="395">
        <v>0</v>
      </c>
      <c r="AX730" s="395">
        <v>0</v>
      </c>
      <c r="AY730" s="395">
        <v>0</v>
      </c>
      <c r="AZ730" s="395">
        <v>0</v>
      </c>
      <c r="BA730" s="395">
        <v>0</v>
      </c>
      <c r="BB730" s="395">
        <v>17133.939999999999</v>
      </c>
      <c r="BC730" s="395">
        <v>17133.939999999999</v>
      </c>
      <c r="BD730" s="395">
        <v>0</v>
      </c>
      <c r="BE730" s="395">
        <v>0</v>
      </c>
      <c r="BF730" s="395">
        <v>0</v>
      </c>
      <c r="BG730" s="395">
        <v>0</v>
      </c>
      <c r="BH730" s="395">
        <v>0</v>
      </c>
      <c r="BI730" s="395">
        <v>0</v>
      </c>
      <c r="BJ730" s="395">
        <v>0</v>
      </c>
      <c r="BK730" s="395">
        <v>0</v>
      </c>
      <c r="BL730" s="395">
        <v>0</v>
      </c>
      <c r="BM730" s="417">
        <v>0</v>
      </c>
      <c r="BN730" s="395">
        <v>0</v>
      </c>
      <c r="BO730" s="395">
        <v>0</v>
      </c>
      <c r="BP730" s="395">
        <v>0</v>
      </c>
      <c r="BQ730" s="395">
        <v>0</v>
      </c>
      <c r="BR730" s="417">
        <v>0</v>
      </c>
      <c r="BS730" s="395">
        <v>0</v>
      </c>
      <c r="BT730" s="395">
        <v>0</v>
      </c>
      <c r="BU730" s="395">
        <v>0</v>
      </c>
      <c r="BV730" s="395">
        <v>0</v>
      </c>
      <c r="BW730" s="395">
        <v>0</v>
      </c>
    </row>
    <row r="731" spans="1:75" s="67" customFormat="1" ht="399.6" customHeight="1">
      <c r="A731" s="62" t="s">
        <v>2041</v>
      </c>
      <c r="B731" s="22" t="s">
        <v>2042</v>
      </c>
      <c r="C731" s="64" t="s">
        <v>2143</v>
      </c>
      <c r="D731" s="27" t="s">
        <v>201</v>
      </c>
      <c r="E731" s="20" t="s">
        <v>284</v>
      </c>
      <c r="F731" s="204"/>
      <c r="G731" s="204"/>
      <c r="H731" s="195" t="s">
        <v>955</v>
      </c>
      <c r="I731" s="204"/>
      <c r="J731" s="195" t="s">
        <v>2032</v>
      </c>
      <c r="K731" s="195"/>
      <c r="L731" s="195" t="s">
        <v>2032</v>
      </c>
      <c r="M731" s="195"/>
      <c r="N731" s="195" t="s">
        <v>825</v>
      </c>
      <c r="O731" s="195"/>
      <c r="P731" s="196" t="s">
        <v>2155</v>
      </c>
      <c r="Q731" s="21" t="s">
        <v>2156</v>
      </c>
      <c r="R731" s="195"/>
      <c r="S731" s="195"/>
      <c r="T731" s="195">
        <v>3</v>
      </c>
      <c r="U731" s="195"/>
      <c r="V731" s="195">
        <v>12</v>
      </c>
      <c r="W731" s="195">
        <v>1</v>
      </c>
      <c r="X731" s="195" t="s">
        <v>2157</v>
      </c>
      <c r="Y731" s="195"/>
      <c r="Z731" s="195"/>
      <c r="AA731" s="195"/>
      <c r="AB731" s="196" t="s">
        <v>2158</v>
      </c>
      <c r="AC731" s="75" t="s">
        <v>2159</v>
      </c>
      <c r="AD731" s="318"/>
      <c r="AE731" s="318"/>
      <c r="AF731" s="318"/>
      <c r="AG731" s="318"/>
      <c r="AH731" s="318"/>
      <c r="AI731" s="319"/>
      <c r="AJ731" s="320" t="s">
        <v>2160</v>
      </c>
      <c r="AK731" s="320" t="s">
        <v>2161</v>
      </c>
      <c r="AL731" s="321"/>
      <c r="AM731" s="322" t="s">
        <v>2162</v>
      </c>
      <c r="AN731" s="323" t="s">
        <v>2163</v>
      </c>
      <c r="AO731" s="354" t="s">
        <v>53</v>
      </c>
      <c r="AP731" s="354" t="s">
        <v>54</v>
      </c>
      <c r="AQ731" s="354" t="s">
        <v>195</v>
      </c>
      <c r="AR731" s="26" t="s">
        <v>251</v>
      </c>
      <c r="AS731" s="25" t="s">
        <v>55</v>
      </c>
      <c r="AT731" s="395">
        <v>900000</v>
      </c>
      <c r="AU731" s="395">
        <v>900000</v>
      </c>
      <c r="AV731" s="395">
        <v>0</v>
      </c>
      <c r="AW731" s="395">
        <v>0</v>
      </c>
      <c r="AX731" s="395">
        <v>0</v>
      </c>
      <c r="AY731" s="395">
        <v>0</v>
      </c>
      <c r="AZ731" s="395">
        <v>0</v>
      </c>
      <c r="BA731" s="395">
        <v>0</v>
      </c>
      <c r="BB731" s="395">
        <v>900000</v>
      </c>
      <c r="BC731" s="395">
        <v>900000</v>
      </c>
      <c r="BD731" s="395">
        <v>216294</v>
      </c>
      <c r="BE731" s="395">
        <v>0</v>
      </c>
      <c r="BF731" s="395">
        <v>0</v>
      </c>
      <c r="BG731" s="395">
        <v>0</v>
      </c>
      <c r="BH731" s="414">
        <v>216294</v>
      </c>
      <c r="BI731" s="395">
        <v>0</v>
      </c>
      <c r="BJ731" s="395">
        <v>0</v>
      </c>
      <c r="BK731" s="395">
        <v>0</v>
      </c>
      <c r="BL731" s="395">
        <v>0</v>
      </c>
      <c r="BM731" s="417">
        <v>0</v>
      </c>
      <c r="BN731" s="395">
        <v>0</v>
      </c>
      <c r="BO731" s="395">
        <v>0</v>
      </c>
      <c r="BP731" s="395">
        <v>0</v>
      </c>
      <c r="BQ731" s="395">
        <v>0</v>
      </c>
      <c r="BR731" s="417">
        <v>0</v>
      </c>
      <c r="BS731" s="395">
        <v>0</v>
      </c>
      <c r="BT731" s="395">
        <v>0</v>
      </c>
      <c r="BU731" s="395">
        <v>0</v>
      </c>
      <c r="BV731" s="395">
        <v>0</v>
      </c>
      <c r="BW731" s="395">
        <v>0</v>
      </c>
    </row>
    <row r="732" spans="1:75" s="67" customFormat="1" ht="107.25" customHeight="1">
      <c r="A732" s="66" t="s">
        <v>2041</v>
      </c>
      <c r="B732" s="69" t="s">
        <v>2042</v>
      </c>
      <c r="C732" s="84" t="s">
        <v>2164</v>
      </c>
      <c r="D732" s="85" t="s">
        <v>1400</v>
      </c>
      <c r="E732" s="86" t="s">
        <v>481</v>
      </c>
      <c r="F732" s="230"/>
      <c r="G732" s="230"/>
      <c r="H732" s="231">
        <v>3</v>
      </c>
      <c r="I732" s="230"/>
      <c r="J732" s="231">
        <v>17</v>
      </c>
      <c r="K732" s="231">
        <v>1</v>
      </c>
      <c r="L732" s="231">
        <v>9</v>
      </c>
      <c r="M732" s="231"/>
      <c r="N732" s="231"/>
      <c r="O732" s="231"/>
      <c r="P732" s="232" t="s">
        <v>109</v>
      </c>
      <c r="Q732" s="65" t="s">
        <v>2165</v>
      </c>
      <c r="R732" s="231"/>
      <c r="S732" s="231"/>
      <c r="T732" s="231">
        <v>3</v>
      </c>
      <c r="U732" s="231"/>
      <c r="V732" s="231">
        <v>9</v>
      </c>
      <c r="W732" s="231">
        <v>1</v>
      </c>
      <c r="X732" s="231"/>
      <c r="Y732" s="231"/>
      <c r="Z732" s="231"/>
      <c r="AA732" s="231"/>
      <c r="AB732" s="232" t="s">
        <v>110</v>
      </c>
      <c r="AC732" s="87" t="s">
        <v>1874</v>
      </c>
      <c r="AD732" s="318"/>
      <c r="AE732" s="318"/>
      <c r="AF732" s="318"/>
      <c r="AG732" s="318"/>
      <c r="AH732" s="318"/>
      <c r="AI732" s="321"/>
      <c r="AJ732" s="321"/>
      <c r="AK732" s="321"/>
      <c r="AL732" s="321"/>
      <c r="AM732" s="324" t="s">
        <v>2166</v>
      </c>
      <c r="AN732" s="324" t="s">
        <v>1876</v>
      </c>
      <c r="AO732" s="361" t="s">
        <v>95</v>
      </c>
      <c r="AP732" s="360" t="s">
        <v>115</v>
      </c>
      <c r="AQ732" s="360" t="s">
        <v>1111</v>
      </c>
      <c r="AR732" s="74" t="s">
        <v>1112</v>
      </c>
      <c r="AS732" s="73" t="s">
        <v>55</v>
      </c>
      <c r="AT732" s="395">
        <v>0</v>
      </c>
      <c r="AU732" s="395">
        <v>0</v>
      </c>
      <c r="AV732" s="395">
        <v>0</v>
      </c>
      <c r="AW732" s="395">
        <v>0</v>
      </c>
      <c r="AX732" s="395">
        <v>0</v>
      </c>
      <c r="AY732" s="395">
        <v>0</v>
      </c>
      <c r="AZ732" s="395">
        <v>0</v>
      </c>
      <c r="BA732" s="395">
        <v>0</v>
      </c>
      <c r="BB732" s="395">
        <v>0</v>
      </c>
      <c r="BC732" s="395">
        <v>0</v>
      </c>
      <c r="BD732" s="395">
        <v>225000</v>
      </c>
      <c r="BE732" s="395">
        <v>0</v>
      </c>
      <c r="BF732" s="395">
        <v>0</v>
      </c>
      <c r="BG732" s="395">
        <v>0</v>
      </c>
      <c r="BH732" s="414">
        <v>225000</v>
      </c>
      <c r="BI732" s="395">
        <v>0</v>
      </c>
      <c r="BJ732" s="395">
        <v>0</v>
      </c>
      <c r="BK732" s="395">
        <v>0</v>
      </c>
      <c r="BL732" s="395">
        <v>0</v>
      </c>
      <c r="BM732" s="414">
        <v>0</v>
      </c>
      <c r="BN732" s="396">
        <v>0</v>
      </c>
      <c r="BO732" s="395">
        <v>0</v>
      </c>
      <c r="BP732" s="395">
        <v>0</v>
      </c>
      <c r="BQ732" s="395">
        <v>0</v>
      </c>
      <c r="BR732" s="414">
        <v>0</v>
      </c>
      <c r="BS732" s="395">
        <v>0</v>
      </c>
      <c r="BT732" s="395">
        <v>0</v>
      </c>
      <c r="BU732" s="395">
        <v>0</v>
      </c>
      <c r="BV732" s="395">
        <v>0</v>
      </c>
      <c r="BW732" s="395">
        <v>0</v>
      </c>
    </row>
    <row r="733" spans="1:75" s="67" customFormat="1" ht="165.6" customHeight="1">
      <c r="A733" s="62" t="s">
        <v>2041</v>
      </c>
      <c r="B733" s="22" t="s">
        <v>2042</v>
      </c>
      <c r="C733" s="64">
        <v>404030001</v>
      </c>
      <c r="D733" s="27" t="s">
        <v>416</v>
      </c>
      <c r="E733" s="20" t="s">
        <v>481</v>
      </c>
      <c r="F733" s="204"/>
      <c r="G733" s="204"/>
      <c r="H733" s="195">
        <v>4</v>
      </c>
      <c r="I733" s="204"/>
      <c r="J733" s="195">
        <v>19</v>
      </c>
      <c r="K733" s="195">
        <v>5</v>
      </c>
      <c r="L733" s="195"/>
      <c r="M733" s="195"/>
      <c r="N733" s="195">
        <v>2</v>
      </c>
      <c r="O733" s="195"/>
      <c r="P733" s="196" t="s">
        <v>109</v>
      </c>
      <c r="Q733" s="21" t="s">
        <v>2167</v>
      </c>
      <c r="R733" s="195"/>
      <c r="S733" s="195"/>
      <c r="T733" s="195" t="s">
        <v>2168</v>
      </c>
      <c r="U733" s="195" t="s">
        <v>2169</v>
      </c>
      <c r="V733" s="195" t="s">
        <v>2170</v>
      </c>
      <c r="W733" s="195" t="s">
        <v>2171</v>
      </c>
      <c r="X733" s="195" t="s">
        <v>2172</v>
      </c>
      <c r="Y733" s="195"/>
      <c r="Z733" s="195"/>
      <c r="AA733" s="195"/>
      <c r="AB733" s="196" t="s">
        <v>2173</v>
      </c>
      <c r="AC733" s="80" t="s">
        <v>2174</v>
      </c>
      <c r="AD733" s="325"/>
      <c r="AE733" s="325"/>
      <c r="AF733" s="325"/>
      <c r="AG733" s="325"/>
      <c r="AH733" s="326"/>
      <c r="AI733" s="326"/>
      <c r="AJ733" s="326"/>
      <c r="AK733" s="325"/>
      <c r="AL733" s="327"/>
      <c r="AM733" s="326" t="s">
        <v>2175</v>
      </c>
      <c r="AN733" s="328" t="s">
        <v>2176</v>
      </c>
      <c r="AO733" s="354" t="s">
        <v>53</v>
      </c>
      <c r="AP733" s="354" t="s">
        <v>54</v>
      </c>
      <c r="AQ733" s="354" t="s">
        <v>1872</v>
      </c>
      <c r="AR733" s="26" t="s">
        <v>2177</v>
      </c>
      <c r="AS733" s="25" t="s">
        <v>55</v>
      </c>
      <c r="AT733" s="395">
        <v>0</v>
      </c>
      <c r="AU733" s="395">
        <v>0</v>
      </c>
      <c r="AV733" s="395">
        <v>0</v>
      </c>
      <c r="AW733" s="395">
        <v>0</v>
      </c>
      <c r="AX733" s="395">
        <v>0</v>
      </c>
      <c r="AY733" s="395">
        <v>0</v>
      </c>
      <c r="AZ733" s="395">
        <v>0</v>
      </c>
      <c r="BA733" s="395">
        <v>0</v>
      </c>
      <c r="BB733" s="395">
        <v>0</v>
      </c>
      <c r="BC733" s="395">
        <v>0</v>
      </c>
      <c r="BD733" s="395">
        <v>700000</v>
      </c>
      <c r="BE733" s="395">
        <v>0</v>
      </c>
      <c r="BF733" s="395">
        <v>0</v>
      </c>
      <c r="BG733" s="395">
        <v>0</v>
      </c>
      <c r="BH733" s="414">
        <v>700000</v>
      </c>
      <c r="BI733" s="395">
        <v>700000</v>
      </c>
      <c r="BJ733" s="395">
        <v>0</v>
      </c>
      <c r="BK733" s="395">
        <v>0</v>
      </c>
      <c r="BL733" s="395">
        <v>0</v>
      </c>
      <c r="BM733" s="414">
        <v>700000</v>
      </c>
      <c r="BN733" s="395">
        <v>700000</v>
      </c>
      <c r="BO733" s="395">
        <v>0</v>
      </c>
      <c r="BP733" s="395">
        <v>0</v>
      </c>
      <c r="BQ733" s="395">
        <v>0</v>
      </c>
      <c r="BR733" s="414">
        <v>700000</v>
      </c>
      <c r="BS733" s="395">
        <v>700000</v>
      </c>
      <c r="BT733" s="395">
        <v>0</v>
      </c>
      <c r="BU733" s="395">
        <v>0</v>
      </c>
      <c r="BV733" s="395">
        <v>0</v>
      </c>
      <c r="BW733" s="395">
        <v>700000</v>
      </c>
    </row>
    <row r="734" spans="1:75" s="67" customFormat="1" ht="188.45" customHeight="1">
      <c r="A734" s="62" t="s">
        <v>2041</v>
      </c>
      <c r="B734" s="22" t="s">
        <v>2042</v>
      </c>
      <c r="C734" s="64">
        <v>404020001</v>
      </c>
      <c r="D734" s="27" t="s">
        <v>406</v>
      </c>
      <c r="E734" s="20" t="s">
        <v>2178</v>
      </c>
      <c r="F734" s="204"/>
      <c r="G734" s="204"/>
      <c r="H734" s="195" t="s">
        <v>2179</v>
      </c>
      <c r="I734" s="204"/>
      <c r="J734" s="195" t="s">
        <v>2180</v>
      </c>
      <c r="K734" s="195" t="s">
        <v>2181</v>
      </c>
      <c r="L734" s="195" t="s">
        <v>1991</v>
      </c>
      <c r="M734" s="195"/>
      <c r="N734" s="195"/>
      <c r="O734" s="195"/>
      <c r="P734" s="196" t="s">
        <v>2182</v>
      </c>
      <c r="Q734" s="21" t="s">
        <v>2183</v>
      </c>
      <c r="R734" s="195"/>
      <c r="S734" s="195"/>
      <c r="T734" s="195"/>
      <c r="U734" s="195"/>
      <c r="V734" s="195" t="s">
        <v>2184</v>
      </c>
      <c r="W734" s="195" t="s">
        <v>2185</v>
      </c>
      <c r="X734" s="195" t="s">
        <v>2186</v>
      </c>
      <c r="Y734" s="195"/>
      <c r="Z734" s="195"/>
      <c r="AA734" s="195"/>
      <c r="AB734" s="196" t="s">
        <v>2187</v>
      </c>
      <c r="AC734" s="80" t="s">
        <v>1965</v>
      </c>
      <c r="AD734" s="311"/>
      <c r="AE734" s="311"/>
      <c r="AF734" s="311"/>
      <c r="AG734" s="311"/>
      <c r="AH734" s="311"/>
      <c r="AI734" s="311"/>
      <c r="AJ734" s="312"/>
      <c r="AK734" s="311"/>
      <c r="AL734" s="311"/>
      <c r="AM734" s="311" t="s">
        <v>293</v>
      </c>
      <c r="AN734" s="313" t="s">
        <v>226</v>
      </c>
      <c r="AO734" s="354" t="s">
        <v>53</v>
      </c>
      <c r="AP734" s="354" t="s">
        <v>69</v>
      </c>
      <c r="AQ734" s="354">
        <v>8110076200</v>
      </c>
      <c r="AR734" s="26" t="s">
        <v>1028</v>
      </c>
      <c r="AS734" s="25" t="s">
        <v>58</v>
      </c>
      <c r="AT734" s="395">
        <v>38295</v>
      </c>
      <c r="AU734" s="395">
        <v>38295</v>
      </c>
      <c r="AV734" s="395">
        <v>0</v>
      </c>
      <c r="AW734" s="395">
        <v>0</v>
      </c>
      <c r="AX734" s="395">
        <v>38295</v>
      </c>
      <c r="AY734" s="395">
        <v>38295</v>
      </c>
      <c r="AZ734" s="395">
        <v>0</v>
      </c>
      <c r="BA734" s="395">
        <v>0</v>
      </c>
      <c r="BB734" s="395">
        <v>0</v>
      </c>
      <c r="BC734" s="395">
        <v>0</v>
      </c>
      <c r="BD734" s="395">
        <v>38295</v>
      </c>
      <c r="BE734" s="395">
        <v>0</v>
      </c>
      <c r="BF734" s="414">
        <v>38295</v>
      </c>
      <c r="BG734" s="395">
        <v>0</v>
      </c>
      <c r="BH734" s="395">
        <v>0</v>
      </c>
      <c r="BI734" s="395">
        <v>38295</v>
      </c>
      <c r="BJ734" s="395">
        <v>0</v>
      </c>
      <c r="BK734" s="417">
        <v>38295</v>
      </c>
      <c r="BL734" s="395">
        <v>0</v>
      </c>
      <c r="BM734" s="417">
        <v>0</v>
      </c>
      <c r="BN734" s="395">
        <v>38295</v>
      </c>
      <c r="BO734" s="395">
        <v>0</v>
      </c>
      <c r="BP734" s="417">
        <v>38295</v>
      </c>
      <c r="BQ734" s="395">
        <v>0</v>
      </c>
      <c r="BR734" s="417">
        <v>0</v>
      </c>
      <c r="BS734" s="395">
        <v>38295</v>
      </c>
      <c r="BT734" s="395">
        <v>0</v>
      </c>
      <c r="BU734" s="395">
        <v>38295</v>
      </c>
      <c r="BV734" s="395">
        <v>0</v>
      </c>
      <c r="BW734" s="395">
        <v>0</v>
      </c>
    </row>
    <row r="735" spans="1:75" s="67" customFormat="1" ht="211.9" customHeight="1">
      <c r="A735" s="62" t="s">
        <v>2041</v>
      </c>
      <c r="B735" s="22" t="s">
        <v>2042</v>
      </c>
      <c r="C735" s="64">
        <v>404020001</v>
      </c>
      <c r="D735" s="27" t="s">
        <v>406</v>
      </c>
      <c r="E735" s="20" t="s">
        <v>2188</v>
      </c>
      <c r="F735" s="204"/>
      <c r="G735" s="204"/>
      <c r="H735" s="195" t="s">
        <v>2189</v>
      </c>
      <c r="I735" s="204"/>
      <c r="J735" s="195" t="s">
        <v>2190</v>
      </c>
      <c r="K735" s="195" t="s">
        <v>2191</v>
      </c>
      <c r="L735" s="195" t="s">
        <v>1991</v>
      </c>
      <c r="M735" s="195"/>
      <c r="N735" s="195"/>
      <c r="O735" s="195"/>
      <c r="P735" s="196" t="s">
        <v>2192</v>
      </c>
      <c r="Q735" s="21" t="s">
        <v>2193</v>
      </c>
      <c r="R735" s="195"/>
      <c r="S735" s="195"/>
      <c r="T735" s="263"/>
      <c r="U735" s="263"/>
      <c r="V735" s="263" t="s">
        <v>2194</v>
      </c>
      <c r="W735" s="263" t="s">
        <v>2017</v>
      </c>
      <c r="X735" s="263"/>
      <c r="Y735" s="195"/>
      <c r="Z735" s="195"/>
      <c r="AA735" s="195"/>
      <c r="AB735" s="196" t="s">
        <v>2195</v>
      </c>
      <c r="AC735" s="80" t="s">
        <v>2196</v>
      </c>
      <c r="AD735" s="311"/>
      <c r="AE735" s="311"/>
      <c r="AF735" s="311"/>
      <c r="AG735" s="311"/>
      <c r="AH735" s="311"/>
      <c r="AI735" s="312"/>
      <c r="AJ735" s="312" t="s">
        <v>2197</v>
      </c>
      <c r="AK735" s="312"/>
      <c r="AL735" s="312"/>
      <c r="AM735" s="312" t="s">
        <v>2186</v>
      </c>
      <c r="AN735" s="313" t="s">
        <v>2198</v>
      </c>
      <c r="AO735" s="354" t="s">
        <v>53</v>
      </c>
      <c r="AP735" s="354" t="s">
        <v>69</v>
      </c>
      <c r="AQ735" s="354" t="s">
        <v>2199</v>
      </c>
      <c r="AR735" s="26" t="s">
        <v>1028</v>
      </c>
      <c r="AS735" s="25" t="s">
        <v>59</v>
      </c>
      <c r="AT735" s="395">
        <v>339759.07</v>
      </c>
      <c r="AU735" s="395">
        <v>339759.07</v>
      </c>
      <c r="AV735" s="395">
        <v>0</v>
      </c>
      <c r="AW735" s="395">
        <v>0</v>
      </c>
      <c r="AX735" s="395">
        <v>339759.07</v>
      </c>
      <c r="AY735" s="395">
        <v>339759.07</v>
      </c>
      <c r="AZ735" s="395">
        <v>0</v>
      </c>
      <c r="BA735" s="395">
        <v>0</v>
      </c>
      <c r="BB735" s="395">
        <v>0</v>
      </c>
      <c r="BC735" s="395">
        <v>0</v>
      </c>
      <c r="BD735" s="395">
        <v>369349</v>
      </c>
      <c r="BE735" s="395">
        <v>0</v>
      </c>
      <c r="BF735" s="414">
        <v>369349</v>
      </c>
      <c r="BG735" s="395">
        <v>0</v>
      </c>
      <c r="BH735" s="395">
        <v>0</v>
      </c>
      <c r="BI735" s="395">
        <v>369349</v>
      </c>
      <c r="BJ735" s="395">
        <v>0</v>
      </c>
      <c r="BK735" s="417">
        <v>369349</v>
      </c>
      <c r="BL735" s="395">
        <v>0</v>
      </c>
      <c r="BM735" s="417">
        <v>0</v>
      </c>
      <c r="BN735" s="395">
        <v>369349</v>
      </c>
      <c r="BO735" s="395">
        <v>0</v>
      </c>
      <c r="BP735" s="417">
        <v>369349</v>
      </c>
      <c r="BQ735" s="395">
        <v>0</v>
      </c>
      <c r="BR735" s="417">
        <v>0</v>
      </c>
      <c r="BS735" s="395">
        <v>369349</v>
      </c>
      <c r="BT735" s="395">
        <v>0</v>
      </c>
      <c r="BU735" s="395">
        <v>369349</v>
      </c>
      <c r="BV735" s="395">
        <v>0</v>
      </c>
      <c r="BW735" s="395">
        <v>0</v>
      </c>
    </row>
    <row r="736" spans="1:75" s="67" customFormat="1" ht="204.6" customHeight="1">
      <c r="A736" s="62" t="s">
        <v>2041</v>
      </c>
      <c r="B736" s="22" t="s">
        <v>2042</v>
      </c>
      <c r="C736" s="64">
        <v>404020001</v>
      </c>
      <c r="D736" s="27" t="s">
        <v>406</v>
      </c>
      <c r="E736" s="20" t="s">
        <v>2200</v>
      </c>
      <c r="F736" s="204"/>
      <c r="G736" s="204"/>
      <c r="H736" s="195" t="s">
        <v>2201</v>
      </c>
      <c r="I736" s="204"/>
      <c r="J736" s="195" t="s">
        <v>2202</v>
      </c>
      <c r="K736" s="195" t="s">
        <v>2203</v>
      </c>
      <c r="L736" s="195" t="s">
        <v>1991</v>
      </c>
      <c r="M736" s="195"/>
      <c r="N736" s="195"/>
      <c r="O736" s="195"/>
      <c r="P736" s="196" t="s">
        <v>2204</v>
      </c>
      <c r="Q736" s="21" t="s">
        <v>2205</v>
      </c>
      <c r="R736" s="195"/>
      <c r="S736" s="195"/>
      <c r="T736" s="195"/>
      <c r="U736" s="195"/>
      <c r="V736" s="195" t="s">
        <v>2206</v>
      </c>
      <c r="W736" s="195" t="s">
        <v>2207</v>
      </c>
      <c r="X736" s="195" t="s">
        <v>2208</v>
      </c>
      <c r="Y736" s="195"/>
      <c r="Z736" s="195"/>
      <c r="AA736" s="195"/>
      <c r="AB736" s="196" t="s">
        <v>1742</v>
      </c>
      <c r="AC736" s="80" t="s">
        <v>1822</v>
      </c>
      <c r="AD736" s="311"/>
      <c r="AE736" s="311"/>
      <c r="AF736" s="311"/>
      <c r="AG736" s="311"/>
      <c r="AH736" s="311"/>
      <c r="AI736" s="312"/>
      <c r="AJ736" s="312"/>
      <c r="AK736" s="312"/>
      <c r="AL736" s="312"/>
      <c r="AM736" s="312" t="s">
        <v>2209</v>
      </c>
      <c r="AN736" s="313" t="s">
        <v>228</v>
      </c>
      <c r="AO736" s="354" t="s">
        <v>53</v>
      </c>
      <c r="AP736" s="354" t="s">
        <v>69</v>
      </c>
      <c r="AQ736" s="354" t="s">
        <v>2199</v>
      </c>
      <c r="AR736" s="26" t="s">
        <v>1028</v>
      </c>
      <c r="AS736" s="25" t="s">
        <v>55</v>
      </c>
      <c r="AT736" s="395">
        <v>215353.92</v>
      </c>
      <c r="AU736" s="395">
        <v>215353.92</v>
      </c>
      <c r="AV736" s="395">
        <v>0</v>
      </c>
      <c r="AW736" s="395">
        <v>0</v>
      </c>
      <c r="AX736" s="395">
        <v>215353.92</v>
      </c>
      <c r="AY736" s="395">
        <v>215353.92</v>
      </c>
      <c r="AZ736" s="395">
        <v>0</v>
      </c>
      <c r="BA736" s="395">
        <v>0</v>
      </c>
      <c r="BB736" s="395">
        <v>0</v>
      </c>
      <c r="BC736" s="395">
        <v>0</v>
      </c>
      <c r="BD736" s="395">
        <v>92880.1</v>
      </c>
      <c r="BE736" s="395">
        <v>0</v>
      </c>
      <c r="BF736" s="395">
        <v>92880.1</v>
      </c>
      <c r="BG736" s="395">
        <v>0</v>
      </c>
      <c r="BH736" s="395">
        <v>0</v>
      </c>
      <c r="BI736" s="395">
        <v>92880.27</v>
      </c>
      <c r="BJ736" s="395">
        <v>0</v>
      </c>
      <c r="BK736" s="417">
        <v>92880.27</v>
      </c>
      <c r="BL736" s="395">
        <v>0</v>
      </c>
      <c r="BM736" s="417">
        <v>0</v>
      </c>
      <c r="BN736" s="395">
        <v>92880.27</v>
      </c>
      <c r="BO736" s="395">
        <v>0</v>
      </c>
      <c r="BP736" s="417">
        <v>92880.27</v>
      </c>
      <c r="BQ736" s="395">
        <v>0</v>
      </c>
      <c r="BR736" s="417">
        <v>0</v>
      </c>
      <c r="BS736" s="395">
        <v>92880.27</v>
      </c>
      <c r="BT736" s="395">
        <v>0</v>
      </c>
      <c r="BU736" s="395">
        <v>92880.27</v>
      </c>
      <c r="BV736" s="395">
        <v>0</v>
      </c>
      <c r="BW736" s="395">
        <v>0</v>
      </c>
    </row>
    <row r="737" spans="1:213" s="67" customFormat="1" ht="283.14999999999998" customHeight="1">
      <c r="A737" s="62" t="s">
        <v>2041</v>
      </c>
      <c r="B737" s="22" t="s">
        <v>2042</v>
      </c>
      <c r="C737" s="64">
        <v>402000002</v>
      </c>
      <c r="D737" s="27" t="s">
        <v>51</v>
      </c>
      <c r="E737" s="20" t="s">
        <v>2210</v>
      </c>
      <c r="F737" s="204"/>
      <c r="G737" s="204"/>
      <c r="H737" s="195" t="s">
        <v>2211</v>
      </c>
      <c r="I737" s="204"/>
      <c r="J737" s="195" t="s">
        <v>2212</v>
      </c>
      <c r="K737" s="195" t="s">
        <v>2213</v>
      </c>
      <c r="L737" s="195" t="s">
        <v>2214</v>
      </c>
      <c r="M737" s="195"/>
      <c r="N737" s="195"/>
      <c r="O737" s="195"/>
      <c r="P737" s="196" t="s">
        <v>2215</v>
      </c>
      <c r="Q737" s="21" t="s">
        <v>2216</v>
      </c>
      <c r="R737" s="195"/>
      <c r="S737" s="195"/>
      <c r="T737" s="195" t="s">
        <v>2217</v>
      </c>
      <c r="U737" s="195"/>
      <c r="V737" s="195" t="s">
        <v>2218</v>
      </c>
      <c r="W737" s="195" t="s">
        <v>2219</v>
      </c>
      <c r="X737" s="195"/>
      <c r="Y737" s="195"/>
      <c r="Z737" s="195"/>
      <c r="AA737" s="195"/>
      <c r="AB737" s="196" t="s">
        <v>2220</v>
      </c>
      <c r="AC737" s="80" t="s">
        <v>2221</v>
      </c>
      <c r="AD737" s="311"/>
      <c r="AE737" s="311"/>
      <c r="AF737" s="311"/>
      <c r="AG737" s="311"/>
      <c r="AH737" s="311"/>
      <c r="AI737" s="311"/>
      <c r="AJ737" s="312" t="s">
        <v>2222</v>
      </c>
      <c r="AK737" s="311"/>
      <c r="AL737" s="311"/>
      <c r="AM737" s="311"/>
      <c r="AN737" s="313" t="s">
        <v>2223</v>
      </c>
      <c r="AO737" s="354" t="s">
        <v>53</v>
      </c>
      <c r="AP737" s="354" t="s">
        <v>69</v>
      </c>
      <c r="AQ737" s="354" t="s">
        <v>2125</v>
      </c>
      <c r="AR737" s="26" t="s">
        <v>79</v>
      </c>
      <c r="AS737" s="25" t="s">
        <v>62</v>
      </c>
      <c r="AT737" s="395">
        <v>24616333.510000002</v>
      </c>
      <c r="AU737" s="395">
        <v>24616333.510000002</v>
      </c>
      <c r="AV737" s="395">
        <v>0</v>
      </c>
      <c r="AW737" s="395">
        <v>0</v>
      </c>
      <c r="AX737" s="395">
        <v>0</v>
      </c>
      <c r="AY737" s="395">
        <v>0</v>
      </c>
      <c r="AZ737" s="395">
        <v>0</v>
      </c>
      <c r="BA737" s="395">
        <v>0</v>
      </c>
      <c r="BB737" s="395">
        <v>24616333.510000002</v>
      </c>
      <c r="BC737" s="395">
        <v>24616333.510000002</v>
      </c>
      <c r="BD737" s="395">
        <v>24628583.190000001</v>
      </c>
      <c r="BE737" s="395">
        <v>0</v>
      </c>
      <c r="BF737" s="414">
        <v>0</v>
      </c>
      <c r="BG737" s="395">
        <v>0</v>
      </c>
      <c r="BH737" s="414">
        <v>24628583.190000001</v>
      </c>
      <c r="BI737" s="395">
        <v>24738315.140000001</v>
      </c>
      <c r="BJ737" s="395">
        <v>0</v>
      </c>
      <c r="BK737" s="395">
        <v>0</v>
      </c>
      <c r="BL737" s="395">
        <v>0</v>
      </c>
      <c r="BM737" s="417">
        <v>24738315.140000001</v>
      </c>
      <c r="BN737" s="395">
        <v>24738315.140000001</v>
      </c>
      <c r="BO737" s="395">
        <v>0</v>
      </c>
      <c r="BP737" s="395">
        <v>0</v>
      </c>
      <c r="BQ737" s="395">
        <v>0</v>
      </c>
      <c r="BR737" s="417">
        <v>24738315.140000001</v>
      </c>
      <c r="BS737" s="395">
        <v>24738315.140000001</v>
      </c>
      <c r="BT737" s="395">
        <v>0</v>
      </c>
      <c r="BU737" s="395">
        <v>0</v>
      </c>
      <c r="BV737" s="395">
        <v>0</v>
      </c>
      <c r="BW737" s="395">
        <v>24738315.140000001</v>
      </c>
    </row>
    <row r="738" spans="1:213" s="67" customFormat="1" ht="210.6" customHeight="1">
      <c r="A738" s="62" t="s">
        <v>2041</v>
      </c>
      <c r="B738" s="22" t="s">
        <v>2042</v>
      </c>
      <c r="C738" s="64">
        <v>404020002</v>
      </c>
      <c r="D738" s="27" t="s">
        <v>415</v>
      </c>
      <c r="E738" s="20" t="s">
        <v>2224</v>
      </c>
      <c r="F738" s="204"/>
      <c r="G738" s="204"/>
      <c r="H738" s="195" t="s">
        <v>2225</v>
      </c>
      <c r="I738" s="204"/>
      <c r="J738" s="195" t="s">
        <v>2226</v>
      </c>
      <c r="K738" s="195" t="s">
        <v>2227</v>
      </c>
      <c r="L738" s="195" t="s">
        <v>2228</v>
      </c>
      <c r="M738" s="195"/>
      <c r="N738" s="195"/>
      <c r="O738" s="195"/>
      <c r="P738" s="196" t="s">
        <v>2229</v>
      </c>
      <c r="Q738" s="21" t="s">
        <v>2230</v>
      </c>
      <c r="R738" s="195"/>
      <c r="S738" s="195"/>
      <c r="T738" s="195"/>
      <c r="U738" s="195"/>
      <c r="V738" s="195" t="s">
        <v>2231</v>
      </c>
      <c r="W738" s="249" t="s">
        <v>50</v>
      </c>
      <c r="X738" s="195"/>
      <c r="Y738" s="195"/>
      <c r="Z738" s="195"/>
      <c r="AA738" s="195"/>
      <c r="AB738" s="196" t="s">
        <v>2187</v>
      </c>
      <c r="AC738" s="80" t="s">
        <v>2013</v>
      </c>
      <c r="AD738" s="311"/>
      <c r="AE738" s="311"/>
      <c r="AF738" s="311"/>
      <c r="AG738" s="311"/>
      <c r="AH738" s="311"/>
      <c r="AI738" s="312"/>
      <c r="AJ738" s="312" t="s">
        <v>45</v>
      </c>
      <c r="AK738" s="312"/>
      <c r="AL738" s="312"/>
      <c r="AM738" s="312"/>
      <c r="AN738" s="313" t="s">
        <v>299</v>
      </c>
      <c r="AO738" s="354" t="s">
        <v>53</v>
      </c>
      <c r="AP738" s="354" t="s">
        <v>69</v>
      </c>
      <c r="AQ738" s="354">
        <v>8110076200</v>
      </c>
      <c r="AR738" s="26" t="s">
        <v>1028</v>
      </c>
      <c r="AS738" s="25" t="s">
        <v>62</v>
      </c>
      <c r="AT738" s="395">
        <v>1103226.56</v>
      </c>
      <c r="AU738" s="395">
        <v>1103226.56</v>
      </c>
      <c r="AV738" s="395">
        <v>0</v>
      </c>
      <c r="AW738" s="395">
        <v>0</v>
      </c>
      <c r="AX738" s="395">
        <v>1103226.56</v>
      </c>
      <c r="AY738" s="395">
        <v>1103226.56</v>
      </c>
      <c r="AZ738" s="395">
        <v>0</v>
      </c>
      <c r="BA738" s="395">
        <v>0</v>
      </c>
      <c r="BB738" s="395">
        <v>0</v>
      </c>
      <c r="BC738" s="395">
        <v>0</v>
      </c>
      <c r="BD738" s="395">
        <v>1184706</v>
      </c>
      <c r="BE738" s="395">
        <v>0</v>
      </c>
      <c r="BF738" s="414">
        <v>1184706</v>
      </c>
      <c r="BG738" s="395">
        <v>0</v>
      </c>
      <c r="BH738" s="395">
        <v>0</v>
      </c>
      <c r="BI738" s="395">
        <v>1184706</v>
      </c>
      <c r="BJ738" s="395">
        <v>0</v>
      </c>
      <c r="BK738" s="417">
        <v>1184706</v>
      </c>
      <c r="BL738" s="395">
        <v>0</v>
      </c>
      <c r="BM738" s="417">
        <v>0</v>
      </c>
      <c r="BN738" s="395">
        <v>1184706</v>
      </c>
      <c r="BO738" s="395">
        <v>0</v>
      </c>
      <c r="BP738" s="417">
        <v>1184706</v>
      </c>
      <c r="BQ738" s="395">
        <v>0</v>
      </c>
      <c r="BR738" s="417">
        <v>0</v>
      </c>
      <c r="BS738" s="395">
        <v>1184706</v>
      </c>
      <c r="BT738" s="395">
        <v>0</v>
      </c>
      <c r="BU738" s="395">
        <v>1184706</v>
      </c>
      <c r="BV738" s="395">
        <v>0</v>
      </c>
      <c r="BW738" s="395">
        <v>0</v>
      </c>
    </row>
    <row r="739" spans="1:213" s="67" customFormat="1" ht="409.5" customHeight="1">
      <c r="A739" s="66" t="s">
        <v>2041</v>
      </c>
      <c r="B739" s="69" t="s">
        <v>2042</v>
      </c>
      <c r="C739" s="82">
        <v>402000002</v>
      </c>
      <c r="D739" s="27" t="s">
        <v>51</v>
      </c>
      <c r="E739" s="78" t="s">
        <v>2126</v>
      </c>
      <c r="F739" s="230"/>
      <c r="G739" s="230"/>
      <c r="H739" s="231"/>
      <c r="I739" s="230"/>
      <c r="J739" s="231"/>
      <c r="K739" s="231"/>
      <c r="L739" s="231" t="s">
        <v>2127</v>
      </c>
      <c r="M739" s="231" t="s">
        <v>2232</v>
      </c>
      <c r="N739" s="231"/>
      <c r="O739" s="231" t="s">
        <v>2232</v>
      </c>
      <c r="P739" s="232" t="s">
        <v>639</v>
      </c>
      <c r="Q739" s="65" t="s">
        <v>2130</v>
      </c>
      <c r="R739" s="231"/>
      <c r="S739" s="231"/>
      <c r="T739" s="231" t="s">
        <v>2128</v>
      </c>
      <c r="U739" s="231"/>
      <c r="V739" s="231"/>
      <c r="W739" s="231" t="s">
        <v>2127</v>
      </c>
      <c r="X739" s="231" t="s">
        <v>223</v>
      </c>
      <c r="Y739" s="231" t="s">
        <v>2131</v>
      </c>
      <c r="Z739" s="231" t="s">
        <v>2233</v>
      </c>
      <c r="AA739" s="231" t="s">
        <v>2233</v>
      </c>
      <c r="AB739" s="232" t="s">
        <v>949</v>
      </c>
      <c r="AC739" s="80" t="s">
        <v>2234</v>
      </c>
      <c r="AD739" s="311"/>
      <c r="AE739" s="311"/>
      <c r="AF739" s="311"/>
      <c r="AG739" s="311"/>
      <c r="AH739" s="311"/>
      <c r="AI739" s="311"/>
      <c r="AJ739" s="312" t="s">
        <v>45</v>
      </c>
      <c r="AK739" s="311"/>
      <c r="AL739" s="311"/>
      <c r="AM739" s="311" t="s">
        <v>2235</v>
      </c>
      <c r="AN739" s="313" t="s">
        <v>951</v>
      </c>
      <c r="AO739" s="360" t="s">
        <v>53</v>
      </c>
      <c r="AP739" s="360" t="s">
        <v>54</v>
      </c>
      <c r="AQ739" s="360" t="s">
        <v>215</v>
      </c>
      <c r="AR739" s="74" t="s">
        <v>250</v>
      </c>
      <c r="AS739" s="73" t="s">
        <v>62</v>
      </c>
      <c r="AT739" s="395">
        <v>0</v>
      </c>
      <c r="AU739" s="395">
        <v>0</v>
      </c>
      <c r="AV739" s="395">
        <v>0</v>
      </c>
      <c r="AW739" s="395">
        <v>0</v>
      </c>
      <c r="AX739" s="395">
        <v>0</v>
      </c>
      <c r="AY739" s="395">
        <v>0</v>
      </c>
      <c r="AZ739" s="395">
        <v>0</v>
      </c>
      <c r="BA739" s="395">
        <v>0</v>
      </c>
      <c r="BB739" s="395">
        <v>0</v>
      </c>
      <c r="BC739" s="395">
        <v>0</v>
      </c>
      <c r="BD739" s="395">
        <v>304098.48</v>
      </c>
      <c r="BE739" s="395">
        <v>304098.48</v>
      </c>
      <c r="BF739" s="414">
        <v>0</v>
      </c>
      <c r="BG739" s="395">
        <v>0</v>
      </c>
      <c r="BH739" s="395">
        <v>0</v>
      </c>
      <c r="BI739" s="395">
        <v>0</v>
      </c>
      <c r="BJ739" s="395">
        <v>0</v>
      </c>
      <c r="BK739" s="395">
        <v>0</v>
      </c>
      <c r="BL739" s="395">
        <v>0</v>
      </c>
      <c r="BM739" s="417">
        <v>0</v>
      </c>
      <c r="BN739" s="395">
        <v>0</v>
      </c>
      <c r="BO739" s="395">
        <v>0</v>
      </c>
      <c r="BP739" s="395">
        <v>0</v>
      </c>
      <c r="BQ739" s="395">
        <v>0</v>
      </c>
      <c r="BR739" s="417">
        <v>0</v>
      </c>
      <c r="BS739" s="395">
        <v>0</v>
      </c>
      <c r="BT739" s="395">
        <v>0</v>
      </c>
      <c r="BU739" s="395">
        <v>0</v>
      </c>
      <c r="BV739" s="395">
        <v>0</v>
      </c>
      <c r="BW739" s="395">
        <v>0</v>
      </c>
    </row>
    <row r="740" spans="1:213" s="67" customFormat="1" ht="131.25" customHeight="1">
      <c r="A740" s="62" t="s">
        <v>2041</v>
      </c>
      <c r="B740" s="22" t="s">
        <v>2042</v>
      </c>
      <c r="C740" s="64">
        <v>404020039</v>
      </c>
      <c r="D740" s="27" t="s">
        <v>416</v>
      </c>
      <c r="E740" s="20" t="s">
        <v>481</v>
      </c>
      <c r="F740" s="204"/>
      <c r="G740" s="204"/>
      <c r="H740" s="195" t="s">
        <v>1345</v>
      </c>
      <c r="I740" s="204"/>
      <c r="J740" s="195" t="s">
        <v>1387</v>
      </c>
      <c r="K740" s="195" t="s">
        <v>417</v>
      </c>
      <c r="L740" s="195"/>
      <c r="M740" s="195"/>
      <c r="N740" s="195"/>
      <c r="O740" s="195"/>
      <c r="P740" s="196" t="s">
        <v>2019</v>
      </c>
      <c r="Q740" s="21" t="s">
        <v>2020</v>
      </c>
      <c r="R740" s="195"/>
      <c r="S740" s="195"/>
      <c r="T740" s="195"/>
      <c r="U740" s="195"/>
      <c r="V740" s="195" t="s">
        <v>2236</v>
      </c>
      <c r="W740" s="195" t="s">
        <v>2237</v>
      </c>
      <c r="X740" s="195"/>
      <c r="Y740" s="195"/>
      <c r="Z740" s="195"/>
      <c r="AA740" s="195"/>
      <c r="AB740" s="196" t="s">
        <v>2019</v>
      </c>
      <c r="AC740" s="173" t="s">
        <v>2238</v>
      </c>
      <c r="AD740" s="311"/>
      <c r="AE740" s="311"/>
      <c r="AF740" s="311"/>
      <c r="AG740" s="311"/>
      <c r="AH740" s="311"/>
      <c r="AI740" s="311"/>
      <c r="AJ740" s="312" t="s">
        <v>2239</v>
      </c>
      <c r="AK740" s="312" t="s">
        <v>2240</v>
      </c>
      <c r="AL740" s="312"/>
      <c r="AM740" s="312"/>
      <c r="AN740" s="313" t="s">
        <v>2241</v>
      </c>
      <c r="AO740" s="354" t="s">
        <v>53</v>
      </c>
      <c r="AP740" s="354" t="s">
        <v>69</v>
      </c>
      <c r="AQ740" s="354">
        <v>8110076360</v>
      </c>
      <c r="AR740" s="26" t="s">
        <v>2242</v>
      </c>
      <c r="AS740" s="25" t="s">
        <v>55</v>
      </c>
      <c r="AT740" s="395">
        <v>74497.009999999995</v>
      </c>
      <c r="AU740" s="395">
        <v>74497.009999999995</v>
      </c>
      <c r="AV740" s="395">
        <v>0</v>
      </c>
      <c r="AW740" s="395">
        <v>0</v>
      </c>
      <c r="AX740" s="395">
        <v>74497.009999999995</v>
      </c>
      <c r="AY740" s="395">
        <v>74497.009999999995</v>
      </c>
      <c r="AZ740" s="395">
        <v>0</v>
      </c>
      <c r="BA740" s="395">
        <v>0</v>
      </c>
      <c r="BB740" s="395">
        <v>0</v>
      </c>
      <c r="BC740" s="395">
        <v>0</v>
      </c>
      <c r="BD740" s="395">
        <v>76000</v>
      </c>
      <c r="BE740" s="395">
        <v>0</v>
      </c>
      <c r="BF740" s="414">
        <v>76000</v>
      </c>
      <c r="BG740" s="395">
        <v>0</v>
      </c>
      <c r="BH740" s="395">
        <v>0</v>
      </c>
      <c r="BI740" s="395">
        <v>76000</v>
      </c>
      <c r="BJ740" s="395">
        <v>0</v>
      </c>
      <c r="BK740" s="417">
        <v>76000</v>
      </c>
      <c r="BL740" s="395">
        <v>0</v>
      </c>
      <c r="BM740" s="417">
        <v>0</v>
      </c>
      <c r="BN740" s="395">
        <v>76000</v>
      </c>
      <c r="BO740" s="395">
        <v>0</v>
      </c>
      <c r="BP740" s="417">
        <v>76000</v>
      </c>
      <c r="BQ740" s="395">
        <v>0</v>
      </c>
      <c r="BR740" s="417">
        <v>0</v>
      </c>
      <c r="BS740" s="395">
        <v>76000</v>
      </c>
      <c r="BT740" s="395">
        <v>0</v>
      </c>
      <c r="BU740" s="395">
        <v>76000</v>
      </c>
      <c r="BV740" s="395">
        <v>0</v>
      </c>
      <c r="BW740" s="395">
        <v>0</v>
      </c>
    </row>
    <row r="741" spans="1:213" s="106" customFormat="1" ht="15.75">
      <c r="A741" s="450" t="s">
        <v>3336</v>
      </c>
      <c r="B741" s="451"/>
      <c r="C741" s="452"/>
      <c r="D741" s="452"/>
      <c r="E741" s="452"/>
      <c r="F741" s="452"/>
      <c r="G741" s="452"/>
      <c r="H741" s="452"/>
      <c r="I741" s="452"/>
      <c r="J741" s="452"/>
      <c r="K741" s="452"/>
      <c r="L741" s="452"/>
      <c r="M741" s="452"/>
      <c r="N741" s="452"/>
      <c r="O741" s="452"/>
      <c r="P741" s="452"/>
      <c r="Q741" s="452"/>
      <c r="R741" s="452"/>
      <c r="S741" s="452"/>
      <c r="T741" s="452"/>
      <c r="U741" s="452"/>
      <c r="V741" s="452"/>
      <c r="W741" s="452"/>
      <c r="X741" s="452"/>
      <c r="Y741" s="452"/>
      <c r="Z741" s="452"/>
      <c r="AA741" s="452"/>
      <c r="AB741" s="452"/>
      <c r="AC741" s="452"/>
      <c r="AD741" s="452"/>
      <c r="AE741" s="452"/>
      <c r="AF741" s="452"/>
      <c r="AG741" s="452"/>
      <c r="AH741" s="452"/>
      <c r="AI741" s="452"/>
      <c r="AJ741" s="452"/>
      <c r="AK741" s="452"/>
      <c r="AL741" s="452"/>
      <c r="AM741" s="452"/>
      <c r="AN741" s="452"/>
      <c r="AO741" s="452"/>
      <c r="AP741" s="452"/>
      <c r="AQ741" s="452"/>
      <c r="AR741" s="452"/>
      <c r="AS741" s="453"/>
      <c r="AT741" s="174">
        <v>186040375.93999994</v>
      </c>
      <c r="AU741" s="174">
        <v>186005577.48999995</v>
      </c>
      <c r="AV741" s="174">
        <v>9743128.1600000001</v>
      </c>
      <c r="AW741" s="174">
        <v>9743128.1600000001</v>
      </c>
      <c r="AX741" s="174">
        <v>62970945.18</v>
      </c>
      <c r="AY741" s="174">
        <v>62970945.18</v>
      </c>
      <c r="AZ741" s="174">
        <v>1322000</v>
      </c>
      <c r="BA741" s="174">
        <v>1322000</v>
      </c>
      <c r="BB741" s="174">
        <v>112004302.59999999</v>
      </c>
      <c r="BC741" s="174">
        <v>111969504.15000001</v>
      </c>
      <c r="BD741" s="174">
        <v>206005821.48999998</v>
      </c>
      <c r="BE741" s="174">
        <v>395936.22</v>
      </c>
      <c r="BF741" s="174">
        <v>50054041.990000002</v>
      </c>
      <c r="BG741" s="174">
        <v>2875455</v>
      </c>
      <c r="BH741" s="174">
        <v>152680388.28</v>
      </c>
      <c r="BI741" s="174">
        <v>159308833.26999998</v>
      </c>
      <c r="BJ741" s="174">
        <v>0</v>
      </c>
      <c r="BK741" s="174">
        <v>8758100.2699999996</v>
      </c>
      <c r="BL741" s="174">
        <v>0</v>
      </c>
      <c r="BM741" s="174">
        <v>150550733</v>
      </c>
      <c r="BN741" s="174">
        <v>147280618.26999998</v>
      </c>
      <c r="BO741" s="174">
        <v>0</v>
      </c>
      <c r="BP741" s="174">
        <v>8758100.2699999996</v>
      </c>
      <c r="BQ741" s="174">
        <v>0</v>
      </c>
      <c r="BR741" s="174">
        <v>138522518</v>
      </c>
      <c r="BS741" s="174">
        <v>147280618.26999998</v>
      </c>
      <c r="BT741" s="174">
        <v>0</v>
      </c>
      <c r="BU741" s="174">
        <v>8758100.2699999996</v>
      </c>
      <c r="BV741" s="174">
        <v>0</v>
      </c>
      <c r="BW741" s="174">
        <v>138522518</v>
      </c>
    </row>
    <row r="742" spans="1:213" ht="127.5">
      <c r="A742" s="163">
        <v>619</v>
      </c>
      <c r="B742" s="156" t="s">
        <v>2243</v>
      </c>
      <c r="C742" s="171">
        <v>401000003</v>
      </c>
      <c r="D742" s="158" t="s">
        <v>722</v>
      </c>
      <c r="E742" s="159" t="s">
        <v>481</v>
      </c>
      <c r="F742" s="208"/>
      <c r="G742" s="208"/>
      <c r="H742" s="209">
        <v>3</v>
      </c>
      <c r="I742" s="208"/>
      <c r="J742" s="209">
        <v>16</v>
      </c>
      <c r="K742" s="209">
        <v>1</v>
      </c>
      <c r="L742" s="209">
        <v>3</v>
      </c>
      <c r="M742" s="209"/>
      <c r="N742" s="209"/>
      <c r="O742" s="209"/>
      <c r="P742" s="211" t="s">
        <v>109</v>
      </c>
      <c r="Q742" s="160" t="s">
        <v>1879</v>
      </c>
      <c r="R742" s="209"/>
      <c r="S742" s="209"/>
      <c r="T742" s="209">
        <v>3</v>
      </c>
      <c r="U742" s="209"/>
      <c r="V742" s="209">
        <v>9</v>
      </c>
      <c r="W742" s="209">
        <v>1</v>
      </c>
      <c r="X742" s="209"/>
      <c r="Y742" s="209"/>
      <c r="Z742" s="209"/>
      <c r="AA742" s="209"/>
      <c r="AB742" s="211" t="s">
        <v>2244</v>
      </c>
      <c r="AC742" s="172" t="s">
        <v>1874</v>
      </c>
      <c r="AD742" s="329"/>
      <c r="AE742" s="329"/>
      <c r="AF742" s="329"/>
      <c r="AG742" s="329"/>
      <c r="AH742" s="329"/>
      <c r="AI742" s="329"/>
      <c r="AJ742" s="329"/>
      <c r="AK742" s="329"/>
      <c r="AL742" s="329"/>
      <c r="AM742" s="329" t="s">
        <v>2245</v>
      </c>
      <c r="AN742" s="329" t="s">
        <v>1876</v>
      </c>
      <c r="AO742" s="357" t="s">
        <v>69</v>
      </c>
      <c r="AP742" s="357" t="s">
        <v>46</v>
      </c>
      <c r="AQ742" s="357" t="s">
        <v>2246</v>
      </c>
      <c r="AR742" s="161" t="s">
        <v>2247</v>
      </c>
      <c r="AS742" s="166" t="s">
        <v>55</v>
      </c>
      <c r="AT742" s="401">
        <v>0</v>
      </c>
      <c r="AU742" s="401">
        <v>0</v>
      </c>
      <c r="AV742" s="401">
        <v>0</v>
      </c>
      <c r="AW742" s="401">
        <v>0</v>
      </c>
      <c r="AX742" s="401">
        <v>0</v>
      </c>
      <c r="AY742" s="401">
        <v>0</v>
      </c>
      <c r="AZ742" s="401">
        <v>0</v>
      </c>
      <c r="BA742" s="401">
        <v>0</v>
      </c>
      <c r="BB742" s="401">
        <v>0</v>
      </c>
      <c r="BC742" s="401">
        <v>0</v>
      </c>
      <c r="BD742" s="401">
        <v>6055375</v>
      </c>
      <c r="BE742" s="401">
        <v>0</v>
      </c>
      <c r="BF742" s="401">
        <v>0</v>
      </c>
      <c r="BG742" s="401">
        <v>0</v>
      </c>
      <c r="BH742" s="401">
        <v>6055375</v>
      </c>
      <c r="BI742" s="401">
        <v>0</v>
      </c>
      <c r="BJ742" s="401">
        <v>0</v>
      </c>
      <c r="BK742" s="401">
        <v>0</v>
      </c>
      <c r="BL742" s="401">
        <v>0</v>
      </c>
      <c r="BM742" s="401">
        <v>0</v>
      </c>
      <c r="BN742" s="401">
        <v>0</v>
      </c>
      <c r="BO742" s="401">
        <v>0</v>
      </c>
      <c r="BP742" s="401">
        <v>0</v>
      </c>
      <c r="BQ742" s="401">
        <v>0</v>
      </c>
      <c r="BR742" s="401">
        <v>0</v>
      </c>
      <c r="BS742" s="401">
        <v>0</v>
      </c>
      <c r="BT742" s="401">
        <v>0</v>
      </c>
      <c r="BU742" s="401">
        <v>0</v>
      </c>
      <c r="BV742" s="401">
        <v>0</v>
      </c>
      <c r="BW742" s="401">
        <v>0</v>
      </c>
      <c r="BX742" s="67"/>
      <c r="BY742" s="67"/>
      <c r="BZ742" s="67"/>
      <c r="CA742" s="67"/>
      <c r="CB742" s="67"/>
      <c r="CC742" s="67"/>
      <c r="CD742" s="67"/>
      <c r="CE742" s="67"/>
      <c r="CF742" s="67"/>
      <c r="CG742" s="67"/>
      <c r="CH742" s="67"/>
      <c r="CI742" s="67"/>
      <c r="CJ742" s="67"/>
      <c r="CK742" s="67"/>
      <c r="CL742" s="67"/>
      <c r="CM742" s="67"/>
      <c r="CN742" s="67"/>
      <c r="CO742" s="67"/>
      <c r="CP742" s="67"/>
      <c r="CQ742" s="67"/>
      <c r="CR742" s="67"/>
      <c r="CS742" s="67"/>
      <c r="CT742" s="67"/>
      <c r="CU742" s="67"/>
      <c r="CV742" s="67"/>
      <c r="CW742" s="67"/>
      <c r="CX742" s="67"/>
      <c r="CY742" s="67"/>
      <c r="CZ742" s="67"/>
      <c r="DA742" s="67"/>
      <c r="DB742" s="67"/>
      <c r="DC742" s="67"/>
      <c r="DD742" s="67"/>
      <c r="DE742" s="67"/>
      <c r="DF742" s="67"/>
      <c r="DG742" s="67"/>
      <c r="DH742" s="67"/>
      <c r="DI742" s="67"/>
      <c r="DJ742" s="67"/>
      <c r="DK742" s="67"/>
      <c r="DL742" s="67"/>
      <c r="DM742" s="67"/>
      <c r="DN742" s="67"/>
      <c r="DO742" s="67"/>
      <c r="DP742" s="67"/>
      <c r="DQ742" s="67"/>
      <c r="DR742" s="67"/>
      <c r="DS742" s="67"/>
      <c r="DT742" s="67"/>
      <c r="DU742" s="67"/>
      <c r="DV742" s="67"/>
      <c r="DW742" s="67"/>
      <c r="DX742" s="67"/>
      <c r="DY742" s="67"/>
      <c r="DZ742" s="67"/>
      <c r="EA742" s="67"/>
      <c r="EB742" s="67"/>
      <c r="EC742" s="67"/>
      <c r="ED742" s="67"/>
      <c r="EE742" s="67"/>
      <c r="EF742" s="67"/>
      <c r="EG742" s="67"/>
      <c r="EH742" s="67"/>
      <c r="EI742" s="67"/>
      <c r="EJ742" s="67"/>
      <c r="EK742" s="67"/>
      <c r="EL742" s="67"/>
      <c r="EM742" s="67"/>
      <c r="EN742" s="67"/>
      <c r="EO742" s="67"/>
      <c r="EP742" s="67"/>
      <c r="EQ742" s="67"/>
      <c r="ER742" s="67"/>
      <c r="ES742" s="67"/>
      <c r="ET742" s="67"/>
      <c r="EU742" s="67"/>
      <c r="EV742" s="67"/>
      <c r="EW742" s="67"/>
      <c r="EX742" s="67"/>
      <c r="EY742" s="67"/>
      <c r="EZ742" s="67"/>
      <c r="FA742" s="67"/>
      <c r="FB742" s="67"/>
      <c r="FC742" s="67"/>
      <c r="FD742" s="67"/>
      <c r="FE742" s="67"/>
      <c r="FF742" s="67"/>
      <c r="FG742" s="67"/>
      <c r="FH742" s="67"/>
      <c r="FI742" s="67"/>
      <c r="FJ742" s="67"/>
      <c r="FK742" s="67"/>
      <c r="FL742" s="67"/>
      <c r="FM742" s="67"/>
      <c r="FN742" s="67"/>
      <c r="FO742" s="67"/>
      <c r="FP742" s="67"/>
      <c r="FQ742" s="67"/>
      <c r="FR742" s="67"/>
      <c r="FS742" s="67"/>
      <c r="FT742" s="67"/>
      <c r="FU742" s="67"/>
      <c r="FV742" s="67"/>
      <c r="FW742" s="67"/>
      <c r="FX742" s="67"/>
      <c r="FY742" s="67"/>
      <c r="FZ742" s="67"/>
      <c r="GA742" s="67"/>
      <c r="GB742" s="67"/>
      <c r="GC742" s="67"/>
      <c r="GD742" s="67"/>
      <c r="GE742" s="67"/>
      <c r="GF742" s="67"/>
      <c r="GG742" s="67"/>
      <c r="GH742" s="67"/>
      <c r="GI742" s="67"/>
      <c r="GJ742" s="67"/>
      <c r="GK742" s="67"/>
      <c r="GL742" s="67"/>
      <c r="GM742" s="67"/>
      <c r="GN742" s="67"/>
      <c r="GO742" s="67"/>
      <c r="GP742" s="67"/>
      <c r="GQ742" s="67"/>
      <c r="GR742" s="67"/>
      <c r="GS742" s="67"/>
      <c r="GT742" s="67"/>
      <c r="GU742" s="67"/>
      <c r="GV742" s="67"/>
      <c r="GW742" s="67"/>
      <c r="GX742" s="67"/>
      <c r="GY742" s="67"/>
      <c r="GZ742" s="67"/>
      <c r="HA742" s="67"/>
      <c r="HB742" s="67"/>
      <c r="HC742" s="67"/>
      <c r="HD742" s="67"/>
      <c r="HE742" s="67"/>
    </row>
    <row r="743" spans="1:213" ht="409.5">
      <c r="A743" s="62">
        <v>619</v>
      </c>
      <c r="B743" s="22" t="s">
        <v>2243</v>
      </c>
      <c r="C743" s="64">
        <v>401000006</v>
      </c>
      <c r="D743" s="27" t="s">
        <v>1889</v>
      </c>
      <c r="E743" s="20" t="s">
        <v>481</v>
      </c>
      <c r="F743" s="204"/>
      <c r="G743" s="204"/>
      <c r="H743" s="195">
        <v>3</v>
      </c>
      <c r="I743" s="204"/>
      <c r="J743" s="195">
        <v>16</v>
      </c>
      <c r="K743" s="195">
        <v>1</v>
      </c>
      <c r="L743" s="195">
        <v>5</v>
      </c>
      <c r="M743" s="195"/>
      <c r="N743" s="195"/>
      <c r="O743" s="195"/>
      <c r="P743" s="196" t="s">
        <v>109</v>
      </c>
      <c r="Q743" s="21" t="s">
        <v>2248</v>
      </c>
      <c r="R743" s="195"/>
      <c r="S743" s="195"/>
      <c r="T743" s="195">
        <v>3</v>
      </c>
      <c r="U743" s="195"/>
      <c r="V743" s="195">
        <v>9</v>
      </c>
      <c r="W743" s="195">
        <v>1</v>
      </c>
      <c r="X743" s="195"/>
      <c r="Y743" s="195"/>
      <c r="Z743" s="195"/>
      <c r="AA743" s="195"/>
      <c r="AB743" s="196" t="s">
        <v>110</v>
      </c>
      <c r="AC743" s="90" t="s">
        <v>2249</v>
      </c>
      <c r="AD743" s="330"/>
      <c r="AE743" s="330"/>
      <c r="AF743" s="330"/>
      <c r="AG743" s="330"/>
      <c r="AH743" s="330"/>
      <c r="AI743" s="330"/>
      <c r="AJ743" s="330"/>
      <c r="AK743" s="330"/>
      <c r="AL743" s="330"/>
      <c r="AM743" s="331" t="s">
        <v>2250</v>
      </c>
      <c r="AN743" s="331" t="s">
        <v>2251</v>
      </c>
      <c r="AO743" s="354" t="s">
        <v>69</v>
      </c>
      <c r="AP743" s="354" t="s">
        <v>129</v>
      </c>
      <c r="AQ743" s="354" t="s">
        <v>1907</v>
      </c>
      <c r="AR743" s="26" t="s">
        <v>1908</v>
      </c>
      <c r="AS743" s="25">
        <v>244</v>
      </c>
      <c r="AT743" s="395">
        <v>10057554.880000001</v>
      </c>
      <c r="AU743" s="395">
        <v>9865624.8599999994</v>
      </c>
      <c r="AV743" s="395">
        <v>0</v>
      </c>
      <c r="AW743" s="395">
        <v>0</v>
      </c>
      <c r="AX743" s="395">
        <v>0</v>
      </c>
      <c r="AY743" s="395">
        <v>0</v>
      </c>
      <c r="AZ743" s="395">
        <v>0</v>
      </c>
      <c r="BA743" s="395">
        <v>0</v>
      </c>
      <c r="BB743" s="395">
        <v>10057554.880000001</v>
      </c>
      <c r="BC743" s="395">
        <v>9865624.8599999994</v>
      </c>
      <c r="BD743" s="395">
        <v>30286901.420000002</v>
      </c>
      <c r="BE743" s="395">
        <v>0</v>
      </c>
      <c r="BF743" s="395">
        <v>0</v>
      </c>
      <c r="BG743" s="395">
        <v>0</v>
      </c>
      <c r="BH743" s="395">
        <v>30286901.420000002</v>
      </c>
      <c r="BI743" s="395">
        <v>11900600</v>
      </c>
      <c r="BJ743" s="395">
        <v>0</v>
      </c>
      <c r="BK743" s="395">
        <v>0</v>
      </c>
      <c r="BL743" s="395">
        <v>0</v>
      </c>
      <c r="BM743" s="395">
        <v>11900600</v>
      </c>
      <c r="BN743" s="395">
        <v>11900600</v>
      </c>
      <c r="BO743" s="395">
        <v>0</v>
      </c>
      <c r="BP743" s="395">
        <v>0</v>
      </c>
      <c r="BQ743" s="395">
        <v>0</v>
      </c>
      <c r="BR743" s="395">
        <v>11900600</v>
      </c>
      <c r="BS743" s="395">
        <v>11900600</v>
      </c>
      <c r="BT743" s="395">
        <v>0</v>
      </c>
      <c r="BU743" s="395">
        <v>0</v>
      </c>
      <c r="BV743" s="395">
        <v>0</v>
      </c>
      <c r="BW743" s="395">
        <v>11900600</v>
      </c>
      <c r="BX743" s="67"/>
      <c r="BY743" s="67"/>
      <c r="BZ743" s="67"/>
      <c r="CA743" s="67"/>
      <c r="CB743" s="67"/>
      <c r="CC743" s="67"/>
      <c r="CD743" s="67"/>
      <c r="CE743" s="67"/>
      <c r="CF743" s="67"/>
      <c r="CG743" s="67"/>
      <c r="CH743" s="67"/>
      <c r="CI743" s="67"/>
      <c r="CJ743" s="67"/>
      <c r="CK743" s="67"/>
      <c r="CL743" s="67"/>
      <c r="CM743" s="67"/>
      <c r="CN743" s="67"/>
      <c r="CO743" s="67"/>
      <c r="CP743" s="67"/>
      <c r="CQ743" s="67"/>
      <c r="CR743" s="67"/>
      <c r="CS743" s="67"/>
      <c r="CT743" s="67"/>
      <c r="CU743" s="67"/>
      <c r="CV743" s="67"/>
      <c r="CW743" s="67"/>
      <c r="CX743" s="67"/>
      <c r="CY743" s="67"/>
      <c r="CZ743" s="67"/>
      <c r="DA743" s="67"/>
      <c r="DB743" s="67"/>
      <c r="DC743" s="67"/>
      <c r="DD743" s="67"/>
      <c r="DE743" s="67"/>
      <c r="DF743" s="67"/>
      <c r="DG743" s="67"/>
      <c r="DH743" s="67"/>
      <c r="DI743" s="67"/>
      <c r="DJ743" s="67"/>
      <c r="DK743" s="67"/>
      <c r="DL743" s="67"/>
      <c r="DM743" s="67"/>
      <c r="DN743" s="67"/>
      <c r="DO743" s="67"/>
      <c r="DP743" s="67"/>
      <c r="DQ743" s="67"/>
      <c r="DR743" s="67"/>
      <c r="DS743" s="67"/>
      <c r="DT743" s="67"/>
      <c r="DU743" s="67"/>
      <c r="DV743" s="67"/>
      <c r="DW743" s="67"/>
      <c r="DX743" s="67"/>
      <c r="DY743" s="67"/>
      <c r="DZ743" s="67"/>
      <c r="EA743" s="67"/>
      <c r="EB743" s="67"/>
      <c r="EC743" s="67"/>
      <c r="ED743" s="67"/>
      <c r="EE743" s="67"/>
      <c r="EF743" s="67"/>
      <c r="EG743" s="67"/>
      <c r="EH743" s="67"/>
      <c r="EI743" s="67"/>
      <c r="EJ743" s="67"/>
      <c r="EK743" s="67"/>
      <c r="EL743" s="67"/>
      <c r="EM743" s="67"/>
      <c r="EN743" s="67"/>
      <c r="EO743" s="67"/>
      <c r="EP743" s="67"/>
      <c r="EQ743" s="67"/>
      <c r="ER743" s="67"/>
      <c r="ES743" s="67"/>
      <c r="ET743" s="67"/>
      <c r="EU743" s="67"/>
      <c r="EV743" s="67"/>
      <c r="EW743" s="67"/>
      <c r="EX743" s="67"/>
      <c r="EY743" s="67"/>
      <c r="EZ743" s="67"/>
      <c r="FA743" s="67"/>
      <c r="FB743" s="67"/>
      <c r="FC743" s="67"/>
      <c r="FD743" s="67"/>
      <c r="FE743" s="67"/>
      <c r="FF743" s="67"/>
      <c r="FG743" s="67"/>
      <c r="FH743" s="67"/>
      <c r="FI743" s="67"/>
      <c r="FJ743" s="67"/>
      <c r="FK743" s="67"/>
      <c r="FL743" s="67"/>
      <c r="FM743" s="67"/>
      <c r="FN743" s="67"/>
      <c r="FO743" s="67"/>
      <c r="FP743" s="67"/>
      <c r="FQ743" s="67"/>
      <c r="FR743" s="67"/>
      <c r="FS743" s="67"/>
      <c r="FT743" s="67"/>
      <c r="FU743" s="67"/>
      <c r="FV743" s="67"/>
      <c r="FW743" s="67"/>
      <c r="FX743" s="67"/>
      <c r="FY743" s="67"/>
      <c r="FZ743" s="67"/>
      <c r="GA743" s="67"/>
      <c r="GB743" s="67"/>
      <c r="GC743" s="67"/>
      <c r="GD743" s="67"/>
      <c r="GE743" s="67"/>
      <c r="GF743" s="67"/>
      <c r="GG743" s="67"/>
      <c r="GH743" s="67"/>
      <c r="GI743" s="67"/>
      <c r="GJ743" s="67"/>
      <c r="GK743" s="67"/>
      <c r="GL743" s="67"/>
      <c r="GM743" s="67"/>
      <c r="GN743" s="67"/>
      <c r="GO743" s="67"/>
      <c r="GP743" s="67"/>
      <c r="GQ743" s="67"/>
      <c r="GR743" s="67"/>
      <c r="GS743" s="67"/>
      <c r="GT743" s="67"/>
      <c r="GU743" s="67"/>
      <c r="GV743" s="67"/>
      <c r="GW743" s="67"/>
      <c r="GX743" s="67"/>
      <c r="GY743" s="67"/>
      <c r="GZ743" s="67"/>
      <c r="HA743" s="67"/>
      <c r="HB743" s="67"/>
      <c r="HC743" s="67"/>
      <c r="HD743" s="67"/>
      <c r="HE743" s="67"/>
    </row>
    <row r="744" spans="1:213" ht="409.5">
      <c r="A744" s="62">
        <v>619</v>
      </c>
      <c r="B744" s="22" t="s">
        <v>2243</v>
      </c>
      <c r="C744" s="64">
        <v>401000006</v>
      </c>
      <c r="D744" s="27" t="s">
        <v>1889</v>
      </c>
      <c r="E744" s="20" t="s">
        <v>481</v>
      </c>
      <c r="F744" s="204"/>
      <c r="G744" s="204"/>
      <c r="H744" s="195">
        <v>3</v>
      </c>
      <c r="I744" s="204"/>
      <c r="J744" s="195">
        <v>16</v>
      </c>
      <c r="K744" s="195">
        <v>1</v>
      </c>
      <c r="L744" s="195">
        <v>5</v>
      </c>
      <c r="M744" s="195"/>
      <c r="N744" s="195"/>
      <c r="O744" s="195"/>
      <c r="P744" s="196" t="s">
        <v>109</v>
      </c>
      <c r="Q744" s="21" t="s">
        <v>2248</v>
      </c>
      <c r="R744" s="195"/>
      <c r="S744" s="195"/>
      <c r="T744" s="195">
        <v>3</v>
      </c>
      <c r="U744" s="195"/>
      <c r="V744" s="195">
        <v>9</v>
      </c>
      <c r="W744" s="195">
        <v>1</v>
      </c>
      <c r="X744" s="195"/>
      <c r="Y744" s="195"/>
      <c r="Z744" s="195"/>
      <c r="AA744" s="195"/>
      <c r="AB744" s="196" t="s">
        <v>110</v>
      </c>
      <c r="AC744" s="90" t="s">
        <v>2249</v>
      </c>
      <c r="AD744" s="330"/>
      <c r="AE744" s="330"/>
      <c r="AF744" s="330"/>
      <c r="AG744" s="330"/>
      <c r="AH744" s="330"/>
      <c r="AI744" s="330"/>
      <c r="AJ744" s="330"/>
      <c r="AK744" s="330"/>
      <c r="AL744" s="330"/>
      <c r="AM744" s="331" t="s">
        <v>2250</v>
      </c>
      <c r="AN744" s="331" t="s">
        <v>2251</v>
      </c>
      <c r="AO744" s="354" t="s">
        <v>69</v>
      </c>
      <c r="AP744" s="354" t="s">
        <v>129</v>
      </c>
      <c r="AQ744" s="354" t="s">
        <v>1910</v>
      </c>
      <c r="AR744" s="26" t="s">
        <v>1911</v>
      </c>
      <c r="AS744" s="25">
        <v>244</v>
      </c>
      <c r="AT744" s="395">
        <v>200000</v>
      </c>
      <c r="AU744" s="395">
        <v>200000</v>
      </c>
      <c r="AV744" s="395">
        <v>0</v>
      </c>
      <c r="AW744" s="395">
        <v>0</v>
      </c>
      <c r="AX744" s="395">
        <v>0</v>
      </c>
      <c r="AY744" s="395">
        <v>0</v>
      </c>
      <c r="AZ744" s="395">
        <v>0</v>
      </c>
      <c r="BA744" s="395">
        <v>0</v>
      </c>
      <c r="BB744" s="395">
        <v>200000</v>
      </c>
      <c r="BC744" s="395">
        <v>200000</v>
      </c>
      <c r="BD744" s="395">
        <v>0</v>
      </c>
      <c r="BE744" s="395">
        <v>0</v>
      </c>
      <c r="BF744" s="395">
        <v>0</v>
      </c>
      <c r="BG744" s="395">
        <v>0</v>
      </c>
      <c r="BH744" s="395">
        <v>0</v>
      </c>
      <c r="BI744" s="395">
        <v>0</v>
      </c>
      <c r="BJ744" s="395">
        <v>0</v>
      </c>
      <c r="BK744" s="395">
        <v>0</v>
      </c>
      <c r="BL744" s="395">
        <v>0</v>
      </c>
      <c r="BM744" s="395">
        <v>0</v>
      </c>
      <c r="BN744" s="395">
        <v>0</v>
      </c>
      <c r="BO744" s="395">
        <v>0</v>
      </c>
      <c r="BP744" s="395">
        <v>0</v>
      </c>
      <c r="BQ744" s="395">
        <v>0</v>
      </c>
      <c r="BR744" s="395">
        <v>0</v>
      </c>
      <c r="BS744" s="395">
        <v>0</v>
      </c>
      <c r="BT744" s="395">
        <v>0</v>
      </c>
      <c r="BU744" s="395">
        <v>0</v>
      </c>
      <c r="BV744" s="395">
        <v>0</v>
      </c>
      <c r="BW744" s="395">
        <v>0</v>
      </c>
      <c r="BX744" s="67"/>
      <c r="BY744" s="67"/>
      <c r="BZ744" s="67"/>
      <c r="CA744" s="67"/>
      <c r="CB744" s="67"/>
      <c r="CC744" s="67"/>
      <c r="CD744" s="67"/>
      <c r="CE744" s="67"/>
      <c r="CF744" s="67"/>
      <c r="CG744" s="67"/>
      <c r="CH744" s="67"/>
      <c r="CI744" s="67"/>
      <c r="CJ744" s="67"/>
      <c r="CK744" s="67"/>
      <c r="CL744" s="67"/>
      <c r="CM744" s="67"/>
      <c r="CN744" s="67"/>
      <c r="CO744" s="67"/>
      <c r="CP744" s="67"/>
      <c r="CQ744" s="67"/>
      <c r="CR744" s="67"/>
      <c r="CS744" s="67"/>
      <c r="CT744" s="67"/>
      <c r="CU744" s="67"/>
      <c r="CV744" s="67"/>
      <c r="CW744" s="67"/>
      <c r="CX744" s="67"/>
      <c r="CY744" s="67"/>
      <c r="CZ744" s="67"/>
      <c r="DA744" s="67"/>
      <c r="DB744" s="67"/>
      <c r="DC744" s="67"/>
      <c r="DD744" s="67"/>
      <c r="DE744" s="67"/>
      <c r="DF744" s="67"/>
      <c r="DG744" s="67"/>
      <c r="DH744" s="67"/>
      <c r="DI744" s="67"/>
      <c r="DJ744" s="67"/>
      <c r="DK744" s="67"/>
      <c r="DL744" s="67"/>
      <c r="DM744" s="67"/>
      <c r="DN744" s="67"/>
      <c r="DO744" s="67"/>
      <c r="DP744" s="67"/>
      <c r="DQ744" s="67"/>
      <c r="DR744" s="67"/>
      <c r="DS744" s="67"/>
      <c r="DT744" s="67"/>
      <c r="DU744" s="67"/>
      <c r="DV744" s="67"/>
      <c r="DW744" s="67"/>
      <c r="DX744" s="67"/>
      <c r="DY744" s="67"/>
      <c r="DZ744" s="67"/>
      <c r="EA744" s="67"/>
      <c r="EB744" s="67"/>
      <c r="EC744" s="67"/>
      <c r="ED744" s="67"/>
      <c r="EE744" s="67"/>
      <c r="EF744" s="67"/>
      <c r="EG744" s="67"/>
      <c r="EH744" s="67"/>
      <c r="EI744" s="67"/>
      <c r="EJ744" s="67"/>
      <c r="EK744" s="67"/>
      <c r="EL744" s="67"/>
      <c r="EM744" s="67"/>
      <c r="EN744" s="67"/>
      <c r="EO744" s="67"/>
      <c r="EP744" s="67"/>
      <c r="EQ744" s="67"/>
      <c r="ER744" s="67"/>
      <c r="ES744" s="67"/>
      <c r="ET744" s="67"/>
      <c r="EU744" s="67"/>
      <c r="EV744" s="67"/>
      <c r="EW744" s="67"/>
      <c r="EX744" s="67"/>
      <c r="EY744" s="67"/>
      <c r="EZ744" s="67"/>
      <c r="FA744" s="67"/>
      <c r="FB744" s="67"/>
      <c r="FC744" s="67"/>
      <c r="FD744" s="67"/>
      <c r="FE744" s="67"/>
      <c r="FF744" s="67"/>
      <c r="FG744" s="67"/>
      <c r="FH744" s="67"/>
      <c r="FI744" s="67"/>
      <c r="FJ744" s="67"/>
      <c r="FK744" s="67"/>
      <c r="FL744" s="67"/>
      <c r="FM744" s="67"/>
      <c r="FN744" s="67"/>
      <c r="FO744" s="67"/>
      <c r="FP744" s="67"/>
      <c r="FQ744" s="67"/>
      <c r="FR744" s="67"/>
      <c r="FS744" s="67"/>
      <c r="FT744" s="67"/>
      <c r="FU744" s="67"/>
      <c r="FV744" s="67"/>
      <c r="FW744" s="67"/>
      <c r="FX744" s="67"/>
      <c r="FY744" s="67"/>
      <c r="FZ744" s="67"/>
      <c r="GA744" s="67"/>
      <c r="GB744" s="67"/>
      <c r="GC744" s="67"/>
      <c r="GD744" s="67"/>
      <c r="GE744" s="67"/>
      <c r="GF744" s="67"/>
      <c r="GG744" s="67"/>
      <c r="GH744" s="67"/>
      <c r="GI744" s="67"/>
      <c r="GJ744" s="67"/>
      <c r="GK744" s="67"/>
      <c r="GL744" s="67"/>
      <c r="GM744" s="67"/>
      <c r="GN744" s="67"/>
      <c r="GO744" s="67"/>
      <c r="GP744" s="67"/>
      <c r="GQ744" s="67"/>
      <c r="GR744" s="67"/>
      <c r="GS744" s="67"/>
      <c r="GT744" s="67"/>
      <c r="GU744" s="67"/>
      <c r="GV744" s="67"/>
      <c r="GW744" s="67"/>
      <c r="GX744" s="67"/>
      <c r="GY744" s="67"/>
      <c r="GZ744" s="67"/>
      <c r="HA744" s="67"/>
      <c r="HB744" s="67"/>
      <c r="HC744" s="67"/>
      <c r="HD744" s="67"/>
      <c r="HE744" s="67"/>
    </row>
    <row r="745" spans="1:213" ht="409.5">
      <c r="A745" s="62">
        <v>619</v>
      </c>
      <c r="B745" s="22" t="s">
        <v>2243</v>
      </c>
      <c r="C745" s="64">
        <v>401000006</v>
      </c>
      <c r="D745" s="27" t="s">
        <v>1889</v>
      </c>
      <c r="E745" s="20" t="s">
        <v>481</v>
      </c>
      <c r="F745" s="204"/>
      <c r="G745" s="204"/>
      <c r="H745" s="195">
        <v>3</v>
      </c>
      <c r="I745" s="204"/>
      <c r="J745" s="195">
        <v>16</v>
      </c>
      <c r="K745" s="195">
        <v>1</v>
      </c>
      <c r="L745" s="195">
        <v>5</v>
      </c>
      <c r="M745" s="195"/>
      <c r="N745" s="195"/>
      <c r="O745" s="195"/>
      <c r="P745" s="196" t="s">
        <v>109</v>
      </c>
      <c r="Q745" s="21" t="s">
        <v>2248</v>
      </c>
      <c r="R745" s="195"/>
      <c r="S745" s="195"/>
      <c r="T745" s="195">
        <v>3</v>
      </c>
      <c r="U745" s="195"/>
      <c r="V745" s="195">
        <v>9</v>
      </c>
      <c r="W745" s="195">
        <v>1</v>
      </c>
      <c r="X745" s="195"/>
      <c r="Y745" s="195"/>
      <c r="Z745" s="195"/>
      <c r="AA745" s="195"/>
      <c r="AB745" s="196" t="s">
        <v>110</v>
      </c>
      <c r="AC745" s="90" t="s">
        <v>2249</v>
      </c>
      <c r="AD745" s="330"/>
      <c r="AE745" s="330"/>
      <c r="AF745" s="330"/>
      <c r="AG745" s="330"/>
      <c r="AH745" s="330"/>
      <c r="AI745" s="330"/>
      <c r="AJ745" s="330"/>
      <c r="AK745" s="330"/>
      <c r="AL745" s="330"/>
      <c r="AM745" s="331" t="s">
        <v>2250</v>
      </c>
      <c r="AN745" s="331" t="s">
        <v>2251</v>
      </c>
      <c r="AO745" s="354" t="s">
        <v>69</v>
      </c>
      <c r="AP745" s="354" t="s">
        <v>129</v>
      </c>
      <c r="AQ745" s="354" t="s">
        <v>2252</v>
      </c>
      <c r="AR745" s="26" t="s">
        <v>1908</v>
      </c>
      <c r="AS745" s="25">
        <v>244</v>
      </c>
      <c r="AT745" s="395">
        <v>880233.99</v>
      </c>
      <c r="AU745" s="395">
        <v>880233.99</v>
      </c>
      <c r="AV745" s="395">
        <v>0</v>
      </c>
      <c r="AW745" s="395">
        <v>0</v>
      </c>
      <c r="AX745" s="395">
        <v>0</v>
      </c>
      <c r="AY745" s="395">
        <v>0</v>
      </c>
      <c r="AZ745" s="395">
        <v>0</v>
      </c>
      <c r="BA745" s="395">
        <v>0</v>
      </c>
      <c r="BB745" s="395">
        <v>880233.99</v>
      </c>
      <c r="BC745" s="395">
        <v>880233.99</v>
      </c>
      <c r="BD745" s="408">
        <v>0</v>
      </c>
      <c r="BE745" s="395">
        <v>0</v>
      </c>
      <c r="BF745" s="395">
        <v>0</v>
      </c>
      <c r="BG745" s="395">
        <v>0</v>
      </c>
      <c r="BH745" s="408">
        <v>0</v>
      </c>
      <c r="BI745" s="395">
        <v>0</v>
      </c>
      <c r="BJ745" s="395">
        <v>0</v>
      </c>
      <c r="BK745" s="395">
        <v>0</v>
      </c>
      <c r="BL745" s="395">
        <v>0</v>
      </c>
      <c r="BM745" s="395">
        <v>0</v>
      </c>
      <c r="BN745" s="395">
        <v>0</v>
      </c>
      <c r="BO745" s="395">
        <v>0</v>
      </c>
      <c r="BP745" s="395">
        <v>0</v>
      </c>
      <c r="BQ745" s="395">
        <v>0</v>
      </c>
      <c r="BR745" s="395">
        <v>0</v>
      </c>
      <c r="BS745" s="395">
        <v>0</v>
      </c>
      <c r="BT745" s="395">
        <v>0</v>
      </c>
      <c r="BU745" s="395">
        <v>0</v>
      </c>
      <c r="BV745" s="395">
        <v>0</v>
      </c>
      <c r="BW745" s="395">
        <v>0</v>
      </c>
      <c r="BX745" s="67"/>
      <c r="BY745" s="67"/>
      <c r="BZ745" s="67"/>
      <c r="CA745" s="67"/>
      <c r="CB745" s="67"/>
      <c r="CC745" s="67"/>
      <c r="CD745" s="67"/>
      <c r="CE745" s="67"/>
      <c r="CF745" s="67"/>
      <c r="CG745" s="67"/>
      <c r="CH745" s="67"/>
      <c r="CI745" s="67"/>
      <c r="CJ745" s="67"/>
      <c r="CK745" s="67"/>
      <c r="CL745" s="67"/>
      <c r="CM745" s="67"/>
      <c r="CN745" s="67"/>
      <c r="CO745" s="67"/>
      <c r="CP745" s="67"/>
      <c r="CQ745" s="67"/>
      <c r="CR745" s="67"/>
      <c r="CS745" s="67"/>
      <c r="CT745" s="67"/>
      <c r="CU745" s="67"/>
      <c r="CV745" s="67"/>
      <c r="CW745" s="67"/>
      <c r="CX745" s="67"/>
      <c r="CY745" s="67"/>
      <c r="CZ745" s="67"/>
      <c r="DA745" s="67"/>
      <c r="DB745" s="67"/>
      <c r="DC745" s="67"/>
      <c r="DD745" s="67"/>
      <c r="DE745" s="67"/>
      <c r="DF745" s="67"/>
      <c r="DG745" s="67"/>
      <c r="DH745" s="67"/>
      <c r="DI745" s="67"/>
      <c r="DJ745" s="67"/>
      <c r="DK745" s="67"/>
      <c r="DL745" s="67"/>
      <c r="DM745" s="67"/>
      <c r="DN745" s="67"/>
      <c r="DO745" s="67"/>
      <c r="DP745" s="67"/>
      <c r="DQ745" s="67"/>
      <c r="DR745" s="67"/>
      <c r="DS745" s="67"/>
      <c r="DT745" s="67"/>
      <c r="DU745" s="67"/>
      <c r="DV745" s="67"/>
      <c r="DW745" s="67"/>
      <c r="DX745" s="67"/>
      <c r="DY745" s="67"/>
      <c r="DZ745" s="67"/>
      <c r="EA745" s="67"/>
      <c r="EB745" s="67"/>
      <c r="EC745" s="67"/>
      <c r="ED745" s="67"/>
      <c r="EE745" s="67"/>
      <c r="EF745" s="67"/>
      <c r="EG745" s="67"/>
      <c r="EH745" s="67"/>
      <c r="EI745" s="67"/>
      <c r="EJ745" s="67"/>
      <c r="EK745" s="67"/>
      <c r="EL745" s="67"/>
      <c r="EM745" s="67"/>
      <c r="EN745" s="67"/>
      <c r="EO745" s="67"/>
      <c r="EP745" s="67"/>
      <c r="EQ745" s="67"/>
      <c r="ER745" s="67"/>
      <c r="ES745" s="67"/>
      <c r="ET745" s="67"/>
      <c r="EU745" s="67"/>
      <c r="EV745" s="67"/>
      <c r="EW745" s="67"/>
      <c r="EX745" s="67"/>
      <c r="EY745" s="67"/>
      <c r="EZ745" s="67"/>
      <c r="FA745" s="67"/>
      <c r="FB745" s="67"/>
      <c r="FC745" s="67"/>
      <c r="FD745" s="67"/>
      <c r="FE745" s="67"/>
      <c r="FF745" s="67"/>
      <c r="FG745" s="67"/>
      <c r="FH745" s="67"/>
      <c r="FI745" s="67"/>
      <c r="FJ745" s="67"/>
      <c r="FK745" s="67"/>
      <c r="FL745" s="67"/>
      <c r="FM745" s="67"/>
      <c r="FN745" s="67"/>
      <c r="FO745" s="67"/>
      <c r="FP745" s="67"/>
      <c r="FQ745" s="67"/>
      <c r="FR745" s="67"/>
      <c r="FS745" s="67"/>
      <c r="FT745" s="67"/>
      <c r="FU745" s="67"/>
      <c r="FV745" s="67"/>
      <c r="FW745" s="67"/>
      <c r="FX745" s="67"/>
      <c r="FY745" s="67"/>
      <c r="FZ745" s="67"/>
      <c r="GA745" s="67"/>
      <c r="GB745" s="67"/>
      <c r="GC745" s="67"/>
      <c r="GD745" s="67"/>
      <c r="GE745" s="67"/>
      <c r="GF745" s="67"/>
      <c r="GG745" s="67"/>
      <c r="GH745" s="67"/>
      <c r="GI745" s="67"/>
      <c r="GJ745" s="67"/>
      <c r="GK745" s="67"/>
      <c r="GL745" s="67"/>
      <c r="GM745" s="67"/>
      <c r="GN745" s="67"/>
      <c r="GO745" s="67"/>
      <c r="GP745" s="67"/>
      <c r="GQ745" s="67"/>
      <c r="GR745" s="67"/>
      <c r="GS745" s="67"/>
      <c r="GT745" s="67"/>
      <c r="GU745" s="67"/>
      <c r="GV745" s="67"/>
      <c r="GW745" s="67"/>
      <c r="GX745" s="67"/>
      <c r="GY745" s="67"/>
      <c r="GZ745" s="67"/>
      <c r="HA745" s="67"/>
      <c r="HB745" s="67"/>
      <c r="HC745" s="67"/>
      <c r="HD745" s="67"/>
      <c r="HE745" s="67"/>
    </row>
    <row r="746" spans="1:213" ht="409.5">
      <c r="A746" s="62">
        <v>619</v>
      </c>
      <c r="B746" s="22" t="s">
        <v>2243</v>
      </c>
      <c r="C746" s="64">
        <v>401000006</v>
      </c>
      <c r="D746" s="27" t="s">
        <v>1889</v>
      </c>
      <c r="E746" s="20" t="s">
        <v>481</v>
      </c>
      <c r="F746" s="204"/>
      <c r="G746" s="204"/>
      <c r="H746" s="195">
        <v>3</v>
      </c>
      <c r="I746" s="204"/>
      <c r="J746" s="195">
        <v>16</v>
      </c>
      <c r="K746" s="195">
        <v>1</v>
      </c>
      <c r="L746" s="195">
        <v>5</v>
      </c>
      <c r="M746" s="195"/>
      <c r="N746" s="195"/>
      <c r="O746" s="195"/>
      <c r="P746" s="196" t="s">
        <v>109</v>
      </c>
      <c r="Q746" s="21" t="s">
        <v>2253</v>
      </c>
      <c r="R746" s="195"/>
      <c r="S746" s="195"/>
      <c r="T746" s="195" t="s">
        <v>616</v>
      </c>
      <c r="U746" s="195"/>
      <c r="V746" s="195" t="s">
        <v>2254</v>
      </c>
      <c r="W746" s="195" t="s">
        <v>2255</v>
      </c>
      <c r="X746" s="195"/>
      <c r="Y746" s="195"/>
      <c r="Z746" s="195"/>
      <c r="AA746" s="195"/>
      <c r="AB746" s="196" t="s">
        <v>2256</v>
      </c>
      <c r="AC746" s="90" t="s">
        <v>2257</v>
      </c>
      <c r="AD746" s="330"/>
      <c r="AE746" s="330"/>
      <c r="AF746" s="330"/>
      <c r="AG746" s="330"/>
      <c r="AH746" s="330"/>
      <c r="AI746" s="330"/>
      <c r="AJ746" s="330"/>
      <c r="AK746" s="330"/>
      <c r="AL746" s="330"/>
      <c r="AM746" s="331" t="s">
        <v>2258</v>
      </c>
      <c r="AN746" s="331" t="s">
        <v>2259</v>
      </c>
      <c r="AO746" s="354" t="s">
        <v>69</v>
      </c>
      <c r="AP746" s="354" t="s">
        <v>129</v>
      </c>
      <c r="AQ746" s="354" t="s">
        <v>1899</v>
      </c>
      <c r="AR746" s="26" t="s">
        <v>1900</v>
      </c>
      <c r="AS746" s="25" t="s">
        <v>55</v>
      </c>
      <c r="AT746" s="395">
        <v>0</v>
      </c>
      <c r="AU746" s="395">
        <v>0</v>
      </c>
      <c r="AV746" s="395">
        <v>0</v>
      </c>
      <c r="AW746" s="395">
        <v>0</v>
      </c>
      <c r="AX746" s="395">
        <v>0</v>
      </c>
      <c r="AY746" s="395">
        <v>0</v>
      </c>
      <c r="AZ746" s="395">
        <v>0</v>
      </c>
      <c r="BA746" s="395">
        <v>0</v>
      </c>
      <c r="BB746" s="395">
        <v>0</v>
      </c>
      <c r="BC746" s="395">
        <v>0</v>
      </c>
      <c r="BD746" s="395">
        <v>31355933.170000002</v>
      </c>
      <c r="BE746" s="395">
        <v>0</v>
      </c>
      <c r="BF746" s="395">
        <v>29788136.48</v>
      </c>
      <c r="BG746" s="395">
        <v>0</v>
      </c>
      <c r="BH746" s="395">
        <v>1567796.6900000009</v>
      </c>
      <c r="BI746" s="395">
        <v>0</v>
      </c>
      <c r="BJ746" s="395">
        <v>0</v>
      </c>
      <c r="BK746" s="395">
        <v>0</v>
      </c>
      <c r="BL746" s="395">
        <v>0</v>
      </c>
      <c r="BM746" s="395">
        <v>0</v>
      </c>
      <c r="BN746" s="395">
        <v>0</v>
      </c>
      <c r="BO746" s="395">
        <v>0</v>
      </c>
      <c r="BP746" s="395">
        <v>0</v>
      </c>
      <c r="BQ746" s="395">
        <v>0</v>
      </c>
      <c r="BR746" s="395">
        <v>0</v>
      </c>
      <c r="BS746" s="395">
        <v>0</v>
      </c>
      <c r="BT746" s="395">
        <v>0</v>
      </c>
      <c r="BU746" s="395">
        <v>0</v>
      </c>
      <c r="BV746" s="395">
        <v>0</v>
      </c>
      <c r="BW746" s="395">
        <v>0</v>
      </c>
      <c r="BX746" s="67"/>
      <c r="BY746" s="67"/>
      <c r="BZ746" s="67"/>
      <c r="CA746" s="67"/>
      <c r="CB746" s="67"/>
      <c r="CC746" s="67"/>
      <c r="CD746" s="67"/>
      <c r="CE746" s="67"/>
      <c r="CF746" s="67"/>
      <c r="CG746" s="67"/>
      <c r="CH746" s="67"/>
      <c r="CI746" s="67"/>
      <c r="CJ746" s="67"/>
      <c r="CK746" s="67"/>
      <c r="CL746" s="67"/>
      <c r="CM746" s="67"/>
      <c r="CN746" s="67"/>
      <c r="CO746" s="67"/>
      <c r="CP746" s="67"/>
      <c r="CQ746" s="67"/>
      <c r="CR746" s="67"/>
      <c r="CS746" s="67"/>
      <c r="CT746" s="67"/>
      <c r="CU746" s="67"/>
      <c r="CV746" s="67"/>
      <c r="CW746" s="67"/>
      <c r="CX746" s="67"/>
      <c r="CY746" s="67"/>
      <c r="CZ746" s="67"/>
      <c r="DA746" s="67"/>
      <c r="DB746" s="67"/>
      <c r="DC746" s="67"/>
      <c r="DD746" s="67"/>
      <c r="DE746" s="67"/>
      <c r="DF746" s="67"/>
      <c r="DG746" s="67"/>
      <c r="DH746" s="67"/>
      <c r="DI746" s="67"/>
      <c r="DJ746" s="67"/>
      <c r="DK746" s="67"/>
      <c r="DL746" s="67"/>
      <c r="DM746" s="67"/>
      <c r="DN746" s="67"/>
      <c r="DO746" s="67"/>
      <c r="DP746" s="67"/>
      <c r="DQ746" s="67"/>
      <c r="DR746" s="67"/>
      <c r="DS746" s="67"/>
      <c r="DT746" s="67"/>
      <c r="DU746" s="67"/>
      <c r="DV746" s="67"/>
      <c r="DW746" s="67"/>
      <c r="DX746" s="67"/>
      <c r="DY746" s="67"/>
      <c r="DZ746" s="67"/>
      <c r="EA746" s="67"/>
      <c r="EB746" s="67"/>
      <c r="EC746" s="67"/>
      <c r="ED746" s="67"/>
      <c r="EE746" s="67"/>
      <c r="EF746" s="67"/>
      <c r="EG746" s="67"/>
      <c r="EH746" s="67"/>
      <c r="EI746" s="67"/>
      <c r="EJ746" s="67"/>
      <c r="EK746" s="67"/>
      <c r="EL746" s="67"/>
      <c r="EM746" s="67"/>
      <c r="EN746" s="67"/>
      <c r="EO746" s="67"/>
      <c r="EP746" s="67"/>
      <c r="EQ746" s="67"/>
      <c r="ER746" s="67"/>
      <c r="ES746" s="67"/>
      <c r="ET746" s="67"/>
      <c r="EU746" s="67"/>
      <c r="EV746" s="67"/>
      <c r="EW746" s="67"/>
      <c r="EX746" s="67"/>
      <c r="EY746" s="67"/>
      <c r="EZ746" s="67"/>
      <c r="FA746" s="67"/>
      <c r="FB746" s="67"/>
      <c r="FC746" s="67"/>
      <c r="FD746" s="67"/>
      <c r="FE746" s="67"/>
      <c r="FF746" s="67"/>
      <c r="FG746" s="67"/>
      <c r="FH746" s="67"/>
      <c r="FI746" s="67"/>
      <c r="FJ746" s="67"/>
      <c r="FK746" s="67"/>
      <c r="FL746" s="67"/>
      <c r="FM746" s="67"/>
      <c r="FN746" s="67"/>
      <c r="FO746" s="67"/>
      <c r="FP746" s="67"/>
      <c r="FQ746" s="67"/>
      <c r="FR746" s="67"/>
      <c r="FS746" s="67"/>
      <c r="FT746" s="67"/>
      <c r="FU746" s="67"/>
      <c r="FV746" s="67"/>
      <c r="FW746" s="67"/>
      <c r="FX746" s="67"/>
      <c r="FY746" s="67"/>
      <c r="FZ746" s="67"/>
      <c r="GA746" s="67"/>
      <c r="GB746" s="67"/>
      <c r="GC746" s="67"/>
      <c r="GD746" s="67"/>
      <c r="GE746" s="67"/>
      <c r="GF746" s="67"/>
      <c r="GG746" s="67"/>
      <c r="GH746" s="67"/>
      <c r="GI746" s="67"/>
      <c r="GJ746" s="67"/>
      <c r="GK746" s="67"/>
      <c r="GL746" s="67"/>
      <c r="GM746" s="67"/>
      <c r="GN746" s="67"/>
      <c r="GO746" s="67"/>
      <c r="GP746" s="67"/>
      <c r="GQ746" s="67"/>
      <c r="GR746" s="67"/>
      <c r="GS746" s="67"/>
      <c r="GT746" s="67"/>
      <c r="GU746" s="67"/>
      <c r="GV746" s="67"/>
      <c r="GW746" s="67"/>
      <c r="GX746" s="67"/>
      <c r="GY746" s="67"/>
      <c r="GZ746" s="67"/>
      <c r="HA746" s="67"/>
      <c r="HB746" s="67"/>
      <c r="HC746" s="67"/>
      <c r="HD746" s="67"/>
      <c r="HE746" s="67"/>
    </row>
    <row r="747" spans="1:213" ht="409.5">
      <c r="A747" s="62">
        <v>619</v>
      </c>
      <c r="B747" s="22" t="s">
        <v>2243</v>
      </c>
      <c r="C747" s="64">
        <v>401000006</v>
      </c>
      <c r="D747" s="27" t="s">
        <v>1889</v>
      </c>
      <c r="E747" s="20" t="s">
        <v>481</v>
      </c>
      <c r="F747" s="204"/>
      <c r="G747" s="204"/>
      <c r="H747" s="195">
        <v>3</v>
      </c>
      <c r="I747" s="204"/>
      <c r="J747" s="195">
        <v>16</v>
      </c>
      <c r="K747" s="195">
        <v>1</v>
      </c>
      <c r="L747" s="195">
        <v>5</v>
      </c>
      <c r="M747" s="195"/>
      <c r="N747" s="195"/>
      <c r="O747" s="195"/>
      <c r="P747" s="196" t="s">
        <v>109</v>
      </c>
      <c r="Q747" s="21" t="s">
        <v>1879</v>
      </c>
      <c r="R747" s="195"/>
      <c r="S747" s="195"/>
      <c r="T747" s="195">
        <v>3</v>
      </c>
      <c r="U747" s="195"/>
      <c r="V747" s="195">
        <v>9</v>
      </c>
      <c r="W747" s="195">
        <v>1</v>
      </c>
      <c r="X747" s="195"/>
      <c r="Y747" s="195"/>
      <c r="Z747" s="195"/>
      <c r="AA747" s="195"/>
      <c r="AB747" s="196" t="s">
        <v>110</v>
      </c>
      <c r="AC747" s="90" t="s">
        <v>2257</v>
      </c>
      <c r="AD747" s="330"/>
      <c r="AE747" s="330"/>
      <c r="AF747" s="330"/>
      <c r="AG747" s="330"/>
      <c r="AH747" s="330"/>
      <c r="AI747" s="330"/>
      <c r="AJ747" s="330"/>
      <c r="AK747" s="330"/>
      <c r="AL747" s="330"/>
      <c r="AM747" s="331" t="s">
        <v>2260</v>
      </c>
      <c r="AN747" s="331" t="s">
        <v>2259</v>
      </c>
      <c r="AO747" s="354" t="s">
        <v>69</v>
      </c>
      <c r="AP747" s="354" t="s">
        <v>129</v>
      </c>
      <c r="AQ747" s="354" t="s">
        <v>1912</v>
      </c>
      <c r="AR747" s="26" t="s">
        <v>2261</v>
      </c>
      <c r="AS747" s="25" t="s">
        <v>55</v>
      </c>
      <c r="AT747" s="395">
        <v>74665029.730000004</v>
      </c>
      <c r="AU747" s="395">
        <v>73764230.099999994</v>
      </c>
      <c r="AV747" s="395">
        <v>0</v>
      </c>
      <c r="AW747" s="395">
        <v>0</v>
      </c>
      <c r="AX747" s="395">
        <v>0</v>
      </c>
      <c r="AY747" s="395">
        <v>0</v>
      </c>
      <c r="AZ747" s="395">
        <v>0</v>
      </c>
      <c r="BA747" s="395">
        <v>0</v>
      </c>
      <c r="BB747" s="395">
        <v>74665029.730000004</v>
      </c>
      <c r="BC747" s="395">
        <v>73764230.099999994</v>
      </c>
      <c r="BD747" s="395">
        <v>126477908.56999999</v>
      </c>
      <c r="BE747" s="395">
        <v>0</v>
      </c>
      <c r="BF747" s="395">
        <v>0</v>
      </c>
      <c r="BG747" s="395">
        <v>0</v>
      </c>
      <c r="BH747" s="395">
        <v>126477908.56999999</v>
      </c>
      <c r="BI747" s="395">
        <v>160005498</v>
      </c>
      <c r="BJ747" s="395">
        <v>0</v>
      </c>
      <c r="BK747" s="395">
        <v>0</v>
      </c>
      <c r="BL747" s="395">
        <v>0</v>
      </c>
      <c r="BM747" s="395">
        <v>160005498</v>
      </c>
      <c r="BN747" s="395">
        <v>166405718</v>
      </c>
      <c r="BO747" s="395">
        <v>0</v>
      </c>
      <c r="BP747" s="395">
        <v>0</v>
      </c>
      <c r="BQ747" s="395">
        <v>0</v>
      </c>
      <c r="BR747" s="395">
        <v>166405718</v>
      </c>
      <c r="BS747" s="395">
        <v>166405718</v>
      </c>
      <c r="BT747" s="395">
        <v>0</v>
      </c>
      <c r="BU747" s="395">
        <v>0</v>
      </c>
      <c r="BV747" s="395">
        <v>0</v>
      </c>
      <c r="BW747" s="395">
        <v>166405718</v>
      </c>
      <c r="BX747" s="67"/>
      <c r="BY747" s="67"/>
      <c r="BZ747" s="67"/>
      <c r="CA747" s="67"/>
      <c r="CB747" s="67"/>
      <c r="CC747" s="67"/>
      <c r="CD747" s="67"/>
      <c r="CE747" s="67"/>
      <c r="CF747" s="67"/>
      <c r="CG747" s="67"/>
      <c r="CH747" s="67"/>
      <c r="CI747" s="67"/>
      <c r="CJ747" s="67"/>
      <c r="CK747" s="67"/>
      <c r="CL747" s="67"/>
      <c r="CM747" s="67"/>
      <c r="CN747" s="67"/>
      <c r="CO747" s="67"/>
      <c r="CP747" s="67"/>
      <c r="CQ747" s="67"/>
      <c r="CR747" s="67"/>
      <c r="CS747" s="67"/>
      <c r="CT747" s="67"/>
      <c r="CU747" s="67"/>
      <c r="CV747" s="67"/>
      <c r="CW747" s="67"/>
      <c r="CX747" s="67"/>
      <c r="CY747" s="67"/>
      <c r="CZ747" s="67"/>
      <c r="DA747" s="67"/>
      <c r="DB747" s="67"/>
      <c r="DC747" s="67"/>
      <c r="DD747" s="67"/>
      <c r="DE747" s="67"/>
      <c r="DF747" s="67"/>
      <c r="DG747" s="67"/>
      <c r="DH747" s="67"/>
      <c r="DI747" s="67"/>
      <c r="DJ747" s="67"/>
      <c r="DK747" s="67"/>
      <c r="DL747" s="67"/>
      <c r="DM747" s="67"/>
      <c r="DN747" s="67"/>
      <c r="DO747" s="67"/>
      <c r="DP747" s="67"/>
      <c r="DQ747" s="67"/>
      <c r="DR747" s="67"/>
      <c r="DS747" s="67"/>
      <c r="DT747" s="67"/>
      <c r="DU747" s="67"/>
      <c r="DV747" s="67"/>
      <c r="DW747" s="67"/>
      <c r="DX747" s="67"/>
      <c r="DY747" s="67"/>
      <c r="DZ747" s="67"/>
      <c r="EA747" s="67"/>
      <c r="EB747" s="67"/>
      <c r="EC747" s="67"/>
      <c r="ED747" s="67"/>
      <c r="EE747" s="67"/>
      <c r="EF747" s="67"/>
      <c r="EG747" s="67"/>
      <c r="EH747" s="67"/>
      <c r="EI747" s="67"/>
      <c r="EJ747" s="67"/>
      <c r="EK747" s="67"/>
      <c r="EL747" s="67"/>
      <c r="EM747" s="67"/>
      <c r="EN747" s="67"/>
      <c r="EO747" s="67"/>
      <c r="EP747" s="67"/>
      <c r="EQ747" s="67"/>
      <c r="ER747" s="67"/>
      <c r="ES747" s="67"/>
      <c r="ET747" s="67"/>
      <c r="EU747" s="67"/>
      <c r="EV747" s="67"/>
      <c r="EW747" s="67"/>
      <c r="EX747" s="67"/>
      <c r="EY747" s="67"/>
      <c r="EZ747" s="67"/>
      <c r="FA747" s="67"/>
      <c r="FB747" s="67"/>
      <c r="FC747" s="67"/>
      <c r="FD747" s="67"/>
      <c r="FE747" s="67"/>
      <c r="FF747" s="67"/>
      <c r="FG747" s="67"/>
      <c r="FH747" s="67"/>
      <c r="FI747" s="67"/>
      <c r="FJ747" s="67"/>
      <c r="FK747" s="67"/>
      <c r="FL747" s="67"/>
      <c r="FM747" s="67"/>
      <c r="FN747" s="67"/>
      <c r="FO747" s="67"/>
      <c r="FP747" s="67"/>
      <c r="FQ747" s="67"/>
      <c r="FR747" s="67"/>
      <c r="FS747" s="67"/>
      <c r="FT747" s="67"/>
      <c r="FU747" s="67"/>
      <c r="FV747" s="67"/>
      <c r="FW747" s="67"/>
      <c r="FX747" s="67"/>
      <c r="FY747" s="67"/>
      <c r="FZ747" s="67"/>
      <c r="GA747" s="67"/>
      <c r="GB747" s="67"/>
      <c r="GC747" s="67"/>
      <c r="GD747" s="67"/>
      <c r="GE747" s="67"/>
      <c r="GF747" s="67"/>
      <c r="GG747" s="67"/>
      <c r="GH747" s="67"/>
      <c r="GI747" s="67"/>
      <c r="GJ747" s="67"/>
      <c r="GK747" s="67"/>
      <c r="GL747" s="67"/>
      <c r="GM747" s="67"/>
      <c r="GN747" s="67"/>
      <c r="GO747" s="67"/>
      <c r="GP747" s="67"/>
      <c r="GQ747" s="67"/>
      <c r="GR747" s="67"/>
      <c r="GS747" s="67"/>
      <c r="GT747" s="67"/>
      <c r="GU747" s="67"/>
      <c r="GV747" s="67"/>
      <c r="GW747" s="67"/>
      <c r="GX747" s="67"/>
      <c r="GY747" s="67"/>
      <c r="GZ747" s="67"/>
      <c r="HA747" s="67"/>
      <c r="HB747" s="67"/>
      <c r="HC747" s="67"/>
      <c r="HD747" s="67"/>
      <c r="HE747" s="67"/>
    </row>
    <row r="748" spans="1:213" ht="409.5">
      <c r="A748" s="62">
        <v>619</v>
      </c>
      <c r="B748" s="22" t="s">
        <v>2243</v>
      </c>
      <c r="C748" s="64">
        <v>401000006</v>
      </c>
      <c r="D748" s="27" t="s">
        <v>1889</v>
      </c>
      <c r="E748" s="20" t="s">
        <v>481</v>
      </c>
      <c r="F748" s="204"/>
      <c r="G748" s="204"/>
      <c r="H748" s="195">
        <v>3</v>
      </c>
      <c r="I748" s="204"/>
      <c r="J748" s="195">
        <v>16</v>
      </c>
      <c r="K748" s="195">
        <v>1</v>
      </c>
      <c r="L748" s="195">
        <v>5</v>
      </c>
      <c r="M748" s="195"/>
      <c r="N748" s="195"/>
      <c r="O748" s="195"/>
      <c r="P748" s="196" t="s">
        <v>109</v>
      </c>
      <c r="Q748" s="21" t="s">
        <v>1879</v>
      </c>
      <c r="R748" s="195"/>
      <c r="S748" s="195"/>
      <c r="T748" s="195">
        <v>3</v>
      </c>
      <c r="U748" s="195"/>
      <c r="V748" s="195">
        <v>9</v>
      </c>
      <c r="W748" s="195">
        <v>1</v>
      </c>
      <c r="X748" s="195"/>
      <c r="Y748" s="195"/>
      <c r="Z748" s="195"/>
      <c r="AA748" s="195"/>
      <c r="AB748" s="196" t="s">
        <v>110</v>
      </c>
      <c r="AC748" s="90" t="s">
        <v>2257</v>
      </c>
      <c r="AD748" s="330"/>
      <c r="AE748" s="330"/>
      <c r="AF748" s="330"/>
      <c r="AG748" s="330"/>
      <c r="AH748" s="330"/>
      <c r="AI748" s="330"/>
      <c r="AJ748" s="330"/>
      <c r="AK748" s="330"/>
      <c r="AL748" s="330"/>
      <c r="AM748" s="331" t="s">
        <v>2258</v>
      </c>
      <c r="AN748" s="331" t="s">
        <v>2259</v>
      </c>
      <c r="AO748" s="354" t="s">
        <v>69</v>
      </c>
      <c r="AP748" s="354" t="s">
        <v>129</v>
      </c>
      <c r="AQ748" s="354" t="s">
        <v>1899</v>
      </c>
      <c r="AR748" s="26" t="s">
        <v>1900</v>
      </c>
      <c r="AS748" s="25" t="s">
        <v>55</v>
      </c>
      <c r="AT748" s="395">
        <v>69892813.219999999</v>
      </c>
      <c r="AU748" s="395">
        <v>69211107.109999999</v>
      </c>
      <c r="AV748" s="395">
        <v>0</v>
      </c>
      <c r="AW748" s="395">
        <v>0</v>
      </c>
      <c r="AX748" s="395">
        <v>66398172.560000002</v>
      </c>
      <c r="AY748" s="395">
        <v>65750551.789999999</v>
      </c>
      <c r="AZ748" s="395">
        <v>0</v>
      </c>
      <c r="BA748" s="395">
        <v>0</v>
      </c>
      <c r="BB748" s="395">
        <v>3494640.66</v>
      </c>
      <c r="BC748" s="395">
        <v>3460555.32</v>
      </c>
      <c r="BD748" s="395">
        <v>0</v>
      </c>
      <c r="BE748" s="395">
        <v>0</v>
      </c>
      <c r="BF748" s="395">
        <v>0</v>
      </c>
      <c r="BG748" s="395">
        <v>0</v>
      </c>
      <c r="BH748" s="395">
        <v>0</v>
      </c>
      <c r="BI748" s="395">
        <v>0</v>
      </c>
      <c r="BJ748" s="395">
        <v>0</v>
      </c>
      <c r="BK748" s="395">
        <v>0</v>
      </c>
      <c r="BL748" s="395">
        <v>0</v>
      </c>
      <c r="BM748" s="395">
        <v>0</v>
      </c>
      <c r="BN748" s="395">
        <v>0</v>
      </c>
      <c r="BO748" s="395">
        <v>0</v>
      </c>
      <c r="BP748" s="395">
        <v>0</v>
      </c>
      <c r="BQ748" s="395">
        <v>0</v>
      </c>
      <c r="BR748" s="395">
        <v>0</v>
      </c>
      <c r="BS748" s="395">
        <v>0</v>
      </c>
      <c r="BT748" s="395">
        <v>0</v>
      </c>
      <c r="BU748" s="395">
        <v>0</v>
      </c>
      <c r="BV748" s="395">
        <v>0</v>
      </c>
      <c r="BW748" s="395">
        <v>0</v>
      </c>
      <c r="BX748" s="67"/>
      <c r="BY748" s="67"/>
      <c r="BZ748" s="67"/>
      <c r="CA748" s="67"/>
      <c r="CB748" s="67"/>
      <c r="CC748" s="67"/>
      <c r="CD748" s="67"/>
      <c r="CE748" s="67"/>
      <c r="CF748" s="67"/>
      <c r="CG748" s="67"/>
      <c r="CH748" s="67"/>
      <c r="CI748" s="67"/>
      <c r="CJ748" s="67"/>
      <c r="CK748" s="67"/>
      <c r="CL748" s="67"/>
      <c r="CM748" s="67"/>
      <c r="CN748" s="67"/>
      <c r="CO748" s="67"/>
      <c r="CP748" s="67"/>
      <c r="CQ748" s="67"/>
      <c r="CR748" s="67"/>
      <c r="CS748" s="67"/>
      <c r="CT748" s="67"/>
      <c r="CU748" s="67"/>
      <c r="CV748" s="67"/>
      <c r="CW748" s="67"/>
      <c r="CX748" s="67"/>
      <c r="CY748" s="67"/>
      <c r="CZ748" s="67"/>
      <c r="DA748" s="67"/>
      <c r="DB748" s="67"/>
      <c r="DC748" s="67"/>
      <c r="DD748" s="67"/>
      <c r="DE748" s="67"/>
      <c r="DF748" s="67"/>
      <c r="DG748" s="67"/>
      <c r="DH748" s="67"/>
      <c r="DI748" s="67"/>
      <c r="DJ748" s="67"/>
      <c r="DK748" s="67"/>
      <c r="DL748" s="67"/>
      <c r="DM748" s="67"/>
      <c r="DN748" s="67"/>
      <c r="DO748" s="67"/>
      <c r="DP748" s="67"/>
      <c r="DQ748" s="67"/>
      <c r="DR748" s="67"/>
      <c r="DS748" s="67"/>
      <c r="DT748" s="67"/>
      <c r="DU748" s="67"/>
      <c r="DV748" s="67"/>
      <c r="DW748" s="67"/>
      <c r="DX748" s="67"/>
      <c r="DY748" s="67"/>
      <c r="DZ748" s="67"/>
      <c r="EA748" s="67"/>
      <c r="EB748" s="67"/>
      <c r="EC748" s="67"/>
      <c r="ED748" s="67"/>
      <c r="EE748" s="67"/>
      <c r="EF748" s="67"/>
      <c r="EG748" s="67"/>
      <c r="EH748" s="67"/>
      <c r="EI748" s="67"/>
      <c r="EJ748" s="67"/>
      <c r="EK748" s="67"/>
      <c r="EL748" s="67"/>
      <c r="EM748" s="67"/>
      <c r="EN748" s="67"/>
      <c r="EO748" s="67"/>
      <c r="EP748" s="67"/>
      <c r="EQ748" s="67"/>
      <c r="ER748" s="67"/>
      <c r="ES748" s="67"/>
      <c r="ET748" s="67"/>
      <c r="EU748" s="67"/>
      <c r="EV748" s="67"/>
      <c r="EW748" s="67"/>
      <c r="EX748" s="67"/>
      <c r="EY748" s="67"/>
      <c r="EZ748" s="67"/>
      <c r="FA748" s="67"/>
      <c r="FB748" s="67"/>
      <c r="FC748" s="67"/>
      <c r="FD748" s="67"/>
      <c r="FE748" s="67"/>
      <c r="FF748" s="67"/>
      <c r="FG748" s="67"/>
      <c r="FH748" s="67"/>
      <c r="FI748" s="67"/>
      <c r="FJ748" s="67"/>
      <c r="FK748" s="67"/>
      <c r="FL748" s="67"/>
      <c r="FM748" s="67"/>
      <c r="FN748" s="67"/>
      <c r="FO748" s="67"/>
      <c r="FP748" s="67"/>
      <c r="FQ748" s="67"/>
      <c r="FR748" s="67"/>
      <c r="FS748" s="67"/>
      <c r="FT748" s="67"/>
      <c r="FU748" s="67"/>
      <c r="FV748" s="67"/>
      <c r="FW748" s="67"/>
      <c r="FX748" s="67"/>
      <c r="FY748" s="67"/>
      <c r="FZ748" s="67"/>
      <c r="GA748" s="67"/>
      <c r="GB748" s="67"/>
      <c r="GC748" s="67"/>
      <c r="GD748" s="67"/>
      <c r="GE748" s="67"/>
      <c r="GF748" s="67"/>
      <c r="GG748" s="67"/>
      <c r="GH748" s="67"/>
      <c r="GI748" s="67"/>
      <c r="GJ748" s="67"/>
      <c r="GK748" s="67"/>
      <c r="GL748" s="67"/>
      <c r="GM748" s="67"/>
      <c r="GN748" s="67"/>
      <c r="GO748" s="67"/>
      <c r="GP748" s="67"/>
      <c r="GQ748" s="67"/>
      <c r="GR748" s="67"/>
      <c r="GS748" s="67"/>
      <c r="GT748" s="67"/>
      <c r="GU748" s="67"/>
      <c r="GV748" s="67"/>
      <c r="GW748" s="67"/>
      <c r="GX748" s="67"/>
      <c r="GY748" s="67"/>
      <c r="GZ748" s="67"/>
      <c r="HA748" s="67"/>
      <c r="HB748" s="67"/>
      <c r="HC748" s="67"/>
      <c r="HD748" s="67"/>
      <c r="HE748" s="67"/>
    </row>
    <row r="749" spans="1:213" ht="409.5">
      <c r="A749" s="62">
        <v>619</v>
      </c>
      <c r="B749" s="22" t="s">
        <v>2243</v>
      </c>
      <c r="C749" s="64">
        <v>401000006</v>
      </c>
      <c r="D749" s="27" t="s">
        <v>1889</v>
      </c>
      <c r="E749" s="20" t="s">
        <v>481</v>
      </c>
      <c r="F749" s="204"/>
      <c r="G749" s="204"/>
      <c r="H749" s="195">
        <v>3</v>
      </c>
      <c r="I749" s="204"/>
      <c r="J749" s="195">
        <v>16</v>
      </c>
      <c r="K749" s="195">
        <v>1</v>
      </c>
      <c r="L749" s="195">
        <v>5</v>
      </c>
      <c r="M749" s="195"/>
      <c r="N749" s="195"/>
      <c r="O749" s="195"/>
      <c r="P749" s="196" t="s">
        <v>109</v>
      </c>
      <c r="Q749" s="21" t="s">
        <v>1879</v>
      </c>
      <c r="R749" s="195"/>
      <c r="S749" s="195"/>
      <c r="T749" s="195">
        <v>3</v>
      </c>
      <c r="U749" s="195"/>
      <c r="V749" s="195">
        <v>9</v>
      </c>
      <c r="W749" s="195">
        <v>1</v>
      </c>
      <c r="X749" s="195"/>
      <c r="Y749" s="195"/>
      <c r="Z749" s="195"/>
      <c r="AA749" s="195"/>
      <c r="AB749" s="196" t="s">
        <v>110</v>
      </c>
      <c r="AC749" s="90" t="s">
        <v>2257</v>
      </c>
      <c r="AD749" s="330"/>
      <c r="AE749" s="330"/>
      <c r="AF749" s="330"/>
      <c r="AG749" s="330"/>
      <c r="AH749" s="330"/>
      <c r="AI749" s="330"/>
      <c r="AJ749" s="330"/>
      <c r="AK749" s="330"/>
      <c r="AL749" s="330"/>
      <c r="AM749" s="331" t="s">
        <v>2260</v>
      </c>
      <c r="AN749" s="331" t="s">
        <v>2259</v>
      </c>
      <c r="AO749" s="354" t="s">
        <v>69</v>
      </c>
      <c r="AP749" s="354" t="s">
        <v>129</v>
      </c>
      <c r="AQ749" s="354" t="s">
        <v>1912</v>
      </c>
      <c r="AR749" s="26" t="s">
        <v>2261</v>
      </c>
      <c r="AS749" s="25" t="s">
        <v>285</v>
      </c>
      <c r="AT749" s="395">
        <v>0</v>
      </c>
      <c r="AU749" s="395">
        <v>0</v>
      </c>
      <c r="AV749" s="395">
        <v>0</v>
      </c>
      <c r="AW749" s="395">
        <v>0</v>
      </c>
      <c r="AX749" s="395">
        <v>0</v>
      </c>
      <c r="AY749" s="395">
        <v>0</v>
      </c>
      <c r="AZ749" s="395">
        <v>0</v>
      </c>
      <c r="BA749" s="395">
        <v>0</v>
      </c>
      <c r="BB749" s="395">
        <v>0</v>
      </c>
      <c r="BC749" s="395">
        <v>0</v>
      </c>
      <c r="BD749" s="395">
        <v>400000</v>
      </c>
      <c r="BE749" s="395">
        <v>0</v>
      </c>
      <c r="BF749" s="395">
        <v>0</v>
      </c>
      <c r="BG749" s="395">
        <v>0</v>
      </c>
      <c r="BH749" s="395">
        <v>400000</v>
      </c>
      <c r="BI749" s="395">
        <v>0</v>
      </c>
      <c r="BJ749" s="395">
        <v>0</v>
      </c>
      <c r="BK749" s="395">
        <v>0</v>
      </c>
      <c r="BL749" s="395">
        <v>0</v>
      </c>
      <c r="BM749" s="395">
        <v>0</v>
      </c>
      <c r="BN749" s="395">
        <v>0</v>
      </c>
      <c r="BO749" s="395">
        <v>0</v>
      </c>
      <c r="BP749" s="395">
        <v>0</v>
      </c>
      <c r="BQ749" s="395">
        <v>0</v>
      </c>
      <c r="BR749" s="395">
        <v>0</v>
      </c>
      <c r="BS749" s="395">
        <v>0</v>
      </c>
      <c r="BT749" s="395">
        <v>0</v>
      </c>
      <c r="BU749" s="395">
        <v>0</v>
      </c>
      <c r="BV749" s="395">
        <v>0</v>
      </c>
      <c r="BW749" s="395">
        <v>0</v>
      </c>
      <c r="BX749" s="67"/>
      <c r="BY749" s="67"/>
      <c r="BZ749" s="67"/>
      <c r="CA749" s="67"/>
      <c r="CB749" s="67"/>
      <c r="CC749" s="67"/>
      <c r="CD749" s="67"/>
      <c r="CE749" s="67"/>
      <c r="CF749" s="67"/>
      <c r="CG749" s="67"/>
      <c r="CH749" s="67"/>
      <c r="CI749" s="67"/>
      <c r="CJ749" s="67"/>
      <c r="CK749" s="67"/>
      <c r="CL749" s="67"/>
      <c r="CM749" s="67"/>
      <c r="CN749" s="67"/>
      <c r="CO749" s="67"/>
      <c r="CP749" s="67"/>
      <c r="CQ749" s="67"/>
      <c r="CR749" s="67"/>
      <c r="CS749" s="67"/>
      <c r="CT749" s="67"/>
      <c r="CU749" s="67"/>
      <c r="CV749" s="67"/>
      <c r="CW749" s="67"/>
      <c r="CX749" s="67"/>
      <c r="CY749" s="67"/>
      <c r="CZ749" s="67"/>
      <c r="DA749" s="67"/>
      <c r="DB749" s="67"/>
      <c r="DC749" s="67"/>
      <c r="DD749" s="67"/>
      <c r="DE749" s="67"/>
      <c r="DF749" s="67"/>
      <c r="DG749" s="67"/>
      <c r="DH749" s="67"/>
      <c r="DI749" s="67"/>
      <c r="DJ749" s="67"/>
      <c r="DK749" s="67"/>
      <c r="DL749" s="67"/>
      <c r="DM749" s="67"/>
      <c r="DN749" s="67"/>
      <c r="DO749" s="67"/>
      <c r="DP749" s="67"/>
      <c r="DQ749" s="67"/>
      <c r="DR749" s="67"/>
      <c r="DS749" s="67"/>
      <c r="DT749" s="67"/>
      <c r="DU749" s="67"/>
      <c r="DV749" s="67"/>
      <c r="DW749" s="67"/>
      <c r="DX749" s="67"/>
      <c r="DY749" s="67"/>
      <c r="DZ749" s="67"/>
      <c r="EA749" s="67"/>
      <c r="EB749" s="67"/>
      <c r="EC749" s="67"/>
      <c r="ED749" s="67"/>
      <c r="EE749" s="67"/>
      <c r="EF749" s="67"/>
      <c r="EG749" s="67"/>
      <c r="EH749" s="67"/>
      <c r="EI749" s="67"/>
      <c r="EJ749" s="67"/>
      <c r="EK749" s="67"/>
      <c r="EL749" s="67"/>
      <c r="EM749" s="67"/>
      <c r="EN749" s="67"/>
      <c r="EO749" s="67"/>
      <c r="EP749" s="67"/>
      <c r="EQ749" s="67"/>
      <c r="ER749" s="67"/>
      <c r="ES749" s="67"/>
      <c r="ET749" s="67"/>
      <c r="EU749" s="67"/>
      <c r="EV749" s="67"/>
      <c r="EW749" s="67"/>
      <c r="EX749" s="67"/>
      <c r="EY749" s="67"/>
      <c r="EZ749" s="67"/>
      <c r="FA749" s="67"/>
      <c r="FB749" s="67"/>
      <c r="FC749" s="67"/>
      <c r="FD749" s="67"/>
      <c r="FE749" s="67"/>
      <c r="FF749" s="67"/>
      <c r="FG749" s="67"/>
      <c r="FH749" s="67"/>
      <c r="FI749" s="67"/>
      <c r="FJ749" s="67"/>
      <c r="FK749" s="67"/>
      <c r="FL749" s="67"/>
      <c r="FM749" s="67"/>
      <c r="FN749" s="67"/>
      <c r="FO749" s="67"/>
      <c r="FP749" s="67"/>
      <c r="FQ749" s="67"/>
      <c r="FR749" s="67"/>
      <c r="FS749" s="67"/>
      <c r="FT749" s="67"/>
      <c r="FU749" s="67"/>
      <c r="FV749" s="67"/>
      <c r="FW749" s="67"/>
      <c r="FX749" s="67"/>
      <c r="FY749" s="67"/>
      <c r="FZ749" s="67"/>
      <c r="GA749" s="67"/>
      <c r="GB749" s="67"/>
      <c r="GC749" s="67"/>
      <c r="GD749" s="67"/>
      <c r="GE749" s="67"/>
      <c r="GF749" s="67"/>
      <c r="GG749" s="67"/>
      <c r="GH749" s="67"/>
      <c r="GI749" s="67"/>
      <c r="GJ749" s="67"/>
      <c r="GK749" s="67"/>
      <c r="GL749" s="67"/>
      <c r="GM749" s="67"/>
      <c r="GN749" s="67"/>
      <c r="GO749" s="67"/>
      <c r="GP749" s="67"/>
      <c r="GQ749" s="67"/>
      <c r="GR749" s="67"/>
      <c r="GS749" s="67"/>
      <c r="GT749" s="67"/>
      <c r="GU749" s="67"/>
      <c r="GV749" s="67"/>
      <c r="GW749" s="67"/>
      <c r="GX749" s="67"/>
      <c r="GY749" s="67"/>
      <c r="GZ749" s="67"/>
      <c r="HA749" s="67"/>
      <c r="HB749" s="67"/>
      <c r="HC749" s="67"/>
      <c r="HD749" s="67"/>
      <c r="HE749" s="67"/>
    </row>
    <row r="750" spans="1:213" ht="409.5">
      <c r="A750" s="62">
        <v>619</v>
      </c>
      <c r="B750" s="22" t="s">
        <v>2243</v>
      </c>
      <c r="C750" s="64">
        <v>401000006</v>
      </c>
      <c r="D750" s="27" t="s">
        <v>1889</v>
      </c>
      <c r="E750" s="20" t="s">
        <v>481</v>
      </c>
      <c r="F750" s="204"/>
      <c r="G750" s="204"/>
      <c r="H750" s="195">
        <v>3</v>
      </c>
      <c r="I750" s="204"/>
      <c r="J750" s="195">
        <v>16</v>
      </c>
      <c r="K750" s="195">
        <v>1</v>
      </c>
      <c r="L750" s="195">
        <v>5</v>
      </c>
      <c r="M750" s="195"/>
      <c r="N750" s="195"/>
      <c r="O750" s="195"/>
      <c r="P750" s="196" t="s">
        <v>109</v>
      </c>
      <c r="Q750" s="21" t="s">
        <v>1879</v>
      </c>
      <c r="R750" s="195"/>
      <c r="S750" s="195"/>
      <c r="T750" s="195">
        <v>3</v>
      </c>
      <c r="U750" s="195"/>
      <c r="V750" s="195">
        <v>9</v>
      </c>
      <c r="W750" s="195">
        <v>1</v>
      </c>
      <c r="X750" s="195"/>
      <c r="Y750" s="195"/>
      <c r="Z750" s="195"/>
      <c r="AA750" s="195"/>
      <c r="AB750" s="196" t="s">
        <v>110</v>
      </c>
      <c r="AC750" s="90" t="s">
        <v>2262</v>
      </c>
      <c r="AD750" s="330"/>
      <c r="AE750" s="330"/>
      <c r="AF750" s="330"/>
      <c r="AG750" s="330"/>
      <c r="AH750" s="330"/>
      <c r="AI750" s="330"/>
      <c r="AJ750" s="330"/>
      <c r="AK750" s="330"/>
      <c r="AL750" s="330"/>
      <c r="AM750" s="331" t="s">
        <v>2263</v>
      </c>
      <c r="AN750" s="330" t="s">
        <v>1857</v>
      </c>
      <c r="AO750" s="354" t="s">
        <v>69</v>
      </c>
      <c r="AP750" s="354" t="s">
        <v>129</v>
      </c>
      <c r="AQ750" s="354" t="s">
        <v>1915</v>
      </c>
      <c r="AR750" s="26" t="s">
        <v>2261</v>
      </c>
      <c r="AS750" s="25" t="s">
        <v>55</v>
      </c>
      <c r="AT750" s="395">
        <v>623933.03</v>
      </c>
      <c r="AU750" s="395">
        <v>623933.03</v>
      </c>
      <c r="AV750" s="395">
        <v>0</v>
      </c>
      <c r="AW750" s="395">
        <v>0</v>
      </c>
      <c r="AX750" s="395">
        <v>0</v>
      </c>
      <c r="AY750" s="395">
        <v>0</v>
      </c>
      <c r="AZ750" s="395">
        <v>0</v>
      </c>
      <c r="BA750" s="395">
        <v>0</v>
      </c>
      <c r="BB750" s="395">
        <v>623933.03</v>
      </c>
      <c r="BC750" s="395">
        <v>623933.03</v>
      </c>
      <c r="BD750" s="395">
        <v>0</v>
      </c>
      <c r="BE750" s="395">
        <v>0</v>
      </c>
      <c r="BF750" s="395">
        <v>0</v>
      </c>
      <c r="BG750" s="395">
        <v>0</v>
      </c>
      <c r="BH750" s="395">
        <v>0</v>
      </c>
      <c r="BI750" s="395">
        <v>0</v>
      </c>
      <c r="BJ750" s="395">
        <v>0</v>
      </c>
      <c r="BK750" s="395">
        <v>0</v>
      </c>
      <c r="BL750" s="395">
        <v>0</v>
      </c>
      <c r="BM750" s="395">
        <v>0</v>
      </c>
      <c r="BN750" s="395">
        <v>0</v>
      </c>
      <c r="BO750" s="395">
        <v>0</v>
      </c>
      <c r="BP750" s="395">
        <v>0</v>
      </c>
      <c r="BQ750" s="395">
        <v>0</v>
      </c>
      <c r="BR750" s="395">
        <v>0</v>
      </c>
      <c r="BS750" s="395">
        <v>0</v>
      </c>
      <c r="BT750" s="395">
        <v>0</v>
      </c>
      <c r="BU750" s="395">
        <v>0</v>
      </c>
      <c r="BV750" s="395">
        <v>0</v>
      </c>
      <c r="BW750" s="395">
        <v>0</v>
      </c>
      <c r="BX750" s="67"/>
      <c r="BY750" s="67"/>
      <c r="BZ750" s="67"/>
      <c r="CA750" s="67"/>
      <c r="CB750" s="67"/>
      <c r="CC750" s="67"/>
      <c r="CD750" s="67"/>
      <c r="CE750" s="67"/>
      <c r="CF750" s="67"/>
      <c r="CG750" s="67"/>
      <c r="CH750" s="67"/>
      <c r="CI750" s="67"/>
      <c r="CJ750" s="67"/>
      <c r="CK750" s="67"/>
      <c r="CL750" s="67"/>
      <c r="CM750" s="67"/>
      <c r="CN750" s="67"/>
      <c r="CO750" s="67"/>
      <c r="CP750" s="67"/>
      <c r="CQ750" s="67"/>
      <c r="CR750" s="67"/>
      <c r="CS750" s="67"/>
      <c r="CT750" s="67"/>
      <c r="CU750" s="67"/>
      <c r="CV750" s="67"/>
      <c r="CW750" s="67"/>
      <c r="CX750" s="67"/>
      <c r="CY750" s="67"/>
      <c r="CZ750" s="67"/>
      <c r="DA750" s="67"/>
      <c r="DB750" s="67"/>
      <c r="DC750" s="67"/>
      <c r="DD750" s="67"/>
      <c r="DE750" s="67"/>
      <c r="DF750" s="67"/>
      <c r="DG750" s="67"/>
      <c r="DH750" s="67"/>
      <c r="DI750" s="67"/>
      <c r="DJ750" s="67"/>
      <c r="DK750" s="67"/>
      <c r="DL750" s="67"/>
      <c r="DM750" s="67"/>
      <c r="DN750" s="67"/>
      <c r="DO750" s="67"/>
      <c r="DP750" s="67"/>
      <c r="DQ750" s="67"/>
      <c r="DR750" s="67"/>
      <c r="DS750" s="67"/>
      <c r="DT750" s="67"/>
      <c r="DU750" s="67"/>
      <c r="DV750" s="67"/>
      <c r="DW750" s="67"/>
      <c r="DX750" s="67"/>
      <c r="DY750" s="67"/>
      <c r="DZ750" s="67"/>
      <c r="EA750" s="67"/>
      <c r="EB750" s="67"/>
      <c r="EC750" s="67"/>
      <c r="ED750" s="67"/>
      <c r="EE750" s="67"/>
      <c r="EF750" s="67"/>
      <c r="EG750" s="67"/>
      <c r="EH750" s="67"/>
      <c r="EI750" s="67"/>
      <c r="EJ750" s="67"/>
      <c r="EK750" s="67"/>
      <c r="EL750" s="67"/>
      <c r="EM750" s="67"/>
      <c r="EN750" s="67"/>
      <c r="EO750" s="67"/>
      <c r="EP750" s="67"/>
      <c r="EQ750" s="67"/>
      <c r="ER750" s="67"/>
      <c r="ES750" s="67"/>
      <c r="ET750" s="67"/>
      <c r="EU750" s="67"/>
      <c r="EV750" s="67"/>
      <c r="EW750" s="67"/>
      <c r="EX750" s="67"/>
      <c r="EY750" s="67"/>
      <c r="EZ750" s="67"/>
      <c r="FA750" s="67"/>
      <c r="FB750" s="67"/>
      <c r="FC750" s="67"/>
      <c r="FD750" s="67"/>
      <c r="FE750" s="67"/>
      <c r="FF750" s="67"/>
      <c r="FG750" s="67"/>
      <c r="FH750" s="67"/>
      <c r="FI750" s="67"/>
      <c r="FJ750" s="67"/>
      <c r="FK750" s="67"/>
      <c r="FL750" s="67"/>
      <c r="FM750" s="67"/>
      <c r="FN750" s="67"/>
      <c r="FO750" s="67"/>
      <c r="FP750" s="67"/>
      <c r="FQ750" s="67"/>
      <c r="FR750" s="67"/>
      <c r="FS750" s="67"/>
      <c r="FT750" s="67"/>
      <c r="FU750" s="67"/>
      <c r="FV750" s="67"/>
      <c r="FW750" s="67"/>
      <c r="FX750" s="67"/>
      <c r="FY750" s="67"/>
      <c r="FZ750" s="67"/>
      <c r="GA750" s="67"/>
      <c r="GB750" s="67"/>
      <c r="GC750" s="67"/>
      <c r="GD750" s="67"/>
      <c r="GE750" s="67"/>
      <c r="GF750" s="67"/>
      <c r="GG750" s="67"/>
      <c r="GH750" s="67"/>
      <c r="GI750" s="67"/>
      <c r="GJ750" s="67"/>
      <c r="GK750" s="67"/>
      <c r="GL750" s="67"/>
      <c r="GM750" s="67"/>
      <c r="GN750" s="67"/>
      <c r="GO750" s="67"/>
      <c r="GP750" s="67"/>
      <c r="GQ750" s="67"/>
      <c r="GR750" s="67"/>
      <c r="GS750" s="67"/>
      <c r="GT750" s="67"/>
      <c r="GU750" s="67"/>
      <c r="GV750" s="67"/>
      <c r="GW750" s="67"/>
      <c r="GX750" s="67"/>
      <c r="GY750" s="67"/>
      <c r="GZ750" s="67"/>
      <c r="HA750" s="67"/>
      <c r="HB750" s="67"/>
      <c r="HC750" s="67"/>
      <c r="HD750" s="67"/>
      <c r="HE750" s="67"/>
    </row>
    <row r="751" spans="1:213" ht="409.5">
      <c r="A751" s="62">
        <v>619</v>
      </c>
      <c r="B751" s="22" t="s">
        <v>2243</v>
      </c>
      <c r="C751" s="64">
        <v>401000006</v>
      </c>
      <c r="D751" s="27" t="s">
        <v>1889</v>
      </c>
      <c r="E751" s="20" t="s">
        <v>481</v>
      </c>
      <c r="F751" s="204"/>
      <c r="G751" s="204"/>
      <c r="H751" s="195">
        <v>3</v>
      </c>
      <c r="I751" s="204"/>
      <c r="J751" s="195">
        <v>16</v>
      </c>
      <c r="K751" s="195">
        <v>1</v>
      </c>
      <c r="L751" s="195">
        <v>5</v>
      </c>
      <c r="M751" s="195"/>
      <c r="N751" s="195"/>
      <c r="O751" s="195"/>
      <c r="P751" s="196" t="s">
        <v>109</v>
      </c>
      <c r="Q751" s="21" t="s">
        <v>1879</v>
      </c>
      <c r="R751" s="195"/>
      <c r="S751" s="195"/>
      <c r="T751" s="195">
        <v>3</v>
      </c>
      <c r="U751" s="195"/>
      <c r="V751" s="195">
        <v>9</v>
      </c>
      <c r="W751" s="195">
        <v>1</v>
      </c>
      <c r="X751" s="195"/>
      <c r="Y751" s="195"/>
      <c r="Z751" s="195"/>
      <c r="AA751" s="195"/>
      <c r="AB751" s="196" t="s">
        <v>110</v>
      </c>
      <c r="AC751" s="90" t="s">
        <v>2264</v>
      </c>
      <c r="AD751" s="330"/>
      <c r="AE751" s="330"/>
      <c r="AF751" s="330"/>
      <c r="AG751" s="330"/>
      <c r="AH751" s="330"/>
      <c r="AI751" s="330"/>
      <c r="AJ751" s="330"/>
      <c r="AK751" s="330"/>
      <c r="AL751" s="330"/>
      <c r="AM751" s="330" t="s">
        <v>2265</v>
      </c>
      <c r="AN751" s="330" t="s">
        <v>2266</v>
      </c>
      <c r="AO751" s="354" t="s">
        <v>69</v>
      </c>
      <c r="AP751" s="354" t="s">
        <v>129</v>
      </c>
      <c r="AQ751" s="354" t="s">
        <v>1914</v>
      </c>
      <c r="AR751" s="26" t="s">
        <v>1961</v>
      </c>
      <c r="AS751" s="25" t="s">
        <v>55</v>
      </c>
      <c r="AT751" s="395">
        <v>990000</v>
      </c>
      <c r="AU751" s="395">
        <v>990000</v>
      </c>
      <c r="AV751" s="395">
        <v>0</v>
      </c>
      <c r="AW751" s="395">
        <v>0</v>
      </c>
      <c r="AX751" s="395">
        <v>0</v>
      </c>
      <c r="AY751" s="395">
        <v>0</v>
      </c>
      <c r="AZ751" s="395">
        <v>0</v>
      </c>
      <c r="BA751" s="395">
        <v>0</v>
      </c>
      <c r="BB751" s="395">
        <v>990000</v>
      </c>
      <c r="BC751" s="395">
        <v>990000</v>
      </c>
      <c r="BD751" s="395">
        <v>0</v>
      </c>
      <c r="BE751" s="395">
        <v>0</v>
      </c>
      <c r="BF751" s="395">
        <v>0</v>
      </c>
      <c r="BG751" s="395">
        <v>0</v>
      </c>
      <c r="BH751" s="395">
        <v>0</v>
      </c>
      <c r="BI751" s="395">
        <v>0</v>
      </c>
      <c r="BJ751" s="395">
        <v>0</v>
      </c>
      <c r="BK751" s="395">
        <v>0</v>
      </c>
      <c r="BL751" s="395">
        <v>0</v>
      </c>
      <c r="BM751" s="395">
        <v>0</v>
      </c>
      <c r="BN751" s="395">
        <v>0</v>
      </c>
      <c r="BO751" s="395">
        <v>0</v>
      </c>
      <c r="BP751" s="395">
        <v>0</v>
      </c>
      <c r="BQ751" s="395">
        <v>0</v>
      </c>
      <c r="BR751" s="395">
        <v>0</v>
      </c>
      <c r="BS751" s="395">
        <v>0</v>
      </c>
      <c r="BT751" s="395">
        <v>0</v>
      </c>
      <c r="BU751" s="395">
        <v>0</v>
      </c>
      <c r="BV751" s="395">
        <v>0</v>
      </c>
      <c r="BW751" s="395">
        <v>0</v>
      </c>
      <c r="BX751" s="67"/>
      <c r="BY751" s="67"/>
      <c r="BZ751" s="67"/>
      <c r="CA751" s="67"/>
      <c r="CB751" s="67"/>
      <c r="CC751" s="67"/>
      <c r="CD751" s="67"/>
      <c r="CE751" s="67"/>
      <c r="CF751" s="67"/>
      <c r="CG751" s="67"/>
      <c r="CH751" s="67"/>
      <c r="CI751" s="67"/>
      <c r="CJ751" s="67"/>
      <c r="CK751" s="67"/>
      <c r="CL751" s="67"/>
      <c r="CM751" s="67"/>
      <c r="CN751" s="67"/>
      <c r="CO751" s="67"/>
      <c r="CP751" s="67"/>
      <c r="CQ751" s="67"/>
      <c r="CR751" s="67"/>
      <c r="CS751" s="67"/>
      <c r="CT751" s="67"/>
      <c r="CU751" s="67"/>
      <c r="CV751" s="67"/>
      <c r="CW751" s="67"/>
      <c r="CX751" s="67"/>
      <c r="CY751" s="67"/>
      <c r="CZ751" s="67"/>
      <c r="DA751" s="67"/>
      <c r="DB751" s="67"/>
      <c r="DC751" s="67"/>
      <c r="DD751" s="67"/>
      <c r="DE751" s="67"/>
      <c r="DF751" s="67"/>
      <c r="DG751" s="67"/>
      <c r="DH751" s="67"/>
      <c r="DI751" s="67"/>
      <c r="DJ751" s="67"/>
      <c r="DK751" s="67"/>
      <c r="DL751" s="67"/>
      <c r="DM751" s="67"/>
      <c r="DN751" s="67"/>
      <c r="DO751" s="67"/>
      <c r="DP751" s="67"/>
      <c r="DQ751" s="67"/>
      <c r="DR751" s="67"/>
      <c r="DS751" s="67"/>
      <c r="DT751" s="67"/>
      <c r="DU751" s="67"/>
      <c r="DV751" s="67"/>
      <c r="DW751" s="67"/>
      <c r="DX751" s="67"/>
      <c r="DY751" s="67"/>
      <c r="DZ751" s="67"/>
      <c r="EA751" s="67"/>
      <c r="EB751" s="67"/>
      <c r="EC751" s="67"/>
      <c r="ED751" s="67"/>
      <c r="EE751" s="67"/>
      <c r="EF751" s="67"/>
      <c r="EG751" s="67"/>
      <c r="EH751" s="67"/>
      <c r="EI751" s="67"/>
      <c r="EJ751" s="67"/>
      <c r="EK751" s="67"/>
      <c r="EL751" s="67"/>
      <c r="EM751" s="67"/>
      <c r="EN751" s="67"/>
      <c r="EO751" s="67"/>
      <c r="EP751" s="67"/>
      <c r="EQ751" s="67"/>
      <c r="ER751" s="67"/>
      <c r="ES751" s="67"/>
      <c r="ET751" s="67"/>
      <c r="EU751" s="67"/>
      <c r="EV751" s="67"/>
      <c r="EW751" s="67"/>
      <c r="EX751" s="67"/>
      <c r="EY751" s="67"/>
      <c r="EZ751" s="67"/>
      <c r="FA751" s="67"/>
      <c r="FB751" s="67"/>
      <c r="FC751" s="67"/>
      <c r="FD751" s="67"/>
      <c r="FE751" s="67"/>
      <c r="FF751" s="67"/>
      <c r="FG751" s="67"/>
      <c r="FH751" s="67"/>
      <c r="FI751" s="67"/>
      <c r="FJ751" s="67"/>
      <c r="FK751" s="67"/>
      <c r="FL751" s="67"/>
      <c r="FM751" s="67"/>
      <c r="FN751" s="67"/>
      <c r="FO751" s="67"/>
      <c r="FP751" s="67"/>
      <c r="FQ751" s="67"/>
      <c r="FR751" s="67"/>
      <c r="FS751" s="67"/>
      <c r="FT751" s="67"/>
      <c r="FU751" s="67"/>
      <c r="FV751" s="67"/>
      <c r="FW751" s="67"/>
      <c r="FX751" s="67"/>
      <c r="FY751" s="67"/>
      <c r="FZ751" s="67"/>
      <c r="GA751" s="67"/>
      <c r="GB751" s="67"/>
      <c r="GC751" s="67"/>
      <c r="GD751" s="67"/>
      <c r="GE751" s="67"/>
      <c r="GF751" s="67"/>
      <c r="GG751" s="67"/>
      <c r="GH751" s="67"/>
      <c r="GI751" s="67"/>
      <c r="GJ751" s="67"/>
      <c r="GK751" s="67"/>
      <c r="GL751" s="67"/>
      <c r="GM751" s="67"/>
      <c r="GN751" s="67"/>
      <c r="GO751" s="67"/>
      <c r="GP751" s="67"/>
      <c r="GQ751" s="67"/>
      <c r="GR751" s="67"/>
      <c r="GS751" s="67"/>
      <c r="GT751" s="67"/>
      <c r="GU751" s="67"/>
      <c r="GV751" s="67"/>
      <c r="GW751" s="67"/>
      <c r="GX751" s="67"/>
      <c r="GY751" s="67"/>
      <c r="GZ751" s="67"/>
      <c r="HA751" s="67"/>
      <c r="HB751" s="67"/>
      <c r="HC751" s="67"/>
      <c r="HD751" s="67"/>
      <c r="HE751" s="67"/>
    </row>
    <row r="752" spans="1:213" ht="409.5">
      <c r="A752" s="62">
        <v>619</v>
      </c>
      <c r="B752" s="22" t="s">
        <v>2243</v>
      </c>
      <c r="C752" s="64">
        <v>401000007</v>
      </c>
      <c r="D752" s="27" t="s">
        <v>519</v>
      </c>
      <c r="E752" s="20" t="s">
        <v>481</v>
      </c>
      <c r="F752" s="204"/>
      <c r="G752" s="204"/>
      <c r="H752" s="195">
        <v>3</v>
      </c>
      <c r="I752" s="204"/>
      <c r="J752" s="195">
        <v>16</v>
      </c>
      <c r="K752" s="195">
        <v>1</v>
      </c>
      <c r="L752" s="195">
        <v>6</v>
      </c>
      <c r="M752" s="195"/>
      <c r="N752" s="195"/>
      <c r="O752" s="195"/>
      <c r="P752" s="196" t="s">
        <v>109</v>
      </c>
      <c r="Q752" s="21" t="s">
        <v>1879</v>
      </c>
      <c r="R752" s="195"/>
      <c r="S752" s="195"/>
      <c r="T752" s="195">
        <v>3</v>
      </c>
      <c r="U752" s="195"/>
      <c r="V752" s="195">
        <v>9</v>
      </c>
      <c r="W752" s="195">
        <v>1</v>
      </c>
      <c r="X752" s="195"/>
      <c r="Y752" s="195"/>
      <c r="Z752" s="195"/>
      <c r="AA752" s="195"/>
      <c r="AB752" s="196" t="s">
        <v>110</v>
      </c>
      <c r="AC752" s="90" t="s">
        <v>2267</v>
      </c>
      <c r="AD752" s="330"/>
      <c r="AE752" s="330"/>
      <c r="AF752" s="330"/>
      <c r="AG752" s="330"/>
      <c r="AH752" s="330"/>
      <c r="AI752" s="330"/>
      <c r="AJ752" s="330"/>
      <c r="AK752" s="330"/>
      <c r="AL752" s="330"/>
      <c r="AM752" s="330" t="s">
        <v>2263</v>
      </c>
      <c r="AN752" s="330" t="s">
        <v>1857</v>
      </c>
      <c r="AO752" s="354" t="s">
        <v>53</v>
      </c>
      <c r="AP752" s="354" t="s">
        <v>54</v>
      </c>
      <c r="AQ752" s="354" t="s">
        <v>1858</v>
      </c>
      <c r="AR752" s="26" t="s">
        <v>1859</v>
      </c>
      <c r="AS752" s="25" t="s">
        <v>55</v>
      </c>
      <c r="AT752" s="395">
        <v>748723.27</v>
      </c>
      <c r="AU752" s="395">
        <v>735125.74</v>
      </c>
      <c r="AV752" s="395">
        <v>0</v>
      </c>
      <c r="AW752" s="395">
        <v>0</v>
      </c>
      <c r="AX752" s="395">
        <v>0</v>
      </c>
      <c r="AY752" s="395">
        <v>0</v>
      </c>
      <c r="AZ752" s="395">
        <v>0</v>
      </c>
      <c r="BA752" s="395">
        <v>0</v>
      </c>
      <c r="BB752" s="395">
        <v>748723.27</v>
      </c>
      <c r="BC752" s="395">
        <v>735125.74</v>
      </c>
      <c r="BD752" s="395">
        <v>352750</v>
      </c>
      <c r="BE752" s="395">
        <v>0</v>
      </c>
      <c r="BF752" s="395">
        <v>0</v>
      </c>
      <c r="BG752" s="395">
        <v>0</v>
      </c>
      <c r="BH752" s="395">
        <v>352750</v>
      </c>
      <c r="BI752" s="395">
        <v>484400</v>
      </c>
      <c r="BJ752" s="395">
        <v>0</v>
      </c>
      <c r="BK752" s="395">
        <v>0</v>
      </c>
      <c r="BL752" s="395">
        <v>0</v>
      </c>
      <c r="BM752" s="395">
        <v>484400</v>
      </c>
      <c r="BN752" s="395">
        <v>484400</v>
      </c>
      <c r="BO752" s="395">
        <v>0</v>
      </c>
      <c r="BP752" s="395">
        <v>0</v>
      </c>
      <c r="BQ752" s="395">
        <v>0</v>
      </c>
      <c r="BR752" s="395">
        <v>484400</v>
      </c>
      <c r="BS752" s="395">
        <v>484400</v>
      </c>
      <c r="BT752" s="395">
        <v>0</v>
      </c>
      <c r="BU752" s="395">
        <v>0</v>
      </c>
      <c r="BV752" s="395">
        <v>0</v>
      </c>
      <c r="BW752" s="395">
        <v>484400</v>
      </c>
      <c r="BX752" s="67"/>
      <c r="BY752" s="67"/>
      <c r="BZ752" s="67"/>
      <c r="CA752" s="67"/>
      <c r="CB752" s="67"/>
      <c r="CC752" s="67"/>
      <c r="CD752" s="67"/>
      <c r="CE752" s="67"/>
      <c r="CF752" s="67"/>
      <c r="CG752" s="67"/>
      <c r="CH752" s="67"/>
      <c r="CI752" s="67"/>
      <c r="CJ752" s="67"/>
      <c r="CK752" s="67"/>
      <c r="CL752" s="67"/>
      <c r="CM752" s="67"/>
      <c r="CN752" s="67"/>
      <c r="CO752" s="67"/>
      <c r="CP752" s="67"/>
      <c r="CQ752" s="67"/>
      <c r="CR752" s="67"/>
      <c r="CS752" s="67"/>
      <c r="CT752" s="67"/>
      <c r="CU752" s="67"/>
      <c r="CV752" s="67"/>
      <c r="CW752" s="67"/>
      <c r="CX752" s="67"/>
      <c r="CY752" s="67"/>
      <c r="CZ752" s="67"/>
      <c r="DA752" s="67"/>
      <c r="DB752" s="67"/>
      <c r="DC752" s="67"/>
      <c r="DD752" s="67"/>
      <c r="DE752" s="67"/>
      <c r="DF752" s="67"/>
      <c r="DG752" s="67"/>
      <c r="DH752" s="67"/>
      <c r="DI752" s="67"/>
      <c r="DJ752" s="67"/>
      <c r="DK752" s="67"/>
      <c r="DL752" s="67"/>
      <c r="DM752" s="67"/>
      <c r="DN752" s="67"/>
      <c r="DO752" s="67"/>
      <c r="DP752" s="67"/>
      <c r="DQ752" s="67"/>
      <c r="DR752" s="67"/>
      <c r="DS752" s="67"/>
      <c r="DT752" s="67"/>
      <c r="DU752" s="67"/>
      <c r="DV752" s="67"/>
      <c r="DW752" s="67"/>
      <c r="DX752" s="67"/>
      <c r="DY752" s="67"/>
      <c r="DZ752" s="67"/>
      <c r="EA752" s="67"/>
      <c r="EB752" s="67"/>
      <c r="EC752" s="67"/>
      <c r="ED752" s="67"/>
      <c r="EE752" s="67"/>
      <c r="EF752" s="67"/>
      <c r="EG752" s="67"/>
      <c r="EH752" s="67"/>
      <c r="EI752" s="67"/>
      <c r="EJ752" s="67"/>
      <c r="EK752" s="67"/>
      <c r="EL752" s="67"/>
      <c r="EM752" s="67"/>
      <c r="EN752" s="67"/>
      <c r="EO752" s="67"/>
      <c r="EP752" s="67"/>
      <c r="EQ752" s="67"/>
      <c r="ER752" s="67"/>
      <c r="ES752" s="67"/>
      <c r="ET752" s="67"/>
      <c r="EU752" s="67"/>
      <c r="EV752" s="67"/>
      <c r="EW752" s="67"/>
      <c r="EX752" s="67"/>
      <c r="EY752" s="67"/>
      <c r="EZ752" s="67"/>
      <c r="FA752" s="67"/>
      <c r="FB752" s="67"/>
      <c r="FC752" s="67"/>
      <c r="FD752" s="67"/>
      <c r="FE752" s="67"/>
      <c r="FF752" s="67"/>
      <c r="FG752" s="67"/>
      <c r="FH752" s="67"/>
      <c r="FI752" s="67"/>
      <c r="FJ752" s="67"/>
      <c r="FK752" s="67"/>
      <c r="FL752" s="67"/>
      <c r="FM752" s="67"/>
      <c r="FN752" s="67"/>
      <c r="FO752" s="67"/>
      <c r="FP752" s="67"/>
      <c r="FQ752" s="67"/>
      <c r="FR752" s="67"/>
      <c r="FS752" s="67"/>
      <c r="FT752" s="67"/>
      <c r="FU752" s="67"/>
      <c r="FV752" s="67"/>
      <c r="FW752" s="67"/>
      <c r="FX752" s="67"/>
      <c r="FY752" s="67"/>
      <c r="FZ752" s="67"/>
      <c r="GA752" s="67"/>
      <c r="GB752" s="67"/>
      <c r="GC752" s="67"/>
      <c r="GD752" s="67"/>
      <c r="GE752" s="67"/>
      <c r="GF752" s="67"/>
      <c r="GG752" s="67"/>
      <c r="GH752" s="67"/>
      <c r="GI752" s="67"/>
      <c r="GJ752" s="67"/>
      <c r="GK752" s="67"/>
      <c r="GL752" s="67"/>
      <c r="GM752" s="67"/>
      <c r="GN752" s="67"/>
      <c r="GO752" s="67"/>
      <c r="GP752" s="67"/>
      <c r="GQ752" s="67"/>
      <c r="GR752" s="67"/>
      <c r="GS752" s="67"/>
      <c r="GT752" s="67"/>
      <c r="GU752" s="67"/>
      <c r="GV752" s="67"/>
      <c r="GW752" s="67"/>
      <c r="GX752" s="67"/>
      <c r="GY752" s="67"/>
      <c r="GZ752" s="67"/>
      <c r="HA752" s="67"/>
      <c r="HB752" s="67"/>
      <c r="HC752" s="67"/>
      <c r="HD752" s="67"/>
      <c r="HE752" s="67"/>
    </row>
    <row r="753" spans="1:213" ht="409.5">
      <c r="A753" s="62">
        <v>619</v>
      </c>
      <c r="B753" s="22" t="s">
        <v>2243</v>
      </c>
      <c r="C753" s="64">
        <v>401000007</v>
      </c>
      <c r="D753" s="27" t="s">
        <v>519</v>
      </c>
      <c r="E753" s="20" t="s">
        <v>481</v>
      </c>
      <c r="F753" s="204"/>
      <c r="G753" s="204"/>
      <c r="H753" s="195">
        <v>3</v>
      </c>
      <c r="I753" s="204"/>
      <c r="J753" s="195">
        <v>16</v>
      </c>
      <c r="K753" s="195">
        <v>1</v>
      </c>
      <c r="L753" s="195">
        <v>6</v>
      </c>
      <c r="M753" s="195"/>
      <c r="N753" s="195"/>
      <c r="O753" s="195"/>
      <c r="P753" s="196" t="s">
        <v>109</v>
      </c>
      <c r="Q753" s="21" t="s">
        <v>1879</v>
      </c>
      <c r="R753" s="195"/>
      <c r="S753" s="195"/>
      <c r="T753" s="195">
        <v>3</v>
      </c>
      <c r="U753" s="195"/>
      <c r="V753" s="195">
        <v>9</v>
      </c>
      <c r="W753" s="195">
        <v>1</v>
      </c>
      <c r="X753" s="195"/>
      <c r="Y753" s="195"/>
      <c r="Z753" s="195"/>
      <c r="AA753" s="195"/>
      <c r="AB753" s="196" t="s">
        <v>110</v>
      </c>
      <c r="AC753" s="90" t="s">
        <v>2267</v>
      </c>
      <c r="AD753" s="330"/>
      <c r="AE753" s="330"/>
      <c r="AF753" s="330"/>
      <c r="AG753" s="330"/>
      <c r="AH753" s="330"/>
      <c r="AI753" s="330"/>
      <c r="AJ753" s="330"/>
      <c r="AK753" s="330"/>
      <c r="AL753" s="330"/>
      <c r="AM753" s="330" t="s">
        <v>2263</v>
      </c>
      <c r="AN753" s="330" t="s">
        <v>1857</v>
      </c>
      <c r="AO753" s="354" t="s">
        <v>53</v>
      </c>
      <c r="AP753" s="354" t="s">
        <v>54</v>
      </c>
      <c r="AQ753" s="354" t="s">
        <v>1858</v>
      </c>
      <c r="AR753" s="26" t="s">
        <v>1859</v>
      </c>
      <c r="AS753" s="25" t="s">
        <v>285</v>
      </c>
      <c r="AT753" s="395">
        <v>0</v>
      </c>
      <c r="AU753" s="395">
        <v>0</v>
      </c>
      <c r="AV753" s="395">
        <v>0</v>
      </c>
      <c r="AW753" s="395">
        <v>0</v>
      </c>
      <c r="AX753" s="395">
        <v>0</v>
      </c>
      <c r="AY753" s="395">
        <v>0</v>
      </c>
      <c r="AZ753" s="395">
        <v>0</v>
      </c>
      <c r="BA753" s="395">
        <v>0</v>
      </c>
      <c r="BB753" s="395">
        <v>0</v>
      </c>
      <c r="BC753" s="395">
        <v>0</v>
      </c>
      <c r="BD753" s="395">
        <v>682995.23</v>
      </c>
      <c r="BE753" s="395">
        <v>0</v>
      </c>
      <c r="BF753" s="395">
        <v>0</v>
      </c>
      <c r="BG753" s="395">
        <v>0</v>
      </c>
      <c r="BH753" s="395">
        <v>682995.23</v>
      </c>
      <c r="BI753" s="395">
        <v>0</v>
      </c>
      <c r="BJ753" s="395">
        <v>0</v>
      </c>
      <c r="BK753" s="395">
        <v>0</v>
      </c>
      <c r="BL753" s="395">
        <v>0</v>
      </c>
      <c r="BM753" s="395">
        <v>0</v>
      </c>
      <c r="BN753" s="395">
        <v>0</v>
      </c>
      <c r="BO753" s="395">
        <v>0</v>
      </c>
      <c r="BP753" s="395">
        <v>0</v>
      </c>
      <c r="BQ753" s="395">
        <v>0</v>
      </c>
      <c r="BR753" s="395">
        <v>0</v>
      </c>
      <c r="BS753" s="395">
        <v>0</v>
      </c>
      <c r="BT753" s="395">
        <v>0</v>
      </c>
      <c r="BU753" s="395">
        <v>0</v>
      </c>
      <c r="BV753" s="395">
        <v>0</v>
      </c>
      <c r="BW753" s="395">
        <v>0</v>
      </c>
      <c r="BX753" s="67"/>
      <c r="BY753" s="67"/>
      <c r="BZ753" s="67"/>
      <c r="CA753" s="67"/>
      <c r="CB753" s="67"/>
      <c r="CC753" s="67"/>
      <c r="CD753" s="67"/>
      <c r="CE753" s="67"/>
      <c r="CF753" s="67"/>
      <c r="CG753" s="67"/>
      <c r="CH753" s="67"/>
      <c r="CI753" s="67"/>
      <c r="CJ753" s="67"/>
      <c r="CK753" s="67"/>
      <c r="CL753" s="67"/>
      <c r="CM753" s="67"/>
      <c r="CN753" s="67"/>
      <c r="CO753" s="67"/>
      <c r="CP753" s="67"/>
      <c r="CQ753" s="67"/>
      <c r="CR753" s="67"/>
      <c r="CS753" s="67"/>
      <c r="CT753" s="67"/>
      <c r="CU753" s="67"/>
      <c r="CV753" s="67"/>
      <c r="CW753" s="67"/>
      <c r="CX753" s="67"/>
      <c r="CY753" s="67"/>
      <c r="CZ753" s="67"/>
      <c r="DA753" s="67"/>
      <c r="DB753" s="67"/>
      <c r="DC753" s="67"/>
      <c r="DD753" s="67"/>
      <c r="DE753" s="67"/>
      <c r="DF753" s="67"/>
      <c r="DG753" s="67"/>
      <c r="DH753" s="67"/>
      <c r="DI753" s="67"/>
      <c r="DJ753" s="67"/>
      <c r="DK753" s="67"/>
      <c r="DL753" s="67"/>
      <c r="DM753" s="67"/>
      <c r="DN753" s="67"/>
      <c r="DO753" s="67"/>
      <c r="DP753" s="67"/>
      <c r="DQ753" s="67"/>
      <c r="DR753" s="67"/>
      <c r="DS753" s="67"/>
      <c r="DT753" s="67"/>
      <c r="DU753" s="67"/>
      <c r="DV753" s="67"/>
      <c r="DW753" s="67"/>
      <c r="DX753" s="67"/>
      <c r="DY753" s="67"/>
      <c r="DZ753" s="67"/>
      <c r="EA753" s="67"/>
      <c r="EB753" s="67"/>
      <c r="EC753" s="67"/>
      <c r="ED753" s="67"/>
      <c r="EE753" s="67"/>
      <c r="EF753" s="67"/>
      <c r="EG753" s="67"/>
      <c r="EH753" s="67"/>
      <c r="EI753" s="67"/>
      <c r="EJ753" s="67"/>
      <c r="EK753" s="67"/>
      <c r="EL753" s="67"/>
      <c r="EM753" s="67"/>
      <c r="EN753" s="67"/>
      <c r="EO753" s="67"/>
      <c r="EP753" s="67"/>
      <c r="EQ753" s="67"/>
      <c r="ER753" s="67"/>
      <c r="ES753" s="67"/>
      <c r="ET753" s="67"/>
      <c r="EU753" s="67"/>
      <c r="EV753" s="67"/>
      <c r="EW753" s="67"/>
      <c r="EX753" s="67"/>
      <c r="EY753" s="67"/>
      <c r="EZ753" s="67"/>
      <c r="FA753" s="67"/>
      <c r="FB753" s="67"/>
      <c r="FC753" s="67"/>
      <c r="FD753" s="67"/>
      <c r="FE753" s="67"/>
      <c r="FF753" s="67"/>
      <c r="FG753" s="67"/>
      <c r="FH753" s="67"/>
      <c r="FI753" s="67"/>
      <c r="FJ753" s="67"/>
      <c r="FK753" s="67"/>
      <c r="FL753" s="67"/>
      <c r="FM753" s="67"/>
      <c r="FN753" s="67"/>
      <c r="FO753" s="67"/>
      <c r="FP753" s="67"/>
      <c r="FQ753" s="67"/>
      <c r="FR753" s="67"/>
      <c r="FS753" s="67"/>
      <c r="FT753" s="67"/>
      <c r="FU753" s="67"/>
      <c r="FV753" s="67"/>
      <c r="FW753" s="67"/>
      <c r="FX753" s="67"/>
      <c r="FY753" s="67"/>
      <c r="FZ753" s="67"/>
      <c r="GA753" s="67"/>
      <c r="GB753" s="67"/>
      <c r="GC753" s="67"/>
      <c r="GD753" s="67"/>
      <c r="GE753" s="67"/>
      <c r="GF753" s="67"/>
      <c r="GG753" s="67"/>
      <c r="GH753" s="67"/>
      <c r="GI753" s="67"/>
      <c r="GJ753" s="67"/>
      <c r="GK753" s="67"/>
      <c r="GL753" s="67"/>
      <c r="GM753" s="67"/>
      <c r="GN753" s="67"/>
      <c r="GO753" s="67"/>
      <c r="GP753" s="67"/>
      <c r="GQ753" s="67"/>
      <c r="GR753" s="67"/>
      <c r="GS753" s="67"/>
      <c r="GT753" s="67"/>
      <c r="GU753" s="67"/>
      <c r="GV753" s="67"/>
      <c r="GW753" s="67"/>
      <c r="GX753" s="67"/>
      <c r="GY753" s="67"/>
      <c r="GZ753" s="67"/>
      <c r="HA753" s="67"/>
      <c r="HB753" s="67"/>
      <c r="HC753" s="67"/>
      <c r="HD753" s="67"/>
      <c r="HE753" s="67"/>
    </row>
    <row r="754" spans="1:213" ht="409.5">
      <c r="A754" s="62">
        <v>619</v>
      </c>
      <c r="B754" s="22" t="s">
        <v>2243</v>
      </c>
      <c r="C754" s="64">
        <v>401000007</v>
      </c>
      <c r="D754" s="27" t="s">
        <v>519</v>
      </c>
      <c r="E754" s="20" t="s">
        <v>481</v>
      </c>
      <c r="F754" s="204"/>
      <c r="G754" s="204"/>
      <c r="H754" s="195">
        <v>3</v>
      </c>
      <c r="I754" s="204"/>
      <c r="J754" s="195">
        <v>16</v>
      </c>
      <c r="K754" s="195">
        <v>1</v>
      </c>
      <c r="L754" s="195">
        <v>6</v>
      </c>
      <c r="M754" s="195"/>
      <c r="N754" s="195"/>
      <c r="O754" s="195"/>
      <c r="P754" s="196" t="s">
        <v>109</v>
      </c>
      <c r="Q754" s="21" t="s">
        <v>1879</v>
      </c>
      <c r="R754" s="195"/>
      <c r="S754" s="195"/>
      <c r="T754" s="195">
        <v>3</v>
      </c>
      <c r="U754" s="195"/>
      <c r="V754" s="195">
        <v>9</v>
      </c>
      <c r="W754" s="195">
        <v>1</v>
      </c>
      <c r="X754" s="195"/>
      <c r="Y754" s="195"/>
      <c r="Z754" s="195"/>
      <c r="AA754" s="195"/>
      <c r="AB754" s="196" t="s">
        <v>110</v>
      </c>
      <c r="AC754" s="90" t="s">
        <v>1855</v>
      </c>
      <c r="AD754" s="330"/>
      <c r="AE754" s="330"/>
      <c r="AF754" s="330"/>
      <c r="AG754" s="330"/>
      <c r="AH754" s="330"/>
      <c r="AI754" s="330"/>
      <c r="AJ754" s="330"/>
      <c r="AK754" s="330"/>
      <c r="AL754" s="330"/>
      <c r="AM754" s="330" t="s">
        <v>2263</v>
      </c>
      <c r="AN754" s="330" t="s">
        <v>1857</v>
      </c>
      <c r="AO754" s="354" t="s">
        <v>53</v>
      </c>
      <c r="AP754" s="354" t="s">
        <v>54</v>
      </c>
      <c r="AQ754" s="354" t="s">
        <v>2268</v>
      </c>
      <c r="AR754" s="26" t="s">
        <v>1859</v>
      </c>
      <c r="AS754" s="25" t="s">
        <v>55</v>
      </c>
      <c r="AT754" s="395">
        <v>418328.59</v>
      </c>
      <c r="AU754" s="395">
        <v>418328.59</v>
      </c>
      <c r="AV754" s="395">
        <v>0</v>
      </c>
      <c r="AW754" s="395">
        <v>0</v>
      </c>
      <c r="AX754" s="395">
        <v>0</v>
      </c>
      <c r="AY754" s="395">
        <v>0</v>
      </c>
      <c r="AZ754" s="395">
        <v>0</v>
      </c>
      <c r="BA754" s="395">
        <v>0</v>
      </c>
      <c r="BB754" s="395">
        <v>418328.59</v>
      </c>
      <c r="BC754" s="395">
        <v>418328.59</v>
      </c>
      <c r="BD754" s="395">
        <v>0</v>
      </c>
      <c r="BE754" s="395">
        <v>0</v>
      </c>
      <c r="BF754" s="395">
        <v>0</v>
      </c>
      <c r="BG754" s="395">
        <v>0</v>
      </c>
      <c r="BH754" s="395">
        <v>0</v>
      </c>
      <c r="BI754" s="395">
        <v>0</v>
      </c>
      <c r="BJ754" s="395">
        <v>0</v>
      </c>
      <c r="BK754" s="395">
        <v>0</v>
      </c>
      <c r="BL754" s="395">
        <v>0</v>
      </c>
      <c r="BM754" s="395">
        <v>0</v>
      </c>
      <c r="BN754" s="395">
        <v>0</v>
      </c>
      <c r="BO754" s="395">
        <v>0</v>
      </c>
      <c r="BP754" s="395">
        <v>0</v>
      </c>
      <c r="BQ754" s="395">
        <v>0</v>
      </c>
      <c r="BR754" s="395">
        <v>0</v>
      </c>
      <c r="BS754" s="395">
        <v>0</v>
      </c>
      <c r="BT754" s="395">
        <v>0</v>
      </c>
      <c r="BU754" s="395">
        <v>0</v>
      </c>
      <c r="BV754" s="395">
        <v>0</v>
      </c>
      <c r="BW754" s="395">
        <v>0</v>
      </c>
      <c r="BX754" s="67"/>
      <c r="BY754" s="67"/>
      <c r="BZ754" s="67"/>
      <c r="CA754" s="67"/>
      <c r="CB754" s="67"/>
      <c r="CC754" s="67"/>
      <c r="CD754" s="67"/>
      <c r="CE754" s="67"/>
      <c r="CF754" s="67"/>
      <c r="CG754" s="67"/>
      <c r="CH754" s="67"/>
      <c r="CI754" s="67"/>
      <c r="CJ754" s="67"/>
      <c r="CK754" s="67"/>
      <c r="CL754" s="67"/>
      <c r="CM754" s="67"/>
      <c r="CN754" s="67"/>
      <c r="CO754" s="67"/>
      <c r="CP754" s="67"/>
      <c r="CQ754" s="67"/>
      <c r="CR754" s="67"/>
      <c r="CS754" s="67"/>
      <c r="CT754" s="67"/>
      <c r="CU754" s="67"/>
      <c r="CV754" s="67"/>
      <c r="CW754" s="67"/>
      <c r="CX754" s="67"/>
      <c r="CY754" s="67"/>
      <c r="CZ754" s="67"/>
      <c r="DA754" s="67"/>
      <c r="DB754" s="67"/>
      <c r="DC754" s="67"/>
      <c r="DD754" s="67"/>
      <c r="DE754" s="67"/>
      <c r="DF754" s="67"/>
      <c r="DG754" s="67"/>
      <c r="DH754" s="67"/>
      <c r="DI754" s="67"/>
      <c r="DJ754" s="67"/>
      <c r="DK754" s="67"/>
      <c r="DL754" s="67"/>
      <c r="DM754" s="67"/>
      <c r="DN754" s="67"/>
      <c r="DO754" s="67"/>
      <c r="DP754" s="67"/>
      <c r="DQ754" s="67"/>
      <c r="DR754" s="67"/>
      <c r="DS754" s="67"/>
      <c r="DT754" s="67"/>
      <c r="DU754" s="67"/>
      <c r="DV754" s="67"/>
      <c r="DW754" s="67"/>
      <c r="DX754" s="67"/>
      <c r="DY754" s="67"/>
      <c r="DZ754" s="67"/>
      <c r="EA754" s="67"/>
      <c r="EB754" s="67"/>
      <c r="EC754" s="67"/>
      <c r="ED754" s="67"/>
      <c r="EE754" s="67"/>
      <c r="EF754" s="67"/>
      <c r="EG754" s="67"/>
      <c r="EH754" s="67"/>
      <c r="EI754" s="67"/>
      <c r="EJ754" s="67"/>
      <c r="EK754" s="67"/>
      <c r="EL754" s="67"/>
      <c r="EM754" s="67"/>
      <c r="EN754" s="67"/>
      <c r="EO754" s="67"/>
      <c r="EP754" s="67"/>
      <c r="EQ754" s="67"/>
      <c r="ER754" s="67"/>
      <c r="ES754" s="67"/>
      <c r="ET754" s="67"/>
      <c r="EU754" s="67"/>
      <c r="EV754" s="67"/>
      <c r="EW754" s="67"/>
      <c r="EX754" s="67"/>
      <c r="EY754" s="67"/>
      <c r="EZ754" s="67"/>
      <c r="FA754" s="67"/>
      <c r="FB754" s="67"/>
      <c r="FC754" s="67"/>
      <c r="FD754" s="67"/>
      <c r="FE754" s="67"/>
      <c r="FF754" s="67"/>
      <c r="FG754" s="67"/>
      <c r="FH754" s="67"/>
      <c r="FI754" s="67"/>
      <c r="FJ754" s="67"/>
      <c r="FK754" s="67"/>
      <c r="FL754" s="67"/>
      <c r="FM754" s="67"/>
      <c r="FN754" s="67"/>
      <c r="FO754" s="67"/>
      <c r="FP754" s="67"/>
      <c r="FQ754" s="67"/>
      <c r="FR754" s="67"/>
      <c r="FS754" s="67"/>
      <c r="FT754" s="67"/>
      <c r="FU754" s="67"/>
      <c r="FV754" s="67"/>
      <c r="FW754" s="67"/>
      <c r="FX754" s="67"/>
      <c r="FY754" s="67"/>
      <c r="FZ754" s="67"/>
      <c r="GA754" s="67"/>
      <c r="GB754" s="67"/>
      <c r="GC754" s="67"/>
      <c r="GD754" s="67"/>
      <c r="GE754" s="67"/>
      <c r="GF754" s="67"/>
      <c r="GG754" s="67"/>
      <c r="GH754" s="67"/>
      <c r="GI754" s="67"/>
      <c r="GJ754" s="67"/>
      <c r="GK754" s="67"/>
      <c r="GL754" s="67"/>
      <c r="GM754" s="67"/>
      <c r="GN754" s="67"/>
      <c r="GO754" s="67"/>
      <c r="GP754" s="67"/>
      <c r="GQ754" s="67"/>
      <c r="GR754" s="67"/>
      <c r="GS754" s="67"/>
      <c r="GT754" s="67"/>
      <c r="GU754" s="67"/>
      <c r="GV754" s="67"/>
      <c r="GW754" s="67"/>
      <c r="GX754" s="67"/>
      <c r="GY754" s="67"/>
      <c r="GZ754" s="67"/>
      <c r="HA754" s="67"/>
      <c r="HB754" s="67"/>
      <c r="HC754" s="67"/>
      <c r="HD754" s="67"/>
      <c r="HE754" s="67"/>
    </row>
    <row r="755" spans="1:213" ht="409.5">
      <c r="A755" s="62">
        <v>619</v>
      </c>
      <c r="B755" s="22" t="s">
        <v>2243</v>
      </c>
      <c r="C755" s="64">
        <v>404030001</v>
      </c>
      <c r="D755" s="27" t="s">
        <v>416</v>
      </c>
      <c r="E755" s="20" t="s">
        <v>481</v>
      </c>
      <c r="F755" s="204"/>
      <c r="G755" s="204"/>
      <c r="H755" s="195">
        <v>3</v>
      </c>
      <c r="I755" s="204"/>
      <c r="J755" s="195">
        <v>19</v>
      </c>
      <c r="K755" s="195">
        <v>5</v>
      </c>
      <c r="L755" s="195"/>
      <c r="M755" s="195"/>
      <c r="N755" s="195">
        <v>2</v>
      </c>
      <c r="O755" s="195"/>
      <c r="P755" s="196" t="s">
        <v>109</v>
      </c>
      <c r="Q755" s="21" t="s">
        <v>2269</v>
      </c>
      <c r="R755" s="195"/>
      <c r="S755" s="195"/>
      <c r="T755" s="195" t="s">
        <v>2168</v>
      </c>
      <c r="U755" s="195" t="s">
        <v>2169</v>
      </c>
      <c r="V755" s="195" t="s">
        <v>2270</v>
      </c>
      <c r="W755" s="195" t="s">
        <v>2271</v>
      </c>
      <c r="X755" s="195" t="s">
        <v>2272</v>
      </c>
      <c r="Y755" s="195"/>
      <c r="Z755" s="195"/>
      <c r="AA755" s="195"/>
      <c r="AB755" s="196" t="s">
        <v>2273</v>
      </c>
      <c r="AC755" s="90" t="s">
        <v>2274</v>
      </c>
      <c r="AD755" s="330"/>
      <c r="AE755" s="330"/>
      <c r="AF755" s="330"/>
      <c r="AG755" s="330"/>
      <c r="AH755" s="330"/>
      <c r="AI755" s="330"/>
      <c r="AJ755" s="330"/>
      <c r="AK755" s="330"/>
      <c r="AL755" s="330"/>
      <c r="AM755" s="332" t="s">
        <v>2275</v>
      </c>
      <c r="AN755" s="333" t="s">
        <v>2276</v>
      </c>
      <c r="AO755" s="362" t="s">
        <v>53</v>
      </c>
      <c r="AP755" s="362" t="s">
        <v>54</v>
      </c>
      <c r="AQ755" s="362" t="s">
        <v>1872</v>
      </c>
      <c r="AR755" s="26" t="s">
        <v>2177</v>
      </c>
      <c r="AS755" s="25" t="s">
        <v>55</v>
      </c>
      <c r="AT755" s="395">
        <v>0</v>
      </c>
      <c r="AU755" s="395">
        <v>0</v>
      </c>
      <c r="AV755" s="395">
        <v>0</v>
      </c>
      <c r="AW755" s="395">
        <v>0</v>
      </c>
      <c r="AX755" s="395">
        <v>0</v>
      </c>
      <c r="AY755" s="395">
        <v>0</v>
      </c>
      <c r="AZ755" s="395">
        <v>0</v>
      </c>
      <c r="BA755" s="395">
        <v>0</v>
      </c>
      <c r="BB755" s="395">
        <v>0</v>
      </c>
      <c r="BC755" s="395">
        <v>0</v>
      </c>
      <c r="BD755" s="395">
        <v>700000</v>
      </c>
      <c r="BE755" s="395">
        <v>0</v>
      </c>
      <c r="BF755" s="395">
        <v>0</v>
      </c>
      <c r="BG755" s="395">
        <v>0</v>
      </c>
      <c r="BH755" s="395">
        <v>700000</v>
      </c>
      <c r="BI755" s="395">
        <v>700000</v>
      </c>
      <c r="BJ755" s="395">
        <v>0</v>
      </c>
      <c r="BK755" s="395">
        <v>0</v>
      </c>
      <c r="BL755" s="395">
        <v>0</v>
      </c>
      <c r="BM755" s="395">
        <v>700000</v>
      </c>
      <c r="BN755" s="395">
        <v>700000</v>
      </c>
      <c r="BO755" s="395">
        <v>0</v>
      </c>
      <c r="BP755" s="395">
        <v>0</v>
      </c>
      <c r="BQ755" s="395">
        <v>0</v>
      </c>
      <c r="BR755" s="395">
        <v>700000</v>
      </c>
      <c r="BS755" s="395">
        <v>700000</v>
      </c>
      <c r="BT755" s="395">
        <v>0</v>
      </c>
      <c r="BU755" s="395">
        <v>0</v>
      </c>
      <c r="BV755" s="395">
        <v>0</v>
      </c>
      <c r="BW755" s="395">
        <v>700000</v>
      </c>
      <c r="BX755" s="67"/>
      <c r="BY755" s="67"/>
      <c r="BZ755" s="67"/>
      <c r="CA755" s="67"/>
      <c r="CB755" s="67"/>
      <c r="CC755" s="67"/>
      <c r="CD755" s="67"/>
      <c r="CE755" s="67"/>
      <c r="CF755" s="67"/>
      <c r="CG755" s="67"/>
      <c r="CH755" s="67"/>
      <c r="CI755" s="67"/>
      <c r="CJ755" s="67"/>
      <c r="CK755" s="67"/>
      <c r="CL755" s="67"/>
      <c r="CM755" s="67"/>
      <c r="CN755" s="67"/>
      <c r="CO755" s="67"/>
      <c r="CP755" s="67"/>
      <c r="CQ755" s="67"/>
      <c r="CR755" s="67"/>
      <c r="CS755" s="67"/>
      <c r="CT755" s="67"/>
      <c r="CU755" s="67"/>
      <c r="CV755" s="67"/>
      <c r="CW755" s="67"/>
      <c r="CX755" s="67"/>
      <c r="CY755" s="67"/>
      <c r="CZ755" s="67"/>
      <c r="DA755" s="67"/>
      <c r="DB755" s="67"/>
      <c r="DC755" s="67"/>
      <c r="DD755" s="67"/>
      <c r="DE755" s="67"/>
      <c r="DF755" s="67"/>
      <c r="DG755" s="67"/>
      <c r="DH755" s="67"/>
      <c r="DI755" s="67"/>
      <c r="DJ755" s="67"/>
      <c r="DK755" s="67"/>
      <c r="DL755" s="67"/>
      <c r="DM755" s="67"/>
      <c r="DN755" s="67"/>
      <c r="DO755" s="67"/>
      <c r="DP755" s="67"/>
      <c r="DQ755" s="67"/>
      <c r="DR755" s="67"/>
      <c r="DS755" s="67"/>
      <c r="DT755" s="67"/>
      <c r="DU755" s="67"/>
      <c r="DV755" s="67"/>
      <c r="DW755" s="67"/>
      <c r="DX755" s="67"/>
      <c r="DY755" s="67"/>
      <c r="DZ755" s="67"/>
      <c r="EA755" s="67"/>
      <c r="EB755" s="67"/>
      <c r="EC755" s="67"/>
      <c r="ED755" s="67"/>
      <c r="EE755" s="67"/>
      <c r="EF755" s="67"/>
      <c r="EG755" s="67"/>
      <c r="EH755" s="67"/>
      <c r="EI755" s="67"/>
      <c r="EJ755" s="67"/>
      <c r="EK755" s="67"/>
      <c r="EL755" s="67"/>
      <c r="EM755" s="67"/>
      <c r="EN755" s="67"/>
      <c r="EO755" s="67"/>
      <c r="EP755" s="67"/>
      <c r="EQ755" s="67"/>
      <c r="ER755" s="67"/>
      <c r="ES755" s="67"/>
      <c r="ET755" s="67"/>
      <c r="EU755" s="67"/>
      <c r="EV755" s="67"/>
      <c r="EW755" s="67"/>
      <c r="EX755" s="67"/>
      <c r="EY755" s="67"/>
      <c r="EZ755" s="67"/>
      <c r="FA755" s="67"/>
      <c r="FB755" s="67"/>
      <c r="FC755" s="67"/>
      <c r="FD755" s="67"/>
      <c r="FE755" s="67"/>
      <c r="FF755" s="67"/>
      <c r="FG755" s="67"/>
      <c r="FH755" s="67"/>
      <c r="FI755" s="67"/>
      <c r="FJ755" s="67"/>
      <c r="FK755" s="67"/>
      <c r="FL755" s="67"/>
      <c r="FM755" s="67"/>
      <c r="FN755" s="67"/>
      <c r="FO755" s="67"/>
      <c r="FP755" s="67"/>
      <c r="FQ755" s="67"/>
      <c r="FR755" s="67"/>
      <c r="FS755" s="67"/>
      <c r="FT755" s="67"/>
      <c r="FU755" s="67"/>
      <c r="FV755" s="67"/>
      <c r="FW755" s="67"/>
      <c r="FX755" s="67"/>
      <c r="FY755" s="67"/>
      <c r="FZ755" s="67"/>
      <c r="GA755" s="67"/>
      <c r="GB755" s="67"/>
      <c r="GC755" s="67"/>
      <c r="GD755" s="67"/>
      <c r="GE755" s="67"/>
      <c r="GF755" s="67"/>
      <c r="GG755" s="67"/>
      <c r="GH755" s="67"/>
      <c r="GI755" s="67"/>
      <c r="GJ755" s="67"/>
      <c r="GK755" s="67"/>
      <c r="GL755" s="67"/>
      <c r="GM755" s="67"/>
      <c r="GN755" s="67"/>
      <c r="GO755" s="67"/>
      <c r="GP755" s="67"/>
      <c r="GQ755" s="67"/>
      <c r="GR755" s="67"/>
      <c r="GS755" s="67"/>
      <c r="GT755" s="67"/>
      <c r="GU755" s="67"/>
      <c r="GV755" s="67"/>
      <c r="GW755" s="67"/>
      <c r="GX755" s="67"/>
      <c r="GY755" s="67"/>
      <c r="GZ755" s="67"/>
      <c r="HA755" s="67"/>
      <c r="HB755" s="67"/>
      <c r="HC755" s="67"/>
      <c r="HD755" s="67"/>
      <c r="HE755" s="67"/>
    </row>
    <row r="756" spans="1:213" ht="409.5">
      <c r="A756" s="62">
        <v>619</v>
      </c>
      <c r="B756" s="22" t="s">
        <v>2243</v>
      </c>
      <c r="C756" s="64">
        <v>401000007</v>
      </c>
      <c r="D756" s="27" t="s">
        <v>519</v>
      </c>
      <c r="E756" s="20" t="s">
        <v>481</v>
      </c>
      <c r="F756" s="204"/>
      <c r="G756" s="204"/>
      <c r="H756" s="195">
        <v>3</v>
      </c>
      <c r="I756" s="204"/>
      <c r="J756" s="195">
        <v>16</v>
      </c>
      <c r="K756" s="195">
        <v>1</v>
      </c>
      <c r="L756" s="195">
        <v>6</v>
      </c>
      <c r="M756" s="195"/>
      <c r="N756" s="195"/>
      <c r="O756" s="195"/>
      <c r="P756" s="196" t="s">
        <v>109</v>
      </c>
      <c r="Q756" s="21" t="s">
        <v>1879</v>
      </c>
      <c r="R756" s="195"/>
      <c r="S756" s="195"/>
      <c r="T756" s="195">
        <v>3</v>
      </c>
      <c r="U756" s="195"/>
      <c r="V756" s="195">
        <v>9</v>
      </c>
      <c r="W756" s="195">
        <v>1</v>
      </c>
      <c r="X756" s="195"/>
      <c r="Y756" s="195"/>
      <c r="Z756" s="195"/>
      <c r="AA756" s="195"/>
      <c r="AB756" s="196" t="s">
        <v>110</v>
      </c>
      <c r="AC756" s="90" t="s">
        <v>2267</v>
      </c>
      <c r="AD756" s="330"/>
      <c r="AE756" s="330"/>
      <c r="AF756" s="330"/>
      <c r="AG756" s="330"/>
      <c r="AH756" s="330"/>
      <c r="AI756" s="330"/>
      <c r="AJ756" s="330"/>
      <c r="AK756" s="330"/>
      <c r="AL756" s="330"/>
      <c r="AM756" s="330" t="s">
        <v>2263</v>
      </c>
      <c r="AN756" s="330" t="s">
        <v>1857</v>
      </c>
      <c r="AO756" s="354" t="s">
        <v>53</v>
      </c>
      <c r="AP756" s="354" t="s">
        <v>54</v>
      </c>
      <c r="AQ756" s="354" t="s">
        <v>521</v>
      </c>
      <c r="AR756" s="26" t="s">
        <v>522</v>
      </c>
      <c r="AS756" s="25" t="s">
        <v>55</v>
      </c>
      <c r="AT756" s="395">
        <v>95451.88</v>
      </c>
      <c r="AU756" s="395">
        <v>95451.88</v>
      </c>
      <c r="AV756" s="395">
        <v>0</v>
      </c>
      <c r="AW756" s="395">
        <v>0</v>
      </c>
      <c r="AX756" s="395">
        <v>0</v>
      </c>
      <c r="AY756" s="395">
        <v>0</v>
      </c>
      <c r="AZ756" s="395">
        <v>0</v>
      </c>
      <c r="BA756" s="395">
        <v>0</v>
      </c>
      <c r="BB756" s="395">
        <v>95451.88</v>
      </c>
      <c r="BC756" s="395">
        <v>95451.88</v>
      </c>
      <c r="BD756" s="395">
        <v>100160</v>
      </c>
      <c r="BE756" s="395">
        <v>0</v>
      </c>
      <c r="BF756" s="395">
        <v>0</v>
      </c>
      <c r="BG756" s="395">
        <v>0</v>
      </c>
      <c r="BH756" s="395">
        <v>100160</v>
      </c>
      <c r="BI756" s="395">
        <v>100160</v>
      </c>
      <c r="BJ756" s="395">
        <v>0</v>
      </c>
      <c r="BK756" s="395">
        <v>0</v>
      </c>
      <c r="BL756" s="395">
        <v>0</v>
      </c>
      <c r="BM756" s="395">
        <v>100160</v>
      </c>
      <c r="BN756" s="395">
        <v>100160</v>
      </c>
      <c r="BO756" s="395">
        <v>0</v>
      </c>
      <c r="BP756" s="395">
        <v>0</v>
      </c>
      <c r="BQ756" s="395">
        <v>0</v>
      </c>
      <c r="BR756" s="395">
        <v>100160</v>
      </c>
      <c r="BS756" s="395">
        <v>100160</v>
      </c>
      <c r="BT756" s="395">
        <v>0</v>
      </c>
      <c r="BU756" s="395">
        <v>0</v>
      </c>
      <c r="BV756" s="395">
        <v>0</v>
      </c>
      <c r="BW756" s="395">
        <v>100160</v>
      </c>
      <c r="BX756" s="67"/>
      <c r="BY756" s="67"/>
      <c r="BZ756" s="67"/>
      <c r="CA756" s="67"/>
      <c r="CB756" s="67"/>
      <c r="CC756" s="67"/>
      <c r="CD756" s="67"/>
      <c r="CE756" s="67"/>
      <c r="CF756" s="67"/>
      <c r="CG756" s="67"/>
      <c r="CH756" s="67"/>
      <c r="CI756" s="67"/>
      <c r="CJ756" s="67"/>
      <c r="CK756" s="67"/>
      <c r="CL756" s="67"/>
      <c r="CM756" s="67"/>
      <c r="CN756" s="67"/>
      <c r="CO756" s="67"/>
      <c r="CP756" s="67"/>
      <c r="CQ756" s="67"/>
      <c r="CR756" s="67"/>
      <c r="CS756" s="67"/>
      <c r="CT756" s="67"/>
      <c r="CU756" s="67"/>
      <c r="CV756" s="67"/>
      <c r="CW756" s="67"/>
      <c r="CX756" s="67"/>
      <c r="CY756" s="67"/>
      <c r="CZ756" s="67"/>
      <c r="DA756" s="67"/>
      <c r="DB756" s="67"/>
      <c r="DC756" s="67"/>
      <c r="DD756" s="67"/>
      <c r="DE756" s="67"/>
      <c r="DF756" s="67"/>
      <c r="DG756" s="67"/>
      <c r="DH756" s="67"/>
      <c r="DI756" s="67"/>
      <c r="DJ756" s="67"/>
      <c r="DK756" s="67"/>
      <c r="DL756" s="67"/>
      <c r="DM756" s="67"/>
      <c r="DN756" s="67"/>
      <c r="DO756" s="67"/>
      <c r="DP756" s="67"/>
      <c r="DQ756" s="67"/>
      <c r="DR756" s="67"/>
      <c r="DS756" s="67"/>
      <c r="DT756" s="67"/>
      <c r="DU756" s="67"/>
      <c r="DV756" s="67"/>
      <c r="DW756" s="67"/>
      <c r="DX756" s="67"/>
      <c r="DY756" s="67"/>
      <c r="DZ756" s="67"/>
      <c r="EA756" s="67"/>
      <c r="EB756" s="67"/>
      <c r="EC756" s="67"/>
      <c r="ED756" s="67"/>
      <c r="EE756" s="67"/>
      <c r="EF756" s="67"/>
      <c r="EG756" s="67"/>
      <c r="EH756" s="67"/>
      <c r="EI756" s="67"/>
      <c r="EJ756" s="67"/>
      <c r="EK756" s="67"/>
      <c r="EL756" s="67"/>
      <c r="EM756" s="67"/>
      <c r="EN756" s="67"/>
      <c r="EO756" s="67"/>
      <c r="EP756" s="67"/>
      <c r="EQ756" s="67"/>
      <c r="ER756" s="67"/>
      <c r="ES756" s="67"/>
      <c r="ET756" s="67"/>
      <c r="EU756" s="67"/>
      <c r="EV756" s="67"/>
      <c r="EW756" s="67"/>
      <c r="EX756" s="67"/>
      <c r="EY756" s="67"/>
      <c r="EZ756" s="67"/>
      <c r="FA756" s="67"/>
      <c r="FB756" s="67"/>
      <c r="FC756" s="67"/>
      <c r="FD756" s="67"/>
      <c r="FE756" s="67"/>
      <c r="FF756" s="67"/>
      <c r="FG756" s="67"/>
      <c r="FH756" s="67"/>
      <c r="FI756" s="67"/>
      <c r="FJ756" s="67"/>
      <c r="FK756" s="67"/>
      <c r="FL756" s="67"/>
      <c r="FM756" s="67"/>
      <c r="FN756" s="67"/>
      <c r="FO756" s="67"/>
      <c r="FP756" s="67"/>
      <c r="FQ756" s="67"/>
      <c r="FR756" s="67"/>
      <c r="FS756" s="67"/>
      <c r="FT756" s="67"/>
      <c r="FU756" s="67"/>
      <c r="FV756" s="67"/>
      <c r="FW756" s="67"/>
      <c r="FX756" s="67"/>
      <c r="FY756" s="67"/>
      <c r="FZ756" s="67"/>
      <c r="GA756" s="67"/>
      <c r="GB756" s="67"/>
      <c r="GC756" s="67"/>
      <c r="GD756" s="67"/>
      <c r="GE756" s="67"/>
      <c r="GF756" s="67"/>
      <c r="GG756" s="67"/>
      <c r="GH756" s="67"/>
      <c r="GI756" s="67"/>
      <c r="GJ756" s="67"/>
      <c r="GK756" s="67"/>
      <c r="GL756" s="67"/>
      <c r="GM756" s="67"/>
      <c r="GN756" s="67"/>
      <c r="GO756" s="67"/>
      <c r="GP756" s="67"/>
      <c r="GQ756" s="67"/>
      <c r="GR756" s="67"/>
      <c r="GS756" s="67"/>
      <c r="GT756" s="67"/>
      <c r="GU756" s="67"/>
      <c r="GV756" s="67"/>
      <c r="GW756" s="67"/>
      <c r="GX756" s="67"/>
      <c r="GY756" s="67"/>
      <c r="GZ756" s="67"/>
      <c r="HA756" s="67"/>
      <c r="HB756" s="67"/>
      <c r="HC756" s="67"/>
      <c r="HD756" s="67"/>
      <c r="HE756" s="67"/>
    </row>
    <row r="757" spans="1:213" ht="409.5">
      <c r="A757" s="62">
        <v>619</v>
      </c>
      <c r="B757" s="22" t="s">
        <v>2243</v>
      </c>
      <c r="C757" s="64">
        <v>401000007</v>
      </c>
      <c r="D757" s="27" t="s">
        <v>519</v>
      </c>
      <c r="E757" s="20" t="s">
        <v>481</v>
      </c>
      <c r="F757" s="204"/>
      <c r="G757" s="204"/>
      <c r="H757" s="195">
        <v>3</v>
      </c>
      <c r="I757" s="204"/>
      <c r="J757" s="195">
        <v>16</v>
      </c>
      <c r="K757" s="195">
        <v>1</v>
      </c>
      <c r="L757" s="195">
        <v>6</v>
      </c>
      <c r="M757" s="195"/>
      <c r="N757" s="195"/>
      <c r="O757" s="195"/>
      <c r="P757" s="196" t="s">
        <v>109</v>
      </c>
      <c r="Q757" s="21" t="s">
        <v>1879</v>
      </c>
      <c r="R757" s="195"/>
      <c r="S757" s="195"/>
      <c r="T757" s="195">
        <v>3</v>
      </c>
      <c r="U757" s="195"/>
      <c r="V757" s="195">
        <v>9</v>
      </c>
      <c r="W757" s="195">
        <v>1</v>
      </c>
      <c r="X757" s="195"/>
      <c r="Y757" s="195"/>
      <c r="Z757" s="195"/>
      <c r="AA757" s="195"/>
      <c r="AB757" s="196" t="s">
        <v>110</v>
      </c>
      <c r="AC757" s="90" t="s">
        <v>2262</v>
      </c>
      <c r="AD757" s="330"/>
      <c r="AE757" s="330"/>
      <c r="AF757" s="330"/>
      <c r="AG757" s="330"/>
      <c r="AH757" s="330"/>
      <c r="AI757" s="330"/>
      <c r="AJ757" s="330"/>
      <c r="AK757" s="330"/>
      <c r="AL757" s="330"/>
      <c r="AM757" s="330" t="s">
        <v>2263</v>
      </c>
      <c r="AN757" s="330" t="s">
        <v>1857</v>
      </c>
      <c r="AO757" s="354" t="s">
        <v>53</v>
      </c>
      <c r="AP757" s="354" t="s">
        <v>54</v>
      </c>
      <c r="AQ757" s="354" t="s">
        <v>523</v>
      </c>
      <c r="AR757" s="26" t="s">
        <v>522</v>
      </c>
      <c r="AS757" s="25" t="s">
        <v>55</v>
      </c>
      <c r="AT757" s="395">
        <v>8839.59</v>
      </c>
      <c r="AU757" s="395">
        <v>8839.59</v>
      </c>
      <c r="AV757" s="395">
        <v>0</v>
      </c>
      <c r="AW757" s="395">
        <v>0</v>
      </c>
      <c r="AX757" s="395">
        <v>0</v>
      </c>
      <c r="AY757" s="395">
        <v>0</v>
      </c>
      <c r="AZ757" s="395">
        <v>0</v>
      </c>
      <c r="BA757" s="395">
        <v>0</v>
      </c>
      <c r="BB757" s="395">
        <v>8839.59</v>
      </c>
      <c r="BC757" s="395">
        <v>8839.59</v>
      </c>
      <c r="BD757" s="395">
        <v>0</v>
      </c>
      <c r="BE757" s="395">
        <v>0</v>
      </c>
      <c r="BF757" s="395">
        <v>0</v>
      </c>
      <c r="BG757" s="395">
        <v>0</v>
      </c>
      <c r="BH757" s="395">
        <v>0</v>
      </c>
      <c r="BI757" s="395">
        <v>0</v>
      </c>
      <c r="BJ757" s="395">
        <v>0</v>
      </c>
      <c r="BK757" s="395">
        <v>0</v>
      </c>
      <c r="BL757" s="395">
        <v>0</v>
      </c>
      <c r="BM757" s="395">
        <v>0</v>
      </c>
      <c r="BN757" s="395">
        <v>0</v>
      </c>
      <c r="BO757" s="395">
        <v>0</v>
      </c>
      <c r="BP757" s="395">
        <v>0</v>
      </c>
      <c r="BQ757" s="395">
        <v>0</v>
      </c>
      <c r="BR757" s="395">
        <v>0</v>
      </c>
      <c r="BS757" s="395">
        <v>0</v>
      </c>
      <c r="BT757" s="395">
        <v>0</v>
      </c>
      <c r="BU757" s="395">
        <v>0</v>
      </c>
      <c r="BV757" s="395">
        <v>0</v>
      </c>
      <c r="BW757" s="395">
        <v>0</v>
      </c>
      <c r="BX757" s="67"/>
      <c r="BY757" s="67"/>
      <c r="BZ757" s="67"/>
      <c r="CA757" s="67"/>
      <c r="CB757" s="67"/>
      <c r="CC757" s="67"/>
      <c r="CD757" s="67"/>
      <c r="CE757" s="67"/>
      <c r="CF757" s="67"/>
      <c r="CG757" s="67"/>
      <c r="CH757" s="67"/>
      <c r="CI757" s="67"/>
      <c r="CJ757" s="67"/>
      <c r="CK757" s="67"/>
      <c r="CL757" s="67"/>
      <c r="CM757" s="67"/>
      <c r="CN757" s="67"/>
      <c r="CO757" s="67"/>
      <c r="CP757" s="67"/>
      <c r="CQ757" s="67"/>
      <c r="CR757" s="67"/>
      <c r="CS757" s="67"/>
      <c r="CT757" s="67"/>
      <c r="CU757" s="67"/>
      <c r="CV757" s="67"/>
      <c r="CW757" s="67"/>
      <c r="CX757" s="67"/>
      <c r="CY757" s="67"/>
      <c r="CZ757" s="67"/>
      <c r="DA757" s="67"/>
      <c r="DB757" s="67"/>
      <c r="DC757" s="67"/>
      <c r="DD757" s="67"/>
      <c r="DE757" s="67"/>
      <c r="DF757" s="67"/>
      <c r="DG757" s="67"/>
      <c r="DH757" s="67"/>
      <c r="DI757" s="67"/>
      <c r="DJ757" s="67"/>
      <c r="DK757" s="67"/>
      <c r="DL757" s="67"/>
      <c r="DM757" s="67"/>
      <c r="DN757" s="67"/>
      <c r="DO757" s="67"/>
      <c r="DP757" s="67"/>
      <c r="DQ757" s="67"/>
      <c r="DR757" s="67"/>
      <c r="DS757" s="67"/>
      <c r="DT757" s="67"/>
      <c r="DU757" s="67"/>
      <c r="DV757" s="67"/>
      <c r="DW757" s="67"/>
      <c r="DX757" s="67"/>
      <c r="DY757" s="67"/>
      <c r="DZ757" s="67"/>
      <c r="EA757" s="67"/>
      <c r="EB757" s="67"/>
      <c r="EC757" s="67"/>
      <c r="ED757" s="67"/>
      <c r="EE757" s="67"/>
      <c r="EF757" s="67"/>
      <c r="EG757" s="67"/>
      <c r="EH757" s="67"/>
      <c r="EI757" s="67"/>
      <c r="EJ757" s="67"/>
      <c r="EK757" s="67"/>
      <c r="EL757" s="67"/>
      <c r="EM757" s="67"/>
      <c r="EN757" s="67"/>
      <c r="EO757" s="67"/>
      <c r="EP757" s="67"/>
      <c r="EQ757" s="67"/>
      <c r="ER757" s="67"/>
      <c r="ES757" s="67"/>
      <c r="ET757" s="67"/>
      <c r="EU757" s="67"/>
      <c r="EV757" s="67"/>
      <c r="EW757" s="67"/>
      <c r="EX757" s="67"/>
      <c r="EY757" s="67"/>
      <c r="EZ757" s="67"/>
      <c r="FA757" s="67"/>
      <c r="FB757" s="67"/>
      <c r="FC757" s="67"/>
      <c r="FD757" s="67"/>
      <c r="FE757" s="67"/>
      <c r="FF757" s="67"/>
      <c r="FG757" s="67"/>
      <c r="FH757" s="67"/>
      <c r="FI757" s="67"/>
      <c r="FJ757" s="67"/>
      <c r="FK757" s="67"/>
      <c r="FL757" s="67"/>
      <c r="FM757" s="67"/>
      <c r="FN757" s="67"/>
      <c r="FO757" s="67"/>
      <c r="FP757" s="67"/>
      <c r="FQ757" s="67"/>
      <c r="FR757" s="67"/>
      <c r="FS757" s="67"/>
      <c r="FT757" s="67"/>
      <c r="FU757" s="67"/>
      <c r="FV757" s="67"/>
      <c r="FW757" s="67"/>
      <c r="FX757" s="67"/>
      <c r="FY757" s="67"/>
      <c r="FZ757" s="67"/>
      <c r="GA757" s="67"/>
      <c r="GB757" s="67"/>
      <c r="GC757" s="67"/>
      <c r="GD757" s="67"/>
      <c r="GE757" s="67"/>
      <c r="GF757" s="67"/>
      <c r="GG757" s="67"/>
      <c r="GH757" s="67"/>
      <c r="GI757" s="67"/>
      <c r="GJ757" s="67"/>
      <c r="GK757" s="67"/>
      <c r="GL757" s="67"/>
      <c r="GM757" s="67"/>
      <c r="GN757" s="67"/>
      <c r="GO757" s="67"/>
      <c r="GP757" s="67"/>
      <c r="GQ757" s="67"/>
      <c r="GR757" s="67"/>
      <c r="GS757" s="67"/>
      <c r="GT757" s="67"/>
      <c r="GU757" s="67"/>
      <c r="GV757" s="67"/>
      <c r="GW757" s="67"/>
      <c r="GX757" s="67"/>
      <c r="GY757" s="67"/>
      <c r="GZ757" s="67"/>
      <c r="HA757" s="67"/>
      <c r="HB757" s="67"/>
      <c r="HC757" s="67"/>
      <c r="HD757" s="67"/>
      <c r="HE757" s="67"/>
    </row>
    <row r="758" spans="1:213" ht="409.5">
      <c r="A758" s="62">
        <v>619</v>
      </c>
      <c r="B758" s="22" t="s">
        <v>2243</v>
      </c>
      <c r="C758" s="64">
        <v>401000007</v>
      </c>
      <c r="D758" s="27" t="s">
        <v>519</v>
      </c>
      <c r="E758" s="20" t="s">
        <v>481</v>
      </c>
      <c r="F758" s="204"/>
      <c r="G758" s="204"/>
      <c r="H758" s="195">
        <v>3</v>
      </c>
      <c r="I758" s="204"/>
      <c r="J758" s="195">
        <v>16</v>
      </c>
      <c r="K758" s="195">
        <v>1</v>
      </c>
      <c r="L758" s="195">
        <v>6</v>
      </c>
      <c r="M758" s="195"/>
      <c r="N758" s="195"/>
      <c r="O758" s="195"/>
      <c r="P758" s="196" t="s">
        <v>109</v>
      </c>
      <c r="Q758" s="21" t="s">
        <v>1879</v>
      </c>
      <c r="R758" s="195"/>
      <c r="S758" s="195"/>
      <c r="T758" s="195">
        <v>3</v>
      </c>
      <c r="U758" s="195"/>
      <c r="V758" s="195">
        <v>9</v>
      </c>
      <c r="W758" s="195">
        <v>1</v>
      </c>
      <c r="X758" s="195"/>
      <c r="Y758" s="195"/>
      <c r="Z758" s="195"/>
      <c r="AA758" s="195"/>
      <c r="AB758" s="196" t="s">
        <v>110</v>
      </c>
      <c r="AC758" s="90" t="s">
        <v>2262</v>
      </c>
      <c r="AD758" s="330"/>
      <c r="AE758" s="330"/>
      <c r="AF758" s="330"/>
      <c r="AG758" s="330"/>
      <c r="AH758" s="330"/>
      <c r="AI758" s="330"/>
      <c r="AJ758" s="330"/>
      <c r="AK758" s="330"/>
      <c r="AL758" s="330"/>
      <c r="AM758" s="331" t="s">
        <v>2263</v>
      </c>
      <c r="AN758" s="330" t="s">
        <v>1857</v>
      </c>
      <c r="AO758" s="354" t="s">
        <v>87</v>
      </c>
      <c r="AP758" s="354" t="s">
        <v>53</v>
      </c>
      <c r="AQ758" s="354" t="s">
        <v>1917</v>
      </c>
      <c r="AR758" s="26" t="s">
        <v>1918</v>
      </c>
      <c r="AS758" s="25" t="s">
        <v>511</v>
      </c>
      <c r="AT758" s="395">
        <v>1880883.63</v>
      </c>
      <c r="AU758" s="395">
        <v>1864194.2</v>
      </c>
      <c r="AV758" s="395">
        <v>0</v>
      </c>
      <c r="AW758" s="395">
        <v>0</v>
      </c>
      <c r="AX758" s="395">
        <v>0</v>
      </c>
      <c r="AY758" s="395">
        <v>0</v>
      </c>
      <c r="AZ758" s="395">
        <v>0</v>
      </c>
      <c r="BA758" s="395">
        <v>0</v>
      </c>
      <c r="BB758" s="395">
        <v>1880883.63</v>
      </c>
      <c r="BC758" s="395">
        <v>1864194.2</v>
      </c>
      <c r="BD758" s="395">
        <v>2309350</v>
      </c>
      <c r="BE758" s="395">
        <v>0</v>
      </c>
      <c r="BF758" s="395">
        <v>0</v>
      </c>
      <c r="BG758" s="395">
        <v>0</v>
      </c>
      <c r="BH758" s="395">
        <v>2309350</v>
      </c>
      <c r="BI758" s="395">
        <v>1414680</v>
      </c>
      <c r="BJ758" s="395">
        <v>0</v>
      </c>
      <c r="BK758" s="395">
        <v>0</v>
      </c>
      <c r="BL758" s="395">
        <v>0</v>
      </c>
      <c r="BM758" s="395">
        <v>1414680</v>
      </c>
      <c r="BN758" s="395">
        <v>1359480</v>
      </c>
      <c r="BO758" s="395">
        <v>0</v>
      </c>
      <c r="BP758" s="395">
        <v>0</v>
      </c>
      <c r="BQ758" s="395">
        <v>0</v>
      </c>
      <c r="BR758" s="395">
        <v>1359480</v>
      </c>
      <c r="BS758" s="395">
        <v>1359480</v>
      </c>
      <c r="BT758" s="395">
        <v>0</v>
      </c>
      <c r="BU758" s="395">
        <v>0</v>
      </c>
      <c r="BV758" s="395">
        <v>0</v>
      </c>
      <c r="BW758" s="395">
        <v>1359480</v>
      </c>
      <c r="BX758" s="67"/>
      <c r="BY758" s="67"/>
      <c r="BZ758" s="67"/>
      <c r="CA758" s="67"/>
      <c r="CB758" s="67"/>
      <c r="CC758" s="67"/>
      <c r="CD758" s="67"/>
      <c r="CE758" s="67"/>
      <c r="CF758" s="67"/>
      <c r="CG758" s="67"/>
      <c r="CH758" s="67"/>
      <c r="CI758" s="67"/>
      <c r="CJ758" s="67"/>
      <c r="CK758" s="67"/>
      <c r="CL758" s="67"/>
      <c r="CM758" s="67"/>
      <c r="CN758" s="67"/>
      <c r="CO758" s="67"/>
      <c r="CP758" s="67"/>
      <c r="CQ758" s="67"/>
      <c r="CR758" s="67"/>
      <c r="CS758" s="67"/>
      <c r="CT758" s="67"/>
      <c r="CU758" s="67"/>
      <c r="CV758" s="67"/>
      <c r="CW758" s="67"/>
      <c r="CX758" s="67"/>
      <c r="CY758" s="67"/>
      <c r="CZ758" s="67"/>
      <c r="DA758" s="67"/>
      <c r="DB758" s="67"/>
      <c r="DC758" s="67"/>
      <c r="DD758" s="67"/>
      <c r="DE758" s="67"/>
      <c r="DF758" s="67"/>
      <c r="DG758" s="67"/>
      <c r="DH758" s="67"/>
      <c r="DI758" s="67"/>
      <c r="DJ758" s="67"/>
      <c r="DK758" s="67"/>
      <c r="DL758" s="67"/>
      <c r="DM758" s="67"/>
      <c r="DN758" s="67"/>
      <c r="DO758" s="67"/>
      <c r="DP758" s="67"/>
      <c r="DQ758" s="67"/>
      <c r="DR758" s="67"/>
      <c r="DS758" s="67"/>
      <c r="DT758" s="67"/>
      <c r="DU758" s="67"/>
      <c r="DV758" s="67"/>
      <c r="DW758" s="67"/>
      <c r="DX758" s="67"/>
      <c r="DY758" s="67"/>
      <c r="DZ758" s="67"/>
      <c r="EA758" s="67"/>
      <c r="EB758" s="67"/>
      <c r="EC758" s="67"/>
      <c r="ED758" s="67"/>
      <c r="EE758" s="67"/>
      <c r="EF758" s="67"/>
      <c r="EG758" s="67"/>
      <c r="EH758" s="67"/>
      <c r="EI758" s="67"/>
      <c r="EJ758" s="67"/>
      <c r="EK758" s="67"/>
      <c r="EL758" s="67"/>
      <c r="EM758" s="67"/>
      <c r="EN758" s="67"/>
      <c r="EO758" s="67"/>
      <c r="EP758" s="67"/>
      <c r="EQ758" s="67"/>
      <c r="ER758" s="67"/>
      <c r="ES758" s="67"/>
      <c r="ET758" s="67"/>
      <c r="EU758" s="67"/>
      <c r="EV758" s="67"/>
      <c r="EW758" s="67"/>
      <c r="EX758" s="67"/>
      <c r="EY758" s="67"/>
      <c r="EZ758" s="67"/>
      <c r="FA758" s="67"/>
      <c r="FB758" s="67"/>
      <c r="FC758" s="67"/>
      <c r="FD758" s="67"/>
      <c r="FE758" s="67"/>
      <c r="FF758" s="67"/>
      <c r="FG758" s="67"/>
      <c r="FH758" s="67"/>
      <c r="FI758" s="67"/>
      <c r="FJ758" s="67"/>
      <c r="FK758" s="67"/>
      <c r="FL758" s="67"/>
      <c r="FM758" s="67"/>
      <c r="FN758" s="67"/>
      <c r="FO758" s="67"/>
      <c r="FP758" s="67"/>
      <c r="FQ758" s="67"/>
      <c r="FR758" s="67"/>
      <c r="FS758" s="67"/>
      <c r="FT758" s="67"/>
      <c r="FU758" s="67"/>
      <c r="FV758" s="67"/>
      <c r="FW758" s="67"/>
      <c r="FX758" s="67"/>
      <c r="FY758" s="67"/>
      <c r="FZ758" s="67"/>
      <c r="GA758" s="67"/>
      <c r="GB758" s="67"/>
      <c r="GC758" s="67"/>
      <c r="GD758" s="67"/>
      <c r="GE758" s="67"/>
      <c r="GF758" s="67"/>
      <c r="GG758" s="67"/>
      <c r="GH758" s="67"/>
      <c r="GI758" s="67"/>
      <c r="GJ758" s="67"/>
      <c r="GK758" s="67"/>
      <c r="GL758" s="67"/>
      <c r="GM758" s="67"/>
      <c r="GN758" s="67"/>
      <c r="GO758" s="67"/>
      <c r="GP758" s="67"/>
      <c r="GQ758" s="67"/>
      <c r="GR758" s="67"/>
      <c r="GS758" s="67"/>
      <c r="GT758" s="67"/>
      <c r="GU758" s="67"/>
      <c r="GV758" s="67"/>
      <c r="GW758" s="67"/>
      <c r="GX758" s="67"/>
      <c r="GY758" s="67"/>
      <c r="GZ758" s="67"/>
      <c r="HA758" s="67"/>
      <c r="HB758" s="67"/>
      <c r="HC758" s="67"/>
      <c r="HD758" s="67"/>
      <c r="HE758" s="67"/>
    </row>
    <row r="759" spans="1:213" ht="409.5">
      <c r="A759" s="62">
        <v>619</v>
      </c>
      <c r="B759" s="22" t="s">
        <v>2243</v>
      </c>
      <c r="C759" s="64">
        <v>401000007</v>
      </c>
      <c r="D759" s="27" t="s">
        <v>519</v>
      </c>
      <c r="E759" s="20" t="s">
        <v>481</v>
      </c>
      <c r="F759" s="204"/>
      <c r="G759" s="204"/>
      <c r="H759" s="195">
        <v>3</v>
      </c>
      <c r="I759" s="204"/>
      <c r="J759" s="195">
        <v>16</v>
      </c>
      <c r="K759" s="195">
        <v>1</v>
      </c>
      <c r="L759" s="195">
        <v>6</v>
      </c>
      <c r="M759" s="195"/>
      <c r="N759" s="195"/>
      <c r="O759" s="195"/>
      <c r="P759" s="196" t="s">
        <v>109</v>
      </c>
      <c r="Q759" s="21" t="s">
        <v>1879</v>
      </c>
      <c r="R759" s="195"/>
      <c r="S759" s="195"/>
      <c r="T759" s="195">
        <v>3</v>
      </c>
      <c r="U759" s="195"/>
      <c r="V759" s="195">
        <v>9</v>
      </c>
      <c r="W759" s="195">
        <v>1</v>
      </c>
      <c r="X759" s="195"/>
      <c r="Y759" s="195"/>
      <c r="Z759" s="195"/>
      <c r="AA759" s="195"/>
      <c r="AB759" s="196" t="s">
        <v>110</v>
      </c>
      <c r="AC759" s="90" t="s">
        <v>1855</v>
      </c>
      <c r="AD759" s="330"/>
      <c r="AE759" s="330"/>
      <c r="AF759" s="330"/>
      <c r="AG759" s="330"/>
      <c r="AH759" s="330"/>
      <c r="AI759" s="330"/>
      <c r="AJ759" s="330"/>
      <c r="AK759" s="330"/>
      <c r="AL759" s="330"/>
      <c r="AM759" s="331" t="s">
        <v>2263</v>
      </c>
      <c r="AN759" s="330" t="s">
        <v>1857</v>
      </c>
      <c r="AO759" s="354" t="s">
        <v>87</v>
      </c>
      <c r="AP759" s="354" t="s">
        <v>53</v>
      </c>
      <c r="AQ759" s="354" t="s">
        <v>2277</v>
      </c>
      <c r="AR759" s="26" t="s">
        <v>1918</v>
      </c>
      <c r="AS759" s="25" t="s">
        <v>511</v>
      </c>
      <c r="AT759" s="395">
        <v>256766</v>
      </c>
      <c r="AU759" s="395">
        <v>256766</v>
      </c>
      <c r="AV759" s="395">
        <v>0</v>
      </c>
      <c r="AW759" s="395">
        <v>0</v>
      </c>
      <c r="AX759" s="395">
        <v>0</v>
      </c>
      <c r="AY759" s="395">
        <v>0</v>
      </c>
      <c r="AZ759" s="395">
        <v>0</v>
      </c>
      <c r="BA759" s="395">
        <v>0</v>
      </c>
      <c r="BB759" s="395">
        <v>256766</v>
      </c>
      <c r="BC759" s="395">
        <v>256766</v>
      </c>
      <c r="BD759" s="395">
        <v>0</v>
      </c>
      <c r="BE759" s="395">
        <v>0</v>
      </c>
      <c r="BF759" s="395">
        <v>0</v>
      </c>
      <c r="BG759" s="395">
        <v>0</v>
      </c>
      <c r="BH759" s="395">
        <v>0</v>
      </c>
      <c r="BI759" s="395">
        <v>0</v>
      </c>
      <c r="BJ759" s="395">
        <v>0</v>
      </c>
      <c r="BK759" s="395">
        <v>0</v>
      </c>
      <c r="BL759" s="395">
        <v>0</v>
      </c>
      <c r="BM759" s="395">
        <v>0</v>
      </c>
      <c r="BN759" s="395">
        <v>0</v>
      </c>
      <c r="BO759" s="395">
        <v>0</v>
      </c>
      <c r="BP759" s="395">
        <v>0</v>
      </c>
      <c r="BQ759" s="395">
        <v>0</v>
      </c>
      <c r="BR759" s="395">
        <v>0</v>
      </c>
      <c r="BS759" s="395">
        <v>0</v>
      </c>
      <c r="BT759" s="395">
        <v>0</v>
      </c>
      <c r="BU759" s="395">
        <v>0</v>
      </c>
      <c r="BV759" s="395">
        <v>0</v>
      </c>
      <c r="BW759" s="395">
        <v>0</v>
      </c>
      <c r="BX759" s="67"/>
      <c r="BY759" s="67"/>
      <c r="BZ759" s="67"/>
      <c r="CA759" s="67"/>
      <c r="CB759" s="67"/>
      <c r="CC759" s="67"/>
      <c r="CD759" s="67"/>
      <c r="CE759" s="67"/>
      <c r="CF759" s="67"/>
      <c r="CG759" s="67"/>
      <c r="CH759" s="67"/>
      <c r="CI759" s="67"/>
      <c r="CJ759" s="67"/>
      <c r="CK759" s="67"/>
      <c r="CL759" s="67"/>
      <c r="CM759" s="67"/>
      <c r="CN759" s="67"/>
      <c r="CO759" s="67"/>
      <c r="CP759" s="67"/>
      <c r="CQ759" s="67"/>
      <c r="CR759" s="67"/>
      <c r="CS759" s="67"/>
      <c r="CT759" s="67"/>
      <c r="CU759" s="67"/>
      <c r="CV759" s="67"/>
      <c r="CW759" s="67"/>
      <c r="CX759" s="67"/>
      <c r="CY759" s="67"/>
      <c r="CZ759" s="67"/>
      <c r="DA759" s="67"/>
      <c r="DB759" s="67"/>
      <c r="DC759" s="67"/>
      <c r="DD759" s="67"/>
      <c r="DE759" s="67"/>
      <c r="DF759" s="67"/>
      <c r="DG759" s="67"/>
      <c r="DH759" s="67"/>
      <c r="DI759" s="67"/>
      <c r="DJ759" s="67"/>
      <c r="DK759" s="67"/>
      <c r="DL759" s="67"/>
      <c r="DM759" s="67"/>
      <c r="DN759" s="67"/>
      <c r="DO759" s="67"/>
      <c r="DP759" s="67"/>
      <c r="DQ759" s="67"/>
      <c r="DR759" s="67"/>
      <c r="DS759" s="67"/>
      <c r="DT759" s="67"/>
      <c r="DU759" s="67"/>
      <c r="DV759" s="67"/>
      <c r="DW759" s="67"/>
      <c r="DX759" s="67"/>
      <c r="DY759" s="67"/>
      <c r="DZ759" s="67"/>
      <c r="EA759" s="67"/>
      <c r="EB759" s="67"/>
      <c r="EC759" s="67"/>
      <c r="ED759" s="67"/>
      <c r="EE759" s="67"/>
      <c r="EF759" s="67"/>
      <c r="EG759" s="67"/>
      <c r="EH759" s="67"/>
      <c r="EI759" s="67"/>
      <c r="EJ759" s="67"/>
      <c r="EK759" s="67"/>
      <c r="EL759" s="67"/>
      <c r="EM759" s="67"/>
      <c r="EN759" s="67"/>
      <c r="EO759" s="67"/>
      <c r="EP759" s="67"/>
      <c r="EQ759" s="67"/>
      <c r="ER759" s="67"/>
      <c r="ES759" s="67"/>
      <c r="ET759" s="67"/>
      <c r="EU759" s="67"/>
      <c r="EV759" s="67"/>
      <c r="EW759" s="67"/>
      <c r="EX759" s="67"/>
      <c r="EY759" s="67"/>
      <c r="EZ759" s="67"/>
      <c r="FA759" s="67"/>
      <c r="FB759" s="67"/>
      <c r="FC759" s="67"/>
      <c r="FD759" s="67"/>
      <c r="FE759" s="67"/>
      <c r="FF759" s="67"/>
      <c r="FG759" s="67"/>
      <c r="FH759" s="67"/>
      <c r="FI759" s="67"/>
      <c r="FJ759" s="67"/>
      <c r="FK759" s="67"/>
      <c r="FL759" s="67"/>
      <c r="FM759" s="67"/>
      <c r="FN759" s="67"/>
      <c r="FO759" s="67"/>
      <c r="FP759" s="67"/>
      <c r="FQ759" s="67"/>
      <c r="FR759" s="67"/>
      <c r="FS759" s="67"/>
      <c r="FT759" s="67"/>
      <c r="FU759" s="67"/>
      <c r="FV759" s="67"/>
      <c r="FW759" s="67"/>
      <c r="FX759" s="67"/>
      <c r="FY759" s="67"/>
      <c r="FZ759" s="67"/>
      <c r="GA759" s="67"/>
      <c r="GB759" s="67"/>
      <c r="GC759" s="67"/>
      <c r="GD759" s="67"/>
      <c r="GE759" s="67"/>
      <c r="GF759" s="67"/>
      <c r="GG759" s="67"/>
      <c r="GH759" s="67"/>
      <c r="GI759" s="67"/>
      <c r="GJ759" s="67"/>
      <c r="GK759" s="67"/>
      <c r="GL759" s="67"/>
      <c r="GM759" s="67"/>
      <c r="GN759" s="67"/>
      <c r="GO759" s="67"/>
      <c r="GP759" s="67"/>
      <c r="GQ759" s="67"/>
      <c r="GR759" s="67"/>
      <c r="GS759" s="67"/>
      <c r="GT759" s="67"/>
      <c r="GU759" s="67"/>
      <c r="GV759" s="67"/>
      <c r="GW759" s="67"/>
      <c r="GX759" s="67"/>
      <c r="GY759" s="67"/>
      <c r="GZ759" s="67"/>
      <c r="HA759" s="67"/>
      <c r="HB759" s="67"/>
      <c r="HC759" s="67"/>
      <c r="HD759" s="67"/>
      <c r="HE759" s="67"/>
    </row>
    <row r="760" spans="1:213" ht="409.5">
      <c r="A760" s="62">
        <v>619</v>
      </c>
      <c r="B760" s="22" t="s">
        <v>2243</v>
      </c>
      <c r="C760" s="64">
        <v>401000007</v>
      </c>
      <c r="D760" s="27" t="s">
        <v>519</v>
      </c>
      <c r="E760" s="20" t="s">
        <v>481</v>
      </c>
      <c r="F760" s="204"/>
      <c r="G760" s="204"/>
      <c r="H760" s="195">
        <v>3</v>
      </c>
      <c r="I760" s="204"/>
      <c r="J760" s="195">
        <v>16</v>
      </c>
      <c r="K760" s="195">
        <v>1</v>
      </c>
      <c r="L760" s="195">
        <v>6</v>
      </c>
      <c r="M760" s="195"/>
      <c r="N760" s="195"/>
      <c r="O760" s="195"/>
      <c r="P760" s="196" t="s">
        <v>2278</v>
      </c>
      <c r="Q760" s="21" t="s">
        <v>1879</v>
      </c>
      <c r="R760" s="195"/>
      <c r="S760" s="195"/>
      <c r="T760" s="195">
        <v>3</v>
      </c>
      <c r="U760" s="195"/>
      <c r="V760" s="195">
        <v>9</v>
      </c>
      <c r="W760" s="195">
        <v>1</v>
      </c>
      <c r="X760" s="195"/>
      <c r="Y760" s="195"/>
      <c r="Z760" s="195"/>
      <c r="AA760" s="195"/>
      <c r="AB760" s="196" t="s">
        <v>110</v>
      </c>
      <c r="AC760" s="90" t="s">
        <v>2262</v>
      </c>
      <c r="AD760" s="330"/>
      <c r="AE760" s="330"/>
      <c r="AF760" s="330"/>
      <c r="AG760" s="330"/>
      <c r="AH760" s="330"/>
      <c r="AI760" s="330"/>
      <c r="AJ760" s="330"/>
      <c r="AK760" s="330"/>
      <c r="AL760" s="330"/>
      <c r="AM760" s="331" t="s">
        <v>2263</v>
      </c>
      <c r="AN760" s="330" t="s">
        <v>1857</v>
      </c>
      <c r="AO760" s="354" t="s">
        <v>87</v>
      </c>
      <c r="AP760" s="354" t="s">
        <v>53</v>
      </c>
      <c r="AQ760" s="354" t="s">
        <v>1917</v>
      </c>
      <c r="AR760" s="26" t="s">
        <v>1918</v>
      </c>
      <c r="AS760" s="25" t="s">
        <v>55</v>
      </c>
      <c r="AT760" s="395">
        <v>2712033.64</v>
      </c>
      <c r="AU760" s="395">
        <v>2634404.9900000002</v>
      </c>
      <c r="AV760" s="395">
        <v>0</v>
      </c>
      <c r="AW760" s="395">
        <v>0</v>
      </c>
      <c r="AX760" s="395">
        <v>0</v>
      </c>
      <c r="AY760" s="395">
        <v>0</v>
      </c>
      <c r="AZ760" s="395">
        <v>0</v>
      </c>
      <c r="BA760" s="395">
        <v>0</v>
      </c>
      <c r="BB760" s="395">
        <v>2712033.64</v>
      </c>
      <c r="BC760" s="395">
        <v>2634404.9900000002</v>
      </c>
      <c r="BD760" s="395">
        <v>2561445.21</v>
      </c>
      <c r="BE760" s="395">
        <v>0</v>
      </c>
      <c r="BF760" s="395">
        <v>0</v>
      </c>
      <c r="BG760" s="395">
        <v>0</v>
      </c>
      <c r="BH760" s="395">
        <v>2561445.21</v>
      </c>
      <c r="BI760" s="395">
        <v>2492930</v>
      </c>
      <c r="BJ760" s="395">
        <v>0</v>
      </c>
      <c r="BK760" s="395">
        <v>0</v>
      </c>
      <c r="BL760" s="395">
        <v>0</v>
      </c>
      <c r="BM760" s="395">
        <v>2492930</v>
      </c>
      <c r="BN760" s="395">
        <v>2492930</v>
      </c>
      <c r="BO760" s="395">
        <v>0</v>
      </c>
      <c r="BP760" s="395">
        <v>0</v>
      </c>
      <c r="BQ760" s="395">
        <v>0</v>
      </c>
      <c r="BR760" s="395">
        <v>2492930</v>
      </c>
      <c r="BS760" s="395">
        <v>2492930</v>
      </c>
      <c r="BT760" s="395">
        <v>0</v>
      </c>
      <c r="BU760" s="395">
        <v>0</v>
      </c>
      <c r="BV760" s="395">
        <v>0</v>
      </c>
      <c r="BW760" s="395">
        <v>2492930</v>
      </c>
      <c r="BX760" s="67"/>
      <c r="BY760" s="67"/>
      <c r="BZ760" s="67"/>
      <c r="CA760" s="67"/>
      <c r="CB760" s="67"/>
      <c r="CC760" s="67"/>
      <c r="CD760" s="67"/>
      <c r="CE760" s="67"/>
      <c r="CF760" s="67"/>
      <c r="CG760" s="67"/>
      <c r="CH760" s="67"/>
      <c r="CI760" s="67"/>
      <c r="CJ760" s="67"/>
      <c r="CK760" s="67"/>
      <c r="CL760" s="67"/>
      <c r="CM760" s="67"/>
      <c r="CN760" s="67"/>
      <c r="CO760" s="67"/>
      <c r="CP760" s="67"/>
      <c r="CQ760" s="67"/>
      <c r="CR760" s="67"/>
      <c r="CS760" s="67"/>
      <c r="CT760" s="67"/>
      <c r="CU760" s="67"/>
      <c r="CV760" s="67"/>
      <c r="CW760" s="67"/>
      <c r="CX760" s="67"/>
      <c r="CY760" s="67"/>
      <c r="CZ760" s="67"/>
      <c r="DA760" s="67"/>
      <c r="DB760" s="67"/>
      <c r="DC760" s="67"/>
      <c r="DD760" s="67"/>
      <c r="DE760" s="67"/>
      <c r="DF760" s="67"/>
      <c r="DG760" s="67"/>
      <c r="DH760" s="67"/>
      <c r="DI760" s="67"/>
      <c r="DJ760" s="67"/>
      <c r="DK760" s="67"/>
      <c r="DL760" s="67"/>
      <c r="DM760" s="67"/>
      <c r="DN760" s="67"/>
      <c r="DO760" s="67"/>
      <c r="DP760" s="67"/>
      <c r="DQ760" s="67"/>
      <c r="DR760" s="67"/>
      <c r="DS760" s="67"/>
      <c r="DT760" s="67"/>
      <c r="DU760" s="67"/>
      <c r="DV760" s="67"/>
      <c r="DW760" s="67"/>
      <c r="DX760" s="67"/>
      <c r="DY760" s="67"/>
      <c r="DZ760" s="67"/>
      <c r="EA760" s="67"/>
      <c r="EB760" s="67"/>
      <c r="EC760" s="67"/>
      <c r="ED760" s="67"/>
      <c r="EE760" s="67"/>
      <c r="EF760" s="67"/>
      <c r="EG760" s="67"/>
      <c r="EH760" s="67"/>
      <c r="EI760" s="67"/>
      <c r="EJ760" s="67"/>
      <c r="EK760" s="67"/>
      <c r="EL760" s="67"/>
      <c r="EM760" s="67"/>
      <c r="EN760" s="67"/>
      <c r="EO760" s="67"/>
      <c r="EP760" s="67"/>
      <c r="EQ760" s="67"/>
      <c r="ER760" s="67"/>
      <c r="ES760" s="67"/>
      <c r="ET760" s="67"/>
      <c r="EU760" s="67"/>
      <c r="EV760" s="67"/>
      <c r="EW760" s="67"/>
      <c r="EX760" s="67"/>
      <c r="EY760" s="67"/>
      <c r="EZ760" s="67"/>
      <c r="FA760" s="67"/>
      <c r="FB760" s="67"/>
      <c r="FC760" s="67"/>
      <c r="FD760" s="67"/>
      <c r="FE760" s="67"/>
      <c r="FF760" s="67"/>
      <c r="FG760" s="67"/>
      <c r="FH760" s="67"/>
      <c r="FI760" s="67"/>
      <c r="FJ760" s="67"/>
      <c r="FK760" s="67"/>
      <c r="FL760" s="67"/>
      <c r="FM760" s="67"/>
      <c r="FN760" s="67"/>
      <c r="FO760" s="67"/>
      <c r="FP760" s="67"/>
      <c r="FQ760" s="67"/>
      <c r="FR760" s="67"/>
      <c r="FS760" s="67"/>
      <c r="FT760" s="67"/>
      <c r="FU760" s="67"/>
      <c r="FV760" s="67"/>
      <c r="FW760" s="67"/>
      <c r="FX760" s="67"/>
      <c r="FY760" s="67"/>
      <c r="FZ760" s="67"/>
      <c r="GA760" s="67"/>
      <c r="GB760" s="67"/>
      <c r="GC760" s="67"/>
      <c r="GD760" s="67"/>
      <c r="GE760" s="67"/>
      <c r="GF760" s="67"/>
      <c r="GG760" s="67"/>
      <c r="GH760" s="67"/>
      <c r="GI760" s="67"/>
      <c r="GJ760" s="67"/>
      <c r="GK760" s="67"/>
      <c r="GL760" s="67"/>
      <c r="GM760" s="67"/>
      <c r="GN760" s="67"/>
      <c r="GO760" s="67"/>
      <c r="GP760" s="67"/>
      <c r="GQ760" s="67"/>
      <c r="GR760" s="67"/>
      <c r="GS760" s="67"/>
      <c r="GT760" s="67"/>
      <c r="GU760" s="67"/>
      <c r="GV760" s="67"/>
      <c r="GW760" s="67"/>
      <c r="GX760" s="67"/>
      <c r="GY760" s="67"/>
      <c r="GZ760" s="67"/>
      <c r="HA760" s="67"/>
      <c r="HB760" s="67"/>
      <c r="HC760" s="67"/>
      <c r="HD760" s="67"/>
      <c r="HE760" s="67"/>
    </row>
    <row r="761" spans="1:213" ht="409.5">
      <c r="A761" s="62">
        <v>619</v>
      </c>
      <c r="B761" s="22" t="s">
        <v>2243</v>
      </c>
      <c r="C761" s="64">
        <v>401000007</v>
      </c>
      <c r="D761" s="27" t="s">
        <v>519</v>
      </c>
      <c r="E761" s="20" t="s">
        <v>481</v>
      </c>
      <c r="F761" s="204"/>
      <c r="G761" s="204"/>
      <c r="H761" s="195">
        <v>3</v>
      </c>
      <c r="I761" s="204"/>
      <c r="J761" s="195">
        <v>16</v>
      </c>
      <c r="K761" s="195">
        <v>1</v>
      </c>
      <c r="L761" s="195">
        <v>6</v>
      </c>
      <c r="M761" s="195"/>
      <c r="N761" s="195"/>
      <c r="O761" s="195"/>
      <c r="P761" s="196" t="s">
        <v>2278</v>
      </c>
      <c r="Q761" s="21" t="s">
        <v>1879</v>
      </c>
      <c r="R761" s="195"/>
      <c r="S761" s="195"/>
      <c r="T761" s="195">
        <v>3</v>
      </c>
      <c r="U761" s="195"/>
      <c r="V761" s="195">
        <v>9</v>
      </c>
      <c r="W761" s="195">
        <v>1</v>
      </c>
      <c r="X761" s="195"/>
      <c r="Y761" s="195"/>
      <c r="Z761" s="195"/>
      <c r="AA761" s="195"/>
      <c r="AB761" s="196" t="s">
        <v>110</v>
      </c>
      <c r="AC761" s="90" t="s">
        <v>1855</v>
      </c>
      <c r="AD761" s="330"/>
      <c r="AE761" s="330"/>
      <c r="AF761" s="330"/>
      <c r="AG761" s="330"/>
      <c r="AH761" s="330"/>
      <c r="AI761" s="330"/>
      <c r="AJ761" s="330"/>
      <c r="AK761" s="330"/>
      <c r="AL761" s="330"/>
      <c r="AM761" s="331" t="s">
        <v>2263</v>
      </c>
      <c r="AN761" s="330" t="s">
        <v>1857</v>
      </c>
      <c r="AO761" s="354" t="s">
        <v>87</v>
      </c>
      <c r="AP761" s="354" t="s">
        <v>53</v>
      </c>
      <c r="AQ761" s="354" t="s">
        <v>2277</v>
      </c>
      <c r="AR761" s="26" t="s">
        <v>1918</v>
      </c>
      <c r="AS761" s="25" t="s">
        <v>55</v>
      </c>
      <c r="AT761" s="395">
        <v>132023.97</v>
      </c>
      <c r="AU761" s="395">
        <v>132023.97</v>
      </c>
      <c r="AV761" s="395">
        <v>0</v>
      </c>
      <c r="AW761" s="395">
        <v>0</v>
      </c>
      <c r="AX761" s="395">
        <v>0</v>
      </c>
      <c r="AY761" s="395">
        <v>0</v>
      </c>
      <c r="AZ761" s="395">
        <v>0</v>
      </c>
      <c r="BA761" s="395">
        <v>0</v>
      </c>
      <c r="BB761" s="395">
        <v>132023.97</v>
      </c>
      <c r="BC761" s="395">
        <v>132023.97</v>
      </c>
      <c r="BD761" s="395">
        <v>0</v>
      </c>
      <c r="BE761" s="395">
        <v>0</v>
      </c>
      <c r="BF761" s="395">
        <v>0</v>
      </c>
      <c r="BG761" s="395">
        <v>0</v>
      </c>
      <c r="BH761" s="395">
        <v>0</v>
      </c>
      <c r="BI761" s="395">
        <v>0</v>
      </c>
      <c r="BJ761" s="395">
        <v>0</v>
      </c>
      <c r="BK761" s="395">
        <v>0</v>
      </c>
      <c r="BL761" s="395">
        <v>0</v>
      </c>
      <c r="BM761" s="395">
        <v>0</v>
      </c>
      <c r="BN761" s="395">
        <v>0</v>
      </c>
      <c r="BO761" s="395">
        <v>0</v>
      </c>
      <c r="BP761" s="395">
        <v>0</v>
      </c>
      <c r="BQ761" s="395">
        <v>0</v>
      </c>
      <c r="BR761" s="395">
        <v>0</v>
      </c>
      <c r="BS761" s="395">
        <v>0</v>
      </c>
      <c r="BT761" s="395">
        <v>0</v>
      </c>
      <c r="BU761" s="395">
        <v>0</v>
      </c>
      <c r="BV761" s="395">
        <v>0</v>
      </c>
      <c r="BW761" s="395">
        <v>0</v>
      </c>
      <c r="BX761" s="67"/>
      <c r="BY761" s="67"/>
      <c r="BZ761" s="67"/>
      <c r="CA761" s="67"/>
      <c r="CB761" s="67"/>
      <c r="CC761" s="67"/>
      <c r="CD761" s="67"/>
      <c r="CE761" s="67"/>
      <c r="CF761" s="67"/>
      <c r="CG761" s="67"/>
      <c r="CH761" s="67"/>
      <c r="CI761" s="67"/>
      <c r="CJ761" s="67"/>
      <c r="CK761" s="67"/>
      <c r="CL761" s="67"/>
      <c r="CM761" s="67"/>
      <c r="CN761" s="67"/>
      <c r="CO761" s="67"/>
      <c r="CP761" s="67"/>
      <c r="CQ761" s="67"/>
      <c r="CR761" s="67"/>
      <c r="CS761" s="67"/>
      <c r="CT761" s="67"/>
      <c r="CU761" s="67"/>
      <c r="CV761" s="67"/>
      <c r="CW761" s="67"/>
      <c r="CX761" s="67"/>
      <c r="CY761" s="67"/>
      <c r="CZ761" s="67"/>
      <c r="DA761" s="67"/>
      <c r="DB761" s="67"/>
      <c r="DC761" s="67"/>
      <c r="DD761" s="67"/>
      <c r="DE761" s="67"/>
      <c r="DF761" s="67"/>
      <c r="DG761" s="67"/>
      <c r="DH761" s="67"/>
      <c r="DI761" s="67"/>
      <c r="DJ761" s="67"/>
      <c r="DK761" s="67"/>
      <c r="DL761" s="67"/>
      <c r="DM761" s="67"/>
      <c r="DN761" s="67"/>
      <c r="DO761" s="67"/>
      <c r="DP761" s="67"/>
      <c r="DQ761" s="67"/>
      <c r="DR761" s="67"/>
      <c r="DS761" s="67"/>
      <c r="DT761" s="67"/>
      <c r="DU761" s="67"/>
      <c r="DV761" s="67"/>
      <c r="DW761" s="67"/>
      <c r="DX761" s="67"/>
      <c r="DY761" s="67"/>
      <c r="DZ761" s="67"/>
      <c r="EA761" s="67"/>
      <c r="EB761" s="67"/>
      <c r="EC761" s="67"/>
      <c r="ED761" s="67"/>
      <c r="EE761" s="67"/>
      <c r="EF761" s="67"/>
      <c r="EG761" s="67"/>
      <c r="EH761" s="67"/>
      <c r="EI761" s="67"/>
      <c r="EJ761" s="67"/>
      <c r="EK761" s="67"/>
      <c r="EL761" s="67"/>
      <c r="EM761" s="67"/>
      <c r="EN761" s="67"/>
      <c r="EO761" s="67"/>
      <c r="EP761" s="67"/>
      <c r="EQ761" s="67"/>
      <c r="ER761" s="67"/>
      <c r="ES761" s="67"/>
      <c r="ET761" s="67"/>
      <c r="EU761" s="67"/>
      <c r="EV761" s="67"/>
      <c r="EW761" s="67"/>
      <c r="EX761" s="67"/>
      <c r="EY761" s="67"/>
      <c r="EZ761" s="67"/>
      <c r="FA761" s="67"/>
      <c r="FB761" s="67"/>
      <c r="FC761" s="67"/>
      <c r="FD761" s="67"/>
      <c r="FE761" s="67"/>
      <c r="FF761" s="67"/>
      <c r="FG761" s="67"/>
      <c r="FH761" s="67"/>
      <c r="FI761" s="67"/>
      <c r="FJ761" s="67"/>
      <c r="FK761" s="67"/>
      <c r="FL761" s="67"/>
      <c r="FM761" s="67"/>
      <c r="FN761" s="67"/>
      <c r="FO761" s="67"/>
      <c r="FP761" s="67"/>
      <c r="FQ761" s="67"/>
      <c r="FR761" s="67"/>
      <c r="FS761" s="67"/>
      <c r="FT761" s="67"/>
      <c r="FU761" s="67"/>
      <c r="FV761" s="67"/>
      <c r="FW761" s="67"/>
      <c r="FX761" s="67"/>
      <c r="FY761" s="67"/>
      <c r="FZ761" s="67"/>
      <c r="GA761" s="67"/>
      <c r="GB761" s="67"/>
      <c r="GC761" s="67"/>
      <c r="GD761" s="67"/>
      <c r="GE761" s="67"/>
      <c r="GF761" s="67"/>
      <c r="GG761" s="67"/>
      <c r="GH761" s="67"/>
      <c r="GI761" s="67"/>
      <c r="GJ761" s="67"/>
      <c r="GK761" s="67"/>
      <c r="GL761" s="67"/>
      <c r="GM761" s="67"/>
      <c r="GN761" s="67"/>
      <c r="GO761" s="67"/>
      <c r="GP761" s="67"/>
      <c r="GQ761" s="67"/>
      <c r="GR761" s="67"/>
      <c r="GS761" s="67"/>
      <c r="GT761" s="67"/>
      <c r="GU761" s="67"/>
      <c r="GV761" s="67"/>
      <c r="GW761" s="67"/>
      <c r="GX761" s="67"/>
      <c r="GY761" s="67"/>
      <c r="GZ761" s="67"/>
      <c r="HA761" s="67"/>
      <c r="HB761" s="67"/>
      <c r="HC761" s="67"/>
      <c r="HD761" s="67"/>
      <c r="HE761" s="67"/>
    </row>
    <row r="762" spans="1:213" ht="409.5">
      <c r="A762" s="62">
        <v>619</v>
      </c>
      <c r="B762" s="22" t="s">
        <v>2243</v>
      </c>
      <c r="C762" s="64">
        <v>402000025</v>
      </c>
      <c r="D762" s="27" t="s">
        <v>201</v>
      </c>
      <c r="E762" s="20" t="s">
        <v>2279</v>
      </c>
      <c r="F762" s="204"/>
      <c r="G762" s="204"/>
      <c r="H762" s="195" t="s">
        <v>2280</v>
      </c>
      <c r="I762" s="204"/>
      <c r="J762" s="195" t="s">
        <v>2281</v>
      </c>
      <c r="K762" s="195" t="s">
        <v>50</v>
      </c>
      <c r="L762" s="195" t="s">
        <v>2282</v>
      </c>
      <c r="M762" s="195"/>
      <c r="N762" s="195" t="s">
        <v>265</v>
      </c>
      <c r="O762" s="195"/>
      <c r="P762" s="196" t="s">
        <v>2283</v>
      </c>
      <c r="Q762" s="21" t="s">
        <v>2284</v>
      </c>
      <c r="R762" s="195"/>
      <c r="S762" s="195"/>
      <c r="T762" s="195" t="s">
        <v>49</v>
      </c>
      <c r="U762" s="195"/>
      <c r="V762" s="195" t="s">
        <v>2285</v>
      </c>
      <c r="W762" s="195" t="s">
        <v>2286</v>
      </c>
      <c r="X762" s="195" t="s">
        <v>2069</v>
      </c>
      <c r="Y762" s="195"/>
      <c r="Z762" s="195"/>
      <c r="AA762" s="195"/>
      <c r="AB762" s="196" t="s">
        <v>2287</v>
      </c>
      <c r="AC762" s="90" t="s">
        <v>2288</v>
      </c>
      <c r="AD762" s="330"/>
      <c r="AE762" s="330"/>
      <c r="AF762" s="330"/>
      <c r="AG762" s="330"/>
      <c r="AH762" s="334"/>
      <c r="AI762" s="334"/>
      <c r="AJ762" s="335" t="s">
        <v>2289</v>
      </c>
      <c r="AK762" s="335" t="s">
        <v>2290</v>
      </c>
      <c r="AL762" s="330"/>
      <c r="AM762" s="336"/>
      <c r="AN762" s="331" t="s">
        <v>2291</v>
      </c>
      <c r="AO762" s="354" t="s">
        <v>53</v>
      </c>
      <c r="AP762" s="354" t="s">
        <v>54</v>
      </c>
      <c r="AQ762" s="354" t="s">
        <v>195</v>
      </c>
      <c r="AR762" s="26" t="s">
        <v>251</v>
      </c>
      <c r="AS762" s="25" t="s">
        <v>55</v>
      </c>
      <c r="AT762" s="395">
        <v>896958.4</v>
      </c>
      <c r="AU762" s="395">
        <v>896958.4</v>
      </c>
      <c r="AV762" s="395">
        <v>0</v>
      </c>
      <c r="AW762" s="395">
        <v>0</v>
      </c>
      <c r="AX762" s="395">
        <v>0</v>
      </c>
      <c r="AY762" s="395">
        <v>0</v>
      </c>
      <c r="AZ762" s="395">
        <v>0</v>
      </c>
      <c r="BA762" s="395">
        <v>0</v>
      </c>
      <c r="BB762" s="395">
        <v>896958.4</v>
      </c>
      <c r="BC762" s="395">
        <v>896958.4</v>
      </c>
      <c r="BD762" s="395">
        <v>300745</v>
      </c>
      <c r="BE762" s="395">
        <v>0</v>
      </c>
      <c r="BF762" s="395">
        <v>0</v>
      </c>
      <c r="BG762" s="395">
        <v>0</v>
      </c>
      <c r="BH762" s="395">
        <v>300745</v>
      </c>
      <c r="BI762" s="395">
        <v>0</v>
      </c>
      <c r="BJ762" s="395">
        <v>0</v>
      </c>
      <c r="BK762" s="395">
        <v>0</v>
      </c>
      <c r="BL762" s="395">
        <v>0</v>
      </c>
      <c r="BM762" s="395">
        <v>0</v>
      </c>
      <c r="BN762" s="395">
        <v>0</v>
      </c>
      <c r="BO762" s="395">
        <v>0</v>
      </c>
      <c r="BP762" s="395">
        <v>0</v>
      </c>
      <c r="BQ762" s="395">
        <v>0</v>
      </c>
      <c r="BR762" s="395">
        <v>0</v>
      </c>
      <c r="BS762" s="395">
        <v>0</v>
      </c>
      <c r="BT762" s="395">
        <v>0</v>
      </c>
      <c r="BU762" s="395">
        <v>0</v>
      </c>
      <c r="BV762" s="395">
        <v>0</v>
      </c>
      <c r="BW762" s="395">
        <v>0</v>
      </c>
      <c r="BX762" s="67"/>
      <c r="BY762" s="67"/>
      <c r="BZ762" s="67"/>
      <c r="CA762" s="67"/>
      <c r="CB762" s="67"/>
      <c r="CC762" s="67"/>
      <c r="CD762" s="67"/>
      <c r="CE762" s="67"/>
      <c r="CF762" s="67"/>
      <c r="CG762" s="67"/>
      <c r="CH762" s="67"/>
      <c r="CI762" s="67"/>
      <c r="CJ762" s="67"/>
      <c r="CK762" s="67"/>
      <c r="CL762" s="67"/>
      <c r="CM762" s="67"/>
      <c r="CN762" s="67"/>
      <c r="CO762" s="67"/>
      <c r="CP762" s="67"/>
      <c r="CQ762" s="67"/>
      <c r="CR762" s="67"/>
      <c r="CS762" s="67"/>
      <c r="CT762" s="67"/>
      <c r="CU762" s="67"/>
      <c r="CV762" s="67"/>
      <c r="CW762" s="67"/>
      <c r="CX762" s="67"/>
      <c r="CY762" s="67"/>
      <c r="CZ762" s="67"/>
      <c r="DA762" s="67"/>
      <c r="DB762" s="67"/>
      <c r="DC762" s="67"/>
      <c r="DD762" s="67"/>
      <c r="DE762" s="67"/>
      <c r="DF762" s="67"/>
      <c r="DG762" s="67"/>
      <c r="DH762" s="67"/>
      <c r="DI762" s="67"/>
      <c r="DJ762" s="67"/>
      <c r="DK762" s="67"/>
      <c r="DL762" s="67"/>
      <c r="DM762" s="67"/>
      <c r="DN762" s="67"/>
      <c r="DO762" s="67"/>
      <c r="DP762" s="67"/>
      <c r="DQ762" s="67"/>
      <c r="DR762" s="67"/>
      <c r="DS762" s="67"/>
      <c r="DT762" s="67"/>
      <c r="DU762" s="67"/>
      <c r="DV762" s="67"/>
      <c r="DW762" s="67"/>
      <c r="DX762" s="67"/>
      <c r="DY762" s="67"/>
      <c r="DZ762" s="67"/>
      <c r="EA762" s="67"/>
      <c r="EB762" s="67"/>
      <c r="EC762" s="67"/>
      <c r="ED762" s="67"/>
      <c r="EE762" s="67"/>
      <c r="EF762" s="67"/>
      <c r="EG762" s="67"/>
      <c r="EH762" s="67"/>
      <c r="EI762" s="67"/>
      <c r="EJ762" s="67"/>
      <c r="EK762" s="67"/>
      <c r="EL762" s="67"/>
      <c r="EM762" s="67"/>
      <c r="EN762" s="67"/>
      <c r="EO762" s="67"/>
      <c r="EP762" s="67"/>
      <c r="EQ762" s="67"/>
      <c r="ER762" s="67"/>
      <c r="ES762" s="67"/>
      <c r="ET762" s="67"/>
      <c r="EU762" s="67"/>
      <c r="EV762" s="67"/>
      <c r="EW762" s="67"/>
      <c r="EX762" s="67"/>
      <c r="EY762" s="67"/>
      <c r="EZ762" s="67"/>
      <c r="FA762" s="67"/>
      <c r="FB762" s="67"/>
      <c r="FC762" s="67"/>
      <c r="FD762" s="67"/>
      <c r="FE762" s="67"/>
      <c r="FF762" s="67"/>
      <c r="FG762" s="67"/>
      <c r="FH762" s="67"/>
      <c r="FI762" s="67"/>
      <c r="FJ762" s="67"/>
      <c r="FK762" s="67"/>
      <c r="FL762" s="67"/>
      <c r="FM762" s="67"/>
      <c r="FN762" s="67"/>
      <c r="FO762" s="67"/>
      <c r="FP762" s="67"/>
      <c r="FQ762" s="67"/>
      <c r="FR762" s="67"/>
      <c r="FS762" s="67"/>
      <c r="FT762" s="67"/>
      <c r="FU762" s="67"/>
      <c r="FV762" s="67"/>
      <c r="FW762" s="67"/>
      <c r="FX762" s="67"/>
      <c r="FY762" s="67"/>
      <c r="FZ762" s="67"/>
      <c r="GA762" s="67"/>
      <c r="GB762" s="67"/>
      <c r="GC762" s="67"/>
      <c r="GD762" s="67"/>
      <c r="GE762" s="67"/>
      <c r="GF762" s="67"/>
      <c r="GG762" s="67"/>
      <c r="GH762" s="67"/>
      <c r="GI762" s="67"/>
      <c r="GJ762" s="67"/>
      <c r="GK762" s="67"/>
      <c r="GL762" s="67"/>
      <c r="GM762" s="67"/>
      <c r="GN762" s="67"/>
      <c r="GO762" s="67"/>
      <c r="GP762" s="67"/>
      <c r="GQ762" s="67"/>
      <c r="GR762" s="67"/>
      <c r="GS762" s="67"/>
      <c r="GT762" s="67"/>
      <c r="GU762" s="67"/>
      <c r="GV762" s="67"/>
      <c r="GW762" s="67"/>
      <c r="GX762" s="67"/>
      <c r="GY762" s="67"/>
      <c r="GZ762" s="67"/>
      <c r="HA762" s="67"/>
      <c r="HB762" s="67"/>
      <c r="HC762" s="67"/>
      <c r="HD762" s="67"/>
      <c r="HE762" s="67"/>
    </row>
    <row r="763" spans="1:213" ht="140.25">
      <c r="A763" s="62">
        <v>619</v>
      </c>
      <c r="B763" s="22" t="s">
        <v>2243</v>
      </c>
      <c r="C763" s="23">
        <v>401000030</v>
      </c>
      <c r="D763" s="27" t="s">
        <v>71</v>
      </c>
      <c r="E763" s="20" t="s">
        <v>481</v>
      </c>
      <c r="F763" s="204"/>
      <c r="G763" s="204"/>
      <c r="H763" s="195">
        <v>3</v>
      </c>
      <c r="I763" s="204"/>
      <c r="J763" s="195">
        <v>16</v>
      </c>
      <c r="K763" s="195">
        <v>1</v>
      </c>
      <c r="L763" s="195">
        <v>17</v>
      </c>
      <c r="M763" s="195"/>
      <c r="N763" s="195"/>
      <c r="O763" s="195"/>
      <c r="P763" s="196" t="s">
        <v>109</v>
      </c>
      <c r="Q763" s="21" t="s">
        <v>1879</v>
      </c>
      <c r="R763" s="195"/>
      <c r="S763" s="195"/>
      <c r="T763" s="195">
        <v>3</v>
      </c>
      <c r="U763" s="195"/>
      <c r="V763" s="195">
        <v>9</v>
      </c>
      <c r="W763" s="195">
        <v>1</v>
      </c>
      <c r="X763" s="195"/>
      <c r="Y763" s="195"/>
      <c r="Z763" s="195"/>
      <c r="AA763" s="195"/>
      <c r="AB763" s="196" t="s">
        <v>110</v>
      </c>
      <c r="AC763" s="90" t="s">
        <v>1924</v>
      </c>
      <c r="AD763" s="330"/>
      <c r="AE763" s="330"/>
      <c r="AF763" s="330"/>
      <c r="AG763" s="330"/>
      <c r="AH763" s="330"/>
      <c r="AI763" s="330"/>
      <c r="AJ763" s="330"/>
      <c r="AK763" s="330"/>
      <c r="AL763" s="330"/>
      <c r="AM763" s="330" t="s">
        <v>2292</v>
      </c>
      <c r="AN763" s="330" t="s">
        <v>1876</v>
      </c>
      <c r="AO763" s="354" t="s">
        <v>72</v>
      </c>
      <c r="AP763" s="354" t="s">
        <v>53</v>
      </c>
      <c r="AQ763" s="354" t="s">
        <v>432</v>
      </c>
      <c r="AR763" s="26" t="s">
        <v>433</v>
      </c>
      <c r="AS763" s="25" t="s">
        <v>55</v>
      </c>
      <c r="AT763" s="395">
        <v>911500</v>
      </c>
      <c r="AU763" s="395">
        <v>911500</v>
      </c>
      <c r="AV763" s="395">
        <v>0</v>
      </c>
      <c r="AW763" s="395">
        <v>0</v>
      </c>
      <c r="AX763" s="395">
        <v>0</v>
      </c>
      <c r="AY763" s="395">
        <v>0</v>
      </c>
      <c r="AZ763" s="395">
        <v>0</v>
      </c>
      <c r="BA763" s="395">
        <v>0</v>
      </c>
      <c r="BB763" s="395">
        <v>911500</v>
      </c>
      <c r="BC763" s="395">
        <v>911500</v>
      </c>
      <c r="BD763" s="395">
        <v>911500</v>
      </c>
      <c r="BE763" s="395">
        <v>0</v>
      </c>
      <c r="BF763" s="395">
        <v>0</v>
      </c>
      <c r="BG763" s="395">
        <v>0</v>
      </c>
      <c r="BH763" s="395">
        <v>911500</v>
      </c>
      <c r="BI763" s="395">
        <v>911500</v>
      </c>
      <c r="BJ763" s="395">
        <v>0</v>
      </c>
      <c r="BK763" s="395">
        <v>0</v>
      </c>
      <c r="BL763" s="395">
        <v>0</v>
      </c>
      <c r="BM763" s="395">
        <v>911500</v>
      </c>
      <c r="BN763" s="395">
        <v>911500</v>
      </c>
      <c r="BO763" s="395">
        <v>0</v>
      </c>
      <c r="BP763" s="395">
        <v>0</v>
      </c>
      <c r="BQ763" s="395">
        <v>0</v>
      </c>
      <c r="BR763" s="395">
        <v>911500</v>
      </c>
      <c r="BS763" s="395">
        <v>911500</v>
      </c>
      <c r="BT763" s="395">
        <v>0</v>
      </c>
      <c r="BU763" s="395">
        <v>0</v>
      </c>
      <c r="BV763" s="395">
        <v>0</v>
      </c>
      <c r="BW763" s="395">
        <v>911500</v>
      </c>
      <c r="BX763" s="67"/>
      <c r="BY763" s="67"/>
      <c r="BZ763" s="67"/>
      <c r="CA763" s="67"/>
      <c r="CB763" s="67"/>
      <c r="CC763" s="67"/>
      <c r="CD763" s="67"/>
      <c r="CE763" s="67"/>
      <c r="CF763" s="67"/>
      <c r="CG763" s="67"/>
      <c r="CH763" s="67"/>
      <c r="CI763" s="67"/>
      <c r="CJ763" s="67"/>
      <c r="CK763" s="67"/>
      <c r="CL763" s="67"/>
      <c r="CM763" s="67"/>
      <c r="CN763" s="67"/>
      <c r="CO763" s="67"/>
      <c r="CP763" s="67"/>
      <c r="CQ763" s="67"/>
      <c r="CR763" s="67"/>
      <c r="CS763" s="67"/>
      <c r="CT763" s="67"/>
      <c r="CU763" s="67"/>
      <c r="CV763" s="67"/>
      <c r="CW763" s="67"/>
      <c r="CX763" s="67"/>
      <c r="CY763" s="67"/>
      <c r="CZ763" s="67"/>
      <c r="DA763" s="67"/>
      <c r="DB763" s="67"/>
      <c r="DC763" s="67"/>
      <c r="DD763" s="67"/>
      <c r="DE763" s="67"/>
      <c r="DF763" s="67"/>
      <c r="DG763" s="67"/>
      <c r="DH763" s="67"/>
      <c r="DI763" s="67"/>
      <c r="DJ763" s="67"/>
      <c r="DK763" s="67"/>
      <c r="DL763" s="67"/>
      <c r="DM763" s="67"/>
      <c r="DN763" s="67"/>
      <c r="DO763" s="67"/>
      <c r="DP763" s="67"/>
      <c r="DQ763" s="67"/>
      <c r="DR763" s="67"/>
      <c r="DS763" s="67"/>
      <c r="DT763" s="67"/>
      <c r="DU763" s="67"/>
      <c r="DV763" s="67"/>
      <c r="DW763" s="67"/>
      <c r="DX763" s="67"/>
      <c r="DY763" s="67"/>
      <c r="DZ763" s="67"/>
      <c r="EA763" s="67"/>
      <c r="EB763" s="67"/>
      <c r="EC763" s="67"/>
      <c r="ED763" s="67"/>
      <c r="EE763" s="67"/>
      <c r="EF763" s="67"/>
      <c r="EG763" s="67"/>
      <c r="EH763" s="67"/>
      <c r="EI763" s="67"/>
      <c r="EJ763" s="67"/>
      <c r="EK763" s="67"/>
      <c r="EL763" s="67"/>
      <c r="EM763" s="67"/>
      <c r="EN763" s="67"/>
      <c r="EO763" s="67"/>
      <c r="EP763" s="67"/>
      <c r="EQ763" s="67"/>
      <c r="ER763" s="67"/>
      <c r="ES763" s="67"/>
      <c r="ET763" s="67"/>
      <c r="EU763" s="67"/>
      <c r="EV763" s="67"/>
      <c r="EW763" s="67"/>
      <c r="EX763" s="67"/>
      <c r="EY763" s="67"/>
      <c r="EZ763" s="67"/>
      <c r="FA763" s="67"/>
      <c r="FB763" s="67"/>
      <c r="FC763" s="67"/>
      <c r="FD763" s="67"/>
      <c r="FE763" s="67"/>
      <c r="FF763" s="67"/>
      <c r="FG763" s="67"/>
      <c r="FH763" s="67"/>
      <c r="FI763" s="67"/>
      <c r="FJ763" s="67"/>
      <c r="FK763" s="67"/>
      <c r="FL763" s="67"/>
      <c r="FM763" s="67"/>
      <c r="FN763" s="67"/>
      <c r="FO763" s="67"/>
      <c r="FP763" s="67"/>
      <c r="FQ763" s="67"/>
      <c r="FR763" s="67"/>
      <c r="FS763" s="67"/>
      <c r="FT763" s="67"/>
      <c r="FU763" s="67"/>
      <c r="FV763" s="67"/>
      <c r="FW763" s="67"/>
      <c r="FX763" s="67"/>
      <c r="FY763" s="67"/>
      <c r="FZ763" s="67"/>
      <c r="GA763" s="67"/>
      <c r="GB763" s="67"/>
      <c r="GC763" s="67"/>
      <c r="GD763" s="67"/>
      <c r="GE763" s="67"/>
      <c r="GF763" s="67"/>
      <c r="GG763" s="67"/>
      <c r="GH763" s="67"/>
      <c r="GI763" s="67"/>
      <c r="GJ763" s="67"/>
      <c r="GK763" s="67"/>
      <c r="GL763" s="67"/>
      <c r="GM763" s="67"/>
      <c r="GN763" s="67"/>
      <c r="GO763" s="67"/>
      <c r="GP763" s="67"/>
      <c r="GQ763" s="67"/>
      <c r="GR763" s="67"/>
      <c r="GS763" s="67"/>
      <c r="GT763" s="67"/>
      <c r="GU763" s="67"/>
      <c r="GV763" s="67"/>
      <c r="GW763" s="67"/>
      <c r="GX763" s="67"/>
      <c r="GY763" s="67"/>
      <c r="GZ763" s="67"/>
      <c r="HA763" s="67"/>
      <c r="HB763" s="67"/>
      <c r="HC763" s="67"/>
      <c r="HD763" s="67"/>
      <c r="HE763" s="67"/>
    </row>
    <row r="764" spans="1:213" ht="140.25">
      <c r="A764" s="62">
        <v>619</v>
      </c>
      <c r="B764" s="22" t="s">
        <v>2243</v>
      </c>
      <c r="C764" s="23">
        <v>401000030</v>
      </c>
      <c r="D764" s="27" t="s">
        <v>71</v>
      </c>
      <c r="E764" s="20" t="s">
        <v>481</v>
      </c>
      <c r="F764" s="204"/>
      <c r="G764" s="204"/>
      <c r="H764" s="195">
        <v>3</v>
      </c>
      <c r="I764" s="204"/>
      <c r="J764" s="195">
        <v>16</v>
      </c>
      <c r="K764" s="195">
        <v>1</v>
      </c>
      <c r="L764" s="195">
        <v>17</v>
      </c>
      <c r="M764" s="195"/>
      <c r="N764" s="195"/>
      <c r="O764" s="195"/>
      <c r="P764" s="196" t="s">
        <v>109</v>
      </c>
      <c r="Q764" s="21" t="s">
        <v>1879</v>
      </c>
      <c r="R764" s="195"/>
      <c r="S764" s="195"/>
      <c r="T764" s="195">
        <v>3</v>
      </c>
      <c r="U764" s="195"/>
      <c r="V764" s="195">
        <v>9</v>
      </c>
      <c r="W764" s="195">
        <v>1</v>
      </c>
      <c r="X764" s="195"/>
      <c r="Y764" s="195"/>
      <c r="Z764" s="195"/>
      <c r="AA764" s="195"/>
      <c r="AB764" s="196" t="s">
        <v>110</v>
      </c>
      <c r="AC764" s="90" t="s">
        <v>1924</v>
      </c>
      <c r="AD764" s="330"/>
      <c r="AE764" s="330"/>
      <c r="AF764" s="330"/>
      <c r="AG764" s="330"/>
      <c r="AH764" s="330"/>
      <c r="AI764" s="330"/>
      <c r="AJ764" s="330"/>
      <c r="AK764" s="330"/>
      <c r="AL764" s="330"/>
      <c r="AM764" s="330" t="s">
        <v>2292</v>
      </c>
      <c r="AN764" s="330" t="s">
        <v>1876</v>
      </c>
      <c r="AO764" s="354" t="s">
        <v>72</v>
      </c>
      <c r="AP764" s="354" t="s">
        <v>53</v>
      </c>
      <c r="AQ764" s="354" t="s">
        <v>2293</v>
      </c>
      <c r="AR764" s="26" t="s">
        <v>433</v>
      </c>
      <c r="AS764" s="25" t="s">
        <v>55</v>
      </c>
      <c r="AT764" s="395">
        <v>206262</v>
      </c>
      <c r="AU764" s="395">
        <v>206262</v>
      </c>
      <c r="AV764" s="395">
        <v>0</v>
      </c>
      <c r="AW764" s="395">
        <v>0</v>
      </c>
      <c r="AX764" s="395">
        <v>0</v>
      </c>
      <c r="AY764" s="395">
        <v>0</v>
      </c>
      <c r="AZ764" s="395">
        <v>0</v>
      </c>
      <c r="BA764" s="395">
        <v>0</v>
      </c>
      <c r="BB764" s="395">
        <v>206262</v>
      </c>
      <c r="BC764" s="395">
        <v>206262</v>
      </c>
      <c r="BD764" s="395">
        <v>0</v>
      </c>
      <c r="BE764" s="395">
        <v>0</v>
      </c>
      <c r="BF764" s="395">
        <v>0</v>
      </c>
      <c r="BG764" s="395">
        <v>0</v>
      </c>
      <c r="BH764" s="395">
        <v>0</v>
      </c>
      <c r="BI764" s="395">
        <v>0</v>
      </c>
      <c r="BJ764" s="395">
        <v>0</v>
      </c>
      <c r="BK764" s="395">
        <v>0</v>
      </c>
      <c r="BL764" s="395">
        <v>0</v>
      </c>
      <c r="BM764" s="395">
        <v>0</v>
      </c>
      <c r="BN764" s="395">
        <v>0</v>
      </c>
      <c r="BO764" s="395">
        <v>0</v>
      </c>
      <c r="BP764" s="395">
        <v>0</v>
      </c>
      <c r="BQ764" s="395">
        <v>0</v>
      </c>
      <c r="BR764" s="395">
        <v>0</v>
      </c>
      <c r="BS764" s="395">
        <v>0</v>
      </c>
      <c r="BT764" s="395">
        <v>0</v>
      </c>
      <c r="BU764" s="395">
        <v>0</v>
      </c>
      <c r="BV764" s="395">
        <v>0</v>
      </c>
      <c r="BW764" s="395">
        <v>0</v>
      </c>
      <c r="BX764" s="67"/>
      <c r="BY764" s="67"/>
      <c r="BZ764" s="67"/>
      <c r="CA764" s="67"/>
      <c r="CB764" s="67"/>
      <c r="CC764" s="67"/>
      <c r="CD764" s="67"/>
      <c r="CE764" s="67"/>
      <c r="CF764" s="67"/>
      <c r="CG764" s="67"/>
      <c r="CH764" s="67"/>
      <c r="CI764" s="67"/>
      <c r="CJ764" s="67"/>
      <c r="CK764" s="67"/>
      <c r="CL764" s="67"/>
      <c r="CM764" s="67"/>
      <c r="CN764" s="67"/>
      <c r="CO764" s="67"/>
      <c r="CP764" s="67"/>
      <c r="CQ764" s="67"/>
      <c r="CR764" s="67"/>
      <c r="CS764" s="67"/>
      <c r="CT764" s="67"/>
      <c r="CU764" s="67"/>
      <c r="CV764" s="67"/>
      <c r="CW764" s="67"/>
      <c r="CX764" s="67"/>
      <c r="CY764" s="67"/>
      <c r="CZ764" s="67"/>
      <c r="DA764" s="67"/>
      <c r="DB764" s="67"/>
      <c r="DC764" s="67"/>
      <c r="DD764" s="67"/>
      <c r="DE764" s="67"/>
      <c r="DF764" s="67"/>
      <c r="DG764" s="67"/>
      <c r="DH764" s="67"/>
      <c r="DI764" s="67"/>
      <c r="DJ764" s="67"/>
      <c r="DK764" s="67"/>
      <c r="DL764" s="67"/>
      <c r="DM764" s="67"/>
      <c r="DN764" s="67"/>
      <c r="DO764" s="67"/>
      <c r="DP764" s="67"/>
      <c r="DQ764" s="67"/>
      <c r="DR764" s="67"/>
      <c r="DS764" s="67"/>
      <c r="DT764" s="67"/>
      <c r="DU764" s="67"/>
      <c r="DV764" s="67"/>
      <c r="DW764" s="67"/>
      <c r="DX764" s="67"/>
      <c r="DY764" s="67"/>
      <c r="DZ764" s="67"/>
      <c r="EA764" s="67"/>
      <c r="EB764" s="67"/>
      <c r="EC764" s="67"/>
      <c r="ED764" s="67"/>
      <c r="EE764" s="67"/>
      <c r="EF764" s="67"/>
      <c r="EG764" s="67"/>
      <c r="EH764" s="67"/>
      <c r="EI764" s="67"/>
      <c r="EJ764" s="67"/>
      <c r="EK764" s="67"/>
      <c r="EL764" s="67"/>
      <c r="EM764" s="67"/>
      <c r="EN764" s="67"/>
      <c r="EO764" s="67"/>
      <c r="EP764" s="67"/>
      <c r="EQ764" s="67"/>
      <c r="ER764" s="67"/>
      <c r="ES764" s="67"/>
      <c r="ET764" s="67"/>
      <c r="EU764" s="67"/>
      <c r="EV764" s="67"/>
      <c r="EW764" s="67"/>
      <c r="EX764" s="67"/>
      <c r="EY764" s="67"/>
      <c r="EZ764" s="67"/>
      <c r="FA764" s="67"/>
      <c r="FB764" s="67"/>
      <c r="FC764" s="67"/>
      <c r="FD764" s="67"/>
      <c r="FE764" s="67"/>
      <c r="FF764" s="67"/>
      <c r="FG764" s="67"/>
      <c r="FH764" s="67"/>
      <c r="FI764" s="67"/>
      <c r="FJ764" s="67"/>
      <c r="FK764" s="67"/>
      <c r="FL764" s="67"/>
      <c r="FM764" s="67"/>
      <c r="FN764" s="67"/>
      <c r="FO764" s="67"/>
      <c r="FP764" s="67"/>
      <c r="FQ764" s="67"/>
      <c r="FR764" s="67"/>
      <c r="FS764" s="67"/>
      <c r="FT764" s="67"/>
      <c r="FU764" s="67"/>
      <c r="FV764" s="67"/>
      <c r="FW764" s="67"/>
      <c r="FX764" s="67"/>
      <c r="FY764" s="67"/>
      <c r="FZ764" s="67"/>
      <c r="GA764" s="67"/>
      <c r="GB764" s="67"/>
      <c r="GC764" s="67"/>
      <c r="GD764" s="67"/>
      <c r="GE764" s="67"/>
      <c r="GF764" s="67"/>
      <c r="GG764" s="67"/>
      <c r="GH764" s="67"/>
      <c r="GI764" s="67"/>
      <c r="GJ764" s="67"/>
      <c r="GK764" s="67"/>
      <c r="GL764" s="67"/>
      <c r="GM764" s="67"/>
      <c r="GN764" s="67"/>
      <c r="GO764" s="67"/>
      <c r="GP764" s="67"/>
      <c r="GQ764" s="67"/>
      <c r="GR764" s="67"/>
      <c r="GS764" s="67"/>
      <c r="GT764" s="67"/>
      <c r="GU764" s="67"/>
      <c r="GV764" s="67"/>
      <c r="GW764" s="67"/>
      <c r="GX764" s="67"/>
      <c r="GY764" s="67"/>
      <c r="GZ764" s="67"/>
      <c r="HA764" s="67"/>
      <c r="HB764" s="67"/>
      <c r="HC764" s="67"/>
      <c r="HD764" s="67"/>
      <c r="HE764" s="67"/>
    </row>
    <row r="765" spans="1:213" ht="140.25">
      <c r="A765" s="62">
        <v>619</v>
      </c>
      <c r="B765" s="22" t="s">
        <v>2243</v>
      </c>
      <c r="C765" s="23">
        <v>401000030</v>
      </c>
      <c r="D765" s="27" t="s">
        <v>71</v>
      </c>
      <c r="E765" s="20" t="s">
        <v>481</v>
      </c>
      <c r="F765" s="204"/>
      <c r="G765" s="204"/>
      <c r="H765" s="195">
        <v>3</v>
      </c>
      <c r="I765" s="204"/>
      <c r="J765" s="195">
        <v>16</v>
      </c>
      <c r="K765" s="195">
        <v>1</v>
      </c>
      <c r="L765" s="195">
        <v>17</v>
      </c>
      <c r="M765" s="195"/>
      <c r="N765" s="195"/>
      <c r="O765" s="195"/>
      <c r="P765" s="196" t="s">
        <v>109</v>
      </c>
      <c r="Q765" s="21" t="s">
        <v>1879</v>
      </c>
      <c r="R765" s="195"/>
      <c r="S765" s="195"/>
      <c r="T765" s="195">
        <v>3</v>
      </c>
      <c r="U765" s="195"/>
      <c r="V765" s="195">
        <v>9</v>
      </c>
      <c r="W765" s="195">
        <v>1</v>
      </c>
      <c r="X765" s="195"/>
      <c r="Y765" s="195"/>
      <c r="Z765" s="195"/>
      <c r="AA765" s="195"/>
      <c r="AB765" s="196" t="s">
        <v>110</v>
      </c>
      <c r="AC765" s="90" t="s">
        <v>1924</v>
      </c>
      <c r="AD765" s="330"/>
      <c r="AE765" s="330"/>
      <c r="AF765" s="330"/>
      <c r="AG765" s="330"/>
      <c r="AH765" s="330"/>
      <c r="AI765" s="330"/>
      <c r="AJ765" s="330"/>
      <c r="AK765" s="330"/>
      <c r="AL765" s="330"/>
      <c r="AM765" s="330" t="s">
        <v>2292</v>
      </c>
      <c r="AN765" s="330" t="s">
        <v>1876</v>
      </c>
      <c r="AO765" s="354" t="s">
        <v>72</v>
      </c>
      <c r="AP765" s="354" t="s">
        <v>53</v>
      </c>
      <c r="AQ765" s="354" t="s">
        <v>2029</v>
      </c>
      <c r="AR765" s="26" t="s">
        <v>2030</v>
      </c>
      <c r="AS765" s="25" t="s">
        <v>55</v>
      </c>
      <c r="AT765" s="395">
        <v>1550875</v>
      </c>
      <c r="AU765" s="395">
        <v>1550875</v>
      </c>
      <c r="AV765" s="395">
        <v>0</v>
      </c>
      <c r="AW765" s="395">
        <v>0</v>
      </c>
      <c r="AX765" s="395">
        <v>0</v>
      </c>
      <c r="AY765" s="395">
        <v>0</v>
      </c>
      <c r="AZ765" s="395">
        <v>0</v>
      </c>
      <c r="BA765" s="395">
        <v>0</v>
      </c>
      <c r="BB765" s="395">
        <v>1550875</v>
      </c>
      <c r="BC765" s="395">
        <v>1550875</v>
      </c>
      <c r="BD765" s="395">
        <v>1516927.5</v>
      </c>
      <c r="BE765" s="395">
        <v>0</v>
      </c>
      <c r="BF765" s="395">
        <v>0</v>
      </c>
      <c r="BG765" s="395">
        <v>0</v>
      </c>
      <c r="BH765" s="395">
        <v>1516927.5</v>
      </c>
      <c r="BI765" s="395">
        <v>1551000</v>
      </c>
      <c r="BJ765" s="395">
        <v>0</v>
      </c>
      <c r="BK765" s="395">
        <v>0</v>
      </c>
      <c r="BL765" s="395">
        <v>0</v>
      </c>
      <c r="BM765" s="395">
        <v>1551000</v>
      </c>
      <c r="BN765" s="395">
        <v>1551000</v>
      </c>
      <c r="BO765" s="395">
        <v>0</v>
      </c>
      <c r="BP765" s="395">
        <v>0</v>
      </c>
      <c r="BQ765" s="395">
        <v>0</v>
      </c>
      <c r="BR765" s="395">
        <v>1551000</v>
      </c>
      <c r="BS765" s="395">
        <v>1551000</v>
      </c>
      <c r="BT765" s="395">
        <v>0</v>
      </c>
      <c r="BU765" s="395">
        <v>0</v>
      </c>
      <c r="BV765" s="395">
        <v>0</v>
      </c>
      <c r="BW765" s="395">
        <v>1551000</v>
      </c>
      <c r="BX765" s="67"/>
      <c r="BY765" s="67"/>
      <c r="BZ765" s="67"/>
      <c r="CA765" s="67"/>
      <c r="CB765" s="67"/>
      <c r="CC765" s="67"/>
      <c r="CD765" s="67"/>
      <c r="CE765" s="67"/>
      <c r="CF765" s="67"/>
      <c r="CG765" s="67"/>
      <c r="CH765" s="67"/>
      <c r="CI765" s="67"/>
      <c r="CJ765" s="67"/>
      <c r="CK765" s="67"/>
      <c r="CL765" s="67"/>
      <c r="CM765" s="67"/>
      <c r="CN765" s="67"/>
      <c r="CO765" s="67"/>
      <c r="CP765" s="67"/>
      <c r="CQ765" s="67"/>
      <c r="CR765" s="67"/>
      <c r="CS765" s="67"/>
      <c r="CT765" s="67"/>
      <c r="CU765" s="67"/>
      <c r="CV765" s="67"/>
      <c r="CW765" s="67"/>
      <c r="CX765" s="67"/>
      <c r="CY765" s="67"/>
      <c r="CZ765" s="67"/>
      <c r="DA765" s="67"/>
      <c r="DB765" s="67"/>
      <c r="DC765" s="67"/>
      <c r="DD765" s="67"/>
      <c r="DE765" s="67"/>
      <c r="DF765" s="67"/>
      <c r="DG765" s="67"/>
      <c r="DH765" s="67"/>
      <c r="DI765" s="67"/>
      <c r="DJ765" s="67"/>
      <c r="DK765" s="67"/>
      <c r="DL765" s="67"/>
      <c r="DM765" s="67"/>
      <c r="DN765" s="67"/>
      <c r="DO765" s="67"/>
      <c r="DP765" s="67"/>
      <c r="DQ765" s="67"/>
      <c r="DR765" s="67"/>
      <c r="DS765" s="67"/>
      <c r="DT765" s="67"/>
      <c r="DU765" s="67"/>
      <c r="DV765" s="67"/>
      <c r="DW765" s="67"/>
      <c r="DX765" s="67"/>
      <c r="DY765" s="67"/>
      <c r="DZ765" s="67"/>
      <c r="EA765" s="67"/>
      <c r="EB765" s="67"/>
      <c r="EC765" s="67"/>
      <c r="ED765" s="67"/>
      <c r="EE765" s="67"/>
      <c r="EF765" s="67"/>
      <c r="EG765" s="67"/>
      <c r="EH765" s="67"/>
      <c r="EI765" s="67"/>
      <c r="EJ765" s="67"/>
      <c r="EK765" s="67"/>
      <c r="EL765" s="67"/>
      <c r="EM765" s="67"/>
      <c r="EN765" s="67"/>
      <c r="EO765" s="67"/>
      <c r="EP765" s="67"/>
      <c r="EQ765" s="67"/>
      <c r="ER765" s="67"/>
      <c r="ES765" s="67"/>
      <c r="ET765" s="67"/>
      <c r="EU765" s="67"/>
      <c r="EV765" s="67"/>
      <c r="EW765" s="67"/>
      <c r="EX765" s="67"/>
      <c r="EY765" s="67"/>
      <c r="EZ765" s="67"/>
      <c r="FA765" s="67"/>
      <c r="FB765" s="67"/>
      <c r="FC765" s="67"/>
      <c r="FD765" s="67"/>
      <c r="FE765" s="67"/>
      <c r="FF765" s="67"/>
      <c r="FG765" s="67"/>
      <c r="FH765" s="67"/>
      <c r="FI765" s="67"/>
      <c r="FJ765" s="67"/>
      <c r="FK765" s="67"/>
      <c r="FL765" s="67"/>
      <c r="FM765" s="67"/>
      <c r="FN765" s="67"/>
      <c r="FO765" s="67"/>
      <c r="FP765" s="67"/>
      <c r="FQ765" s="67"/>
      <c r="FR765" s="67"/>
      <c r="FS765" s="67"/>
      <c r="FT765" s="67"/>
      <c r="FU765" s="67"/>
      <c r="FV765" s="67"/>
      <c r="FW765" s="67"/>
      <c r="FX765" s="67"/>
      <c r="FY765" s="67"/>
      <c r="FZ765" s="67"/>
      <c r="GA765" s="67"/>
      <c r="GB765" s="67"/>
      <c r="GC765" s="67"/>
      <c r="GD765" s="67"/>
      <c r="GE765" s="67"/>
      <c r="GF765" s="67"/>
      <c r="GG765" s="67"/>
      <c r="GH765" s="67"/>
      <c r="GI765" s="67"/>
      <c r="GJ765" s="67"/>
      <c r="GK765" s="67"/>
      <c r="GL765" s="67"/>
      <c r="GM765" s="67"/>
      <c r="GN765" s="67"/>
      <c r="GO765" s="67"/>
      <c r="GP765" s="67"/>
      <c r="GQ765" s="67"/>
      <c r="GR765" s="67"/>
      <c r="GS765" s="67"/>
      <c r="GT765" s="67"/>
      <c r="GU765" s="67"/>
      <c r="GV765" s="67"/>
      <c r="GW765" s="67"/>
      <c r="GX765" s="67"/>
      <c r="GY765" s="67"/>
      <c r="GZ765" s="67"/>
      <c r="HA765" s="67"/>
      <c r="HB765" s="67"/>
      <c r="HC765" s="67"/>
      <c r="HD765" s="67"/>
      <c r="HE765" s="67"/>
    </row>
    <row r="766" spans="1:213" ht="357">
      <c r="A766" s="62">
        <v>619</v>
      </c>
      <c r="B766" s="22" t="s">
        <v>2243</v>
      </c>
      <c r="C766" s="64">
        <v>401000032</v>
      </c>
      <c r="D766" s="27" t="s">
        <v>159</v>
      </c>
      <c r="E766" s="20" t="s">
        <v>481</v>
      </c>
      <c r="F766" s="204"/>
      <c r="G766" s="204"/>
      <c r="H766" s="195">
        <v>3</v>
      </c>
      <c r="I766" s="204"/>
      <c r="J766" s="195">
        <v>16</v>
      </c>
      <c r="K766" s="195">
        <v>1</v>
      </c>
      <c r="L766" s="195">
        <v>18</v>
      </c>
      <c r="M766" s="195"/>
      <c r="N766" s="195"/>
      <c r="O766" s="195"/>
      <c r="P766" s="196" t="s">
        <v>109</v>
      </c>
      <c r="Q766" s="21" t="s">
        <v>1879</v>
      </c>
      <c r="R766" s="195"/>
      <c r="S766" s="195"/>
      <c r="T766" s="195">
        <v>3</v>
      </c>
      <c r="U766" s="195"/>
      <c r="V766" s="195">
        <v>9</v>
      </c>
      <c r="W766" s="195">
        <v>1</v>
      </c>
      <c r="X766" s="195"/>
      <c r="Y766" s="195"/>
      <c r="Z766" s="195"/>
      <c r="AA766" s="195"/>
      <c r="AB766" s="196" t="s">
        <v>110</v>
      </c>
      <c r="AC766" s="90" t="s">
        <v>1924</v>
      </c>
      <c r="AD766" s="330"/>
      <c r="AE766" s="330"/>
      <c r="AF766" s="330"/>
      <c r="AG766" s="330"/>
      <c r="AH766" s="330"/>
      <c r="AI766" s="330"/>
      <c r="AJ766" s="330"/>
      <c r="AK766" s="330"/>
      <c r="AL766" s="330"/>
      <c r="AM766" s="330" t="s">
        <v>2294</v>
      </c>
      <c r="AN766" s="330" t="s">
        <v>1876</v>
      </c>
      <c r="AO766" s="354" t="s">
        <v>72</v>
      </c>
      <c r="AP766" s="354" t="s">
        <v>53</v>
      </c>
      <c r="AQ766" s="354" t="s">
        <v>1175</v>
      </c>
      <c r="AR766" s="26" t="s">
        <v>1143</v>
      </c>
      <c r="AS766" s="25" t="s">
        <v>511</v>
      </c>
      <c r="AT766" s="395">
        <v>3457666.67</v>
      </c>
      <c r="AU766" s="395">
        <v>3457666.67</v>
      </c>
      <c r="AV766" s="395">
        <v>0</v>
      </c>
      <c r="AW766" s="395">
        <v>0</v>
      </c>
      <c r="AX766" s="395">
        <v>0</v>
      </c>
      <c r="AY766" s="395">
        <v>0</v>
      </c>
      <c r="AZ766" s="395">
        <v>0</v>
      </c>
      <c r="BA766" s="395">
        <v>0</v>
      </c>
      <c r="BB766" s="395">
        <v>3457666.67</v>
      </c>
      <c r="BC766" s="395">
        <v>3457666.67</v>
      </c>
      <c r="BD766" s="395">
        <v>0</v>
      </c>
      <c r="BE766" s="395">
        <v>0</v>
      </c>
      <c r="BF766" s="395">
        <v>0</v>
      </c>
      <c r="BG766" s="395">
        <v>0</v>
      </c>
      <c r="BH766" s="395">
        <v>0</v>
      </c>
      <c r="BI766" s="395">
        <v>0</v>
      </c>
      <c r="BJ766" s="395">
        <v>0</v>
      </c>
      <c r="BK766" s="395">
        <v>0</v>
      </c>
      <c r="BL766" s="395">
        <v>0</v>
      </c>
      <c r="BM766" s="395">
        <v>0</v>
      </c>
      <c r="BN766" s="395">
        <v>0</v>
      </c>
      <c r="BO766" s="395">
        <v>0</v>
      </c>
      <c r="BP766" s="395">
        <v>0</v>
      </c>
      <c r="BQ766" s="395">
        <v>0</v>
      </c>
      <c r="BR766" s="395">
        <v>0</v>
      </c>
      <c r="BS766" s="395">
        <v>0</v>
      </c>
      <c r="BT766" s="395">
        <v>0</v>
      </c>
      <c r="BU766" s="395">
        <v>0</v>
      </c>
      <c r="BV766" s="395">
        <v>0</v>
      </c>
      <c r="BW766" s="395">
        <v>0</v>
      </c>
      <c r="BX766" s="67"/>
      <c r="BY766" s="67"/>
      <c r="BZ766" s="67"/>
      <c r="CA766" s="67"/>
      <c r="CB766" s="67"/>
      <c r="CC766" s="67"/>
      <c r="CD766" s="67"/>
      <c r="CE766" s="67"/>
      <c r="CF766" s="67"/>
      <c r="CG766" s="67"/>
      <c r="CH766" s="67"/>
      <c r="CI766" s="67"/>
      <c r="CJ766" s="67"/>
      <c r="CK766" s="67"/>
      <c r="CL766" s="67"/>
      <c r="CM766" s="67"/>
      <c r="CN766" s="67"/>
      <c r="CO766" s="67"/>
      <c r="CP766" s="67"/>
      <c r="CQ766" s="67"/>
      <c r="CR766" s="67"/>
      <c r="CS766" s="67"/>
      <c r="CT766" s="67"/>
      <c r="CU766" s="67"/>
      <c r="CV766" s="67"/>
      <c r="CW766" s="67"/>
      <c r="CX766" s="67"/>
      <c r="CY766" s="67"/>
      <c r="CZ766" s="67"/>
      <c r="DA766" s="67"/>
      <c r="DB766" s="67"/>
      <c r="DC766" s="67"/>
      <c r="DD766" s="67"/>
      <c r="DE766" s="67"/>
      <c r="DF766" s="67"/>
      <c r="DG766" s="67"/>
      <c r="DH766" s="67"/>
      <c r="DI766" s="67"/>
      <c r="DJ766" s="67"/>
      <c r="DK766" s="67"/>
      <c r="DL766" s="67"/>
      <c r="DM766" s="67"/>
      <c r="DN766" s="67"/>
      <c r="DO766" s="67"/>
      <c r="DP766" s="67"/>
      <c r="DQ766" s="67"/>
      <c r="DR766" s="67"/>
      <c r="DS766" s="67"/>
      <c r="DT766" s="67"/>
      <c r="DU766" s="67"/>
      <c r="DV766" s="67"/>
      <c r="DW766" s="67"/>
      <c r="DX766" s="67"/>
      <c r="DY766" s="67"/>
      <c r="DZ766" s="67"/>
      <c r="EA766" s="67"/>
      <c r="EB766" s="67"/>
      <c r="EC766" s="67"/>
      <c r="ED766" s="67"/>
      <c r="EE766" s="67"/>
      <c r="EF766" s="67"/>
      <c r="EG766" s="67"/>
      <c r="EH766" s="67"/>
      <c r="EI766" s="67"/>
      <c r="EJ766" s="67"/>
      <c r="EK766" s="67"/>
      <c r="EL766" s="67"/>
      <c r="EM766" s="67"/>
      <c r="EN766" s="67"/>
      <c r="EO766" s="67"/>
      <c r="EP766" s="67"/>
      <c r="EQ766" s="67"/>
      <c r="ER766" s="67"/>
      <c r="ES766" s="67"/>
      <c r="ET766" s="67"/>
      <c r="EU766" s="67"/>
      <c r="EV766" s="67"/>
      <c r="EW766" s="67"/>
      <c r="EX766" s="67"/>
      <c r="EY766" s="67"/>
      <c r="EZ766" s="67"/>
      <c r="FA766" s="67"/>
      <c r="FB766" s="67"/>
      <c r="FC766" s="67"/>
      <c r="FD766" s="67"/>
      <c r="FE766" s="67"/>
      <c r="FF766" s="67"/>
      <c r="FG766" s="67"/>
      <c r="FH766" s="67"/>
      <c r="FI766" s="67"/>
      <c r="FJ766" s="67"/>
      <c r="FK766" s="67"/>
      <c r="FL766" s="67"/>
      <c r="FM766" s="67"/>
      <c r="FN766" s="67"/>
      <c r="FO766" s="67"/>
      <c r="FP766" s="67"/>
      <c r="FQ766" s="67"/>
      <c r="FR766" s="67"/>
      <c r="FS766" s="67"/>
      <c r="FT766" s="67"/>
      <c r="FU766" s="67"/>
      <c r="FV766" s="67"/>
      <c r="FW766" s="67"/>
      <c r="FX766" s="67"/>
      <c r="FY766" s="67"/>
      <c r="FZ766" s="67"/>
      <c r="GA766" s="67"/>
      <c r="GB766" s="67"/>
      <c r="GC766" s="67"/>
      <c r="GD766" s="67"/>
      <c r="GE766" s="67"/>
      <c r="GF766" s="67"/>
      <c r="GG766" s="67"/>
      <c r="GH766" s="67"/>
      <c r="GI766" s="67"/>
      <c r="GJ766" s="67"/>
      <c r="GK766" s="67"/>
      <c r="GL766" s="67"/>
      <c r="GM766" s="67"/>
      <c r="GN766" s="67"/>
      <c r="GO766" s="67"/>
      <c r="GP766" s="67"/>
      <c r="GQ766" s="67"/>
      <c r="GR766" s="67"/>
      <c r="GS766" s="67"/>
      <c r="GT766" s="67"/>
      <c r="GU766" s="67"/>
      <c r="GV766" s="67"/>
      <c r="GW766" s="67"/>
      <c r="GX766" s="67"/>
      <c r="GY766" s="67"/>
      <c r="GZ766" s="67"/>
      <c r="HA766" s="67"/>
      <c r="HB766" s="67"/>
      <c r="HC766" s="67"/>
      <c r="HD766" s="67"/>
      <c r="HE766" s="67"/>
    </row>
    <row r="767" spans="1:213" ht="357">
      <c r="A767" s="62">
        <v>619</v>
      </c>
      <c r="B767" s="22" t="s">
        <v>2243</v>
      </c>
      <c r="C767" s="64">
        <v>401000032</v>
      </c>
      <c r="D767" s="27" t="s">
        <v>159</v>
      </c>
      <c r="E767" s="20" t="s">
        <v>481</v>
      </c>
      <c r="F767" s="204"/>
      <c r="G767" s="204"/>
      <c r="H767" s="195">
        <v>3</v>
      </c>
      <c r="I767" s="204"/>
      <c r="J767" s="195">
        <v>16</v>
      </c>
      <c r="K767" s="195">
        <v>1</v>
      </c>
      <c r="L767" s="195">
        <v>18</v>
      </c>
      <c r="M767" s="195"/>
      <c r="N767" s="195"/>
      <c r="O767" s="195"/>
      <c r="P767" s="196" t="s">
        <v>109</v>
      </c>
      <c r="Q767" s="21" t="s">
        <v>1879</v>
      </c>
      <c r="R767" s="195"/>
      <c r="S767" s="195"/>
      <c r="T767" s="195">
        <v>3</v>
      </c>
      <c r="U767" s="195"/>
      <c r="V767" s="195">
        <v>9</v>
      </c>
      <c r="W767" s="195">
        <v>1</v>
      </c>
      <c r="X767" s="195"/>
      <c r="Y767" s="195"/>
      <c r="Z767" s="195"/>
      <c r="AA767" s="195"/>
      <c r="AB767" s="196" t="s">
        <v>110</v>
      </c>
      <c r="AC767" s="90" t="s">
        <v>1924</v>
      </c>
      <c r="AD767" s="330"/>
      <c r="AE767" s="330"/>
      <c r="AF767" s="330"/>
      <c r="AG767" s="330"/>
      <c r="AH767" s="330"/>
      <c r="AI767" s="330"/>
      <c r="AJ767" s="330"/>
      <c r="AK767" s="330"/>
      <c r="AL767" s="330"/>
      <c r="AM767" s="330" t="s">
        <v>2294</v>
      </c>
      <c r="AN767" s="330" t="s">
        <v>1876</v>
      </c>
      <c r="AO767" s="354" t="s">
        <v>72</v>
      </c>
      <c r="AP767" s="354" t="s">
        <v>53</v>
      </c>
      <c r="AQ767" s="354" t="s">
        <v>2037</v>
      </c>
      <c r="AR767" s="26" t="s">
        <v>2038</v>
      </c>
      <c r="AS767" s="25" t="s">
        <v>511</v>
      </c>
      <c r="AT767" s="395">
        <v>117387.92</v>
      </c>
      <c r="AU767" s="395">
        <v>117387.92</v>
      </c>
      <c r="AV767" s="395">
        <v>0</v>
      </c>
      <c r="AW767" s="395">
        <v>0</v>
      </c>
      <c r="AX767" s="395">
        <v>0</v>
      </c>
      <c r="AY767" s="395">
        <v>0</v>
      </c>
      <c r="AZ767" s="395">
        <v>0</v>
      </c>
      <c r="BA767" s="395">
        <v>0</v>
      </c>
      <c r="BB767" s="395">
        <v>117387.92</v>
      </c>
      <c r="BC767" s="395">
        <v>117387.92</v>
      </c>
      <c r="BD767" s="395">
        <v>0</v>
      </c>
      <c r="BE767" s="395">
        <v>0</v>
      </c>
      <c r="BF767" s="395">
        <v>0</v>
      </c>
      <c r="BG767" s="395">
        <v>0</v>
      </c>
      <c r="BH767" s="395">
        <v>0</v>
      </c>
      <c r="BI767" s="395">
        <v>0</v>
      </c>
      <c r="BJ767" s="395">
        <v>0</v>
      </c>
      <c r="BK767" s="395">
        <v>0</v>
      </c>
      <c r="BL767" s="395">
        <v>0</v>
      </c>
      <c r="BM767" s="395">
        <v>0</v>
      </c>
      <c r="BN767" s="395">
        <v>0</v>
      </c>
      <c r="BO767" s="395">
        <v>0</v>
      </c>
      <c r="BP767" s="395">
        <v>0</v>
      </c>
      <c r="BQ767" s="395">
        <v>0</v>
      </c>
      <c r="BR767" s="395">
        <v>0</v>
      </c>
      <c r="BS767" s="395">
        <v>0</v>
      </c>
      <c r="BT767" s="395">
        <v>0</v>
      </c>
      <c r="BU767" s="395">
        <v>0</v>
      </c>
      <c r="BV767" s="395">
        <v>0</v>
      </c>
      <c r="BW767" s="395">
        <v>0</v>
      </c>
      <c r="BX767" s="67"/>
      <c r="BY767" s="67"/>
      <c r="BZ767" s="67"/>
      <c r="CA767" s="67"/>
      <c r="CB767" s="67"/>
      <c r="CC767" s="67"/>
      <c r="CD767" s="67"/>
      <c r="CE767" s="67"/>
      <c r="CF767" s="67"/>
      <c r="CG767" s="67"/>
      <c r="CH767" s="67"/>
      <c r="CI767" s="67"/>
      <c r="CJ767" s="67"/>
      <c r="CK767" s="67"/>
      <c r="CL767" s="67"/>
      <c r="CM767" s="67"/>
      <c r="CN767" s="67"/>
      <c r="CO767" s="67"/>
      <c r="CP767" s="67"/>
      <c r="CQ767" s="67"/>
      <c r="CR767" s="67"/>
      <c r="CS767" s="67"/>
      <c r="CT767" s="67"/>
      <c r="CU767" s="67"/>
      <c r="CV767" s="67"/>
      <c r="CW767" s="67"/>
      <c r="CX767" s="67"/>
      <c r="CY767" s="67"/>
      <c r="CZ767" s="67"/>
      <c r="DA767" s="67"/>
      <c r="DB767" s="67"/>
      <c r="DC767" s="67"/>
      <c r="DD767" s="67"/>
      <c r="DE767" s="67"/>
      <c r="DF767" s="67"/>
      <c r="DG767" s="67"/>
      <c r="DH767" s="67"/>
      <c r="DI767" s="67"/>
      <c r="DJ767" s="67"/>
      <c r="DK767" s="67"/>
      <c r="DL767" s="67"/>
      <c r="DM767" s="67"/>
      <c r="DN767" s="67"/>
      <c r="DO767" s="67"/>
      <c r="DP767" s="67"/>
      <c r="DQ767" s="67"/>
      <c r="DR767" s="67"/>
      <c r="DS767" s="67"/>
      <c r="DT767" s="67"/>
      <c r="DU767" s="67"/>
      <c r="DV767" s="67"/>
      <c r="DW767" s="67"/>
      <c r="DX767" s="67"/>
      <c r="DY767" s="67"/>
      <c r="DZ767" s="67"/>
      <c r="EA767" s="67"/>
      <c r="EB767" s="67"/>
      <c r="EC767" s="67"/>
      <c r="ED767" s="67"/>
      <c r="EE767" s="67"/>
      <c r="EF767" s="67"/>
      <c r="EG767" s="67"/>
      <c r="EH767" s="67"/>
      <c r="EI767" s="67"/>
      <c r="EJ767" s="67"/>
      <c r="EK767" s="67"/>
      <c r="EL767" s="67"/>
      <c r="EM767" s="67"/>
      <c r="EN767" s="67"/>
      <c r="EO767" s="67"/>
      <c r="EP767" s="67"/>
      <c r="EQ767" s="67"/>
      <c r="ER767" s="67"/>
      <c r="ES767" s="67"/>
      <c r="ET767" s="67"/>
      <c r="EU767" s="67"/>
      <c r="EV767" s="67"/>
      <c r="EW767" s="67"/>
      <c r="EX767" s="67"/>
      <c r="EY767" s="67"/>
      <c r="EZ767" s="67"/>
      <c r="FA767" s="67"/>
      <c r="FB767" s="67"/>
      <c r="FC767" s="67"/>
      <c r="FD767" s="67"/>
      <c r="FE767" s="67"/>
      <c r="FF767" s="67"/>
      <c r="FG767" s="67"/>
      <c r="FH767" s="67"/>
      <c r="FI767" s="67"/>
      <c r="FJ767" s="67"/>
      <c r="FK767" s="67"/>
      <c r="FL767" s="67"/>
      <c r="FM767" s="67"/>
      <c r="FN767" s="67"/>
      <c r="FO767" s="67"/>
      <c r="FP767" s="67"/>
      <c r="FQ767" s="67"/>
      <c r="FR767" s="67"/>
      <c r="FS767" s="67"/>
      <c r="FT767" s="67"/>
      <c r="FU767" s="67"/>
      <c r="FV767" s="67"/>
      <c r="FW767" s="67"/>
      <c r="FX767" s="67"/>
      <c r="FY767" s="67"/>
      <c r="FZ767" s="67"/>
      <c r="GA767" s="67"/>
      <c r="GB767" s="67"/>
      <c r="GC767" s="67"/>
      <c r="GD767" s="67"/>
      <c r="GE767" s="67"/>
      <c r="GF767" s="67"/>
      <c r="GG767" s="67"/>
      <c r="GH767" s="67"/>
      <c r="GI767" s="67"/>
      <c r="GJ767" s="67"/>
      <c r="GK767" s="67"/>
      <c r="GL767" s="67"/>
      <c r="GM767" s="67"/>
      <c r="GN767" s="67"/>
      <c r="GO767" s="67"/>
      <c r="GP767" s="67"/>
      <c r="GQ767" s="67"/>
      <c r="GR767" s="67"/>
      <c r="GS767" s="67"/>
      <c r="GT767" s="67"/>
      <c r="GU767" s="67"/>
      <c r="GV767" s="67"/>
      <c r="GW767" s="67"/>
      <c r="GX767" s="67"/>
      <c r="GY767" s="67"/>
      <c r="GZ767" s="67"/>
      <c r="HA767" s="67"/>
      <c r="HB767" s="67"/>
      <c r="HC767" s="67"/>
      <c r="HD767" s="67"/>
      <c r="HE767" s="67"/>
    </row>
    <row r="768" spans="1:213" ht="357">
      <c r="A768" s="62">
        <v>619</v>
      </c>
      <c r="B768" s="22" t="s">
        <v>2243</v>
      </c>
      <c r="C768" s="64">
        <v>401000032</v>
      </c>
      <c r="D768" s="27" t="s">
        <v>159</v>
      </c>
      <c r="E768" s="20" t="s">
        <v>481</v>
      </c>
      <c r="F768" s="204"/>
      <c r="G768" s="204"/>
      <c r="H768" s="195">
        <v>3</v>
      </c>
      <c r="I768" s="204"/>
      <c r="J768" s="195">
        <v>16</v>
      </c>
      <c r="K768" s="195">
        <v>1</v>
      </c>
      <c r="L768" s="195">
        <v>18</v>
      </c>
      <c r="M768" s="195"/>
      <c r="N768" s="195"/>
      <c r="O768" s="195"/>
      <c r="P768" s="196" t="s">
        <v>109</v>
      </c>
      <c r="Q768" s="21" t="s">
        <v>1879</v>
      </c>
      <c r="R768" s="195"/>
      <c r="S768" s="195"/>
      <c r="T768" s="195">
        <v>3</v>
      </c>
      <c r="U768" s="195"/>
      <c r="V768" s="195">
        <v>9</v>
      </c>
      <c r="W768" s="195">
        <v>1</v>
      </c>
      <c r="X768" s="195"/>
      <c r="Y768" s="195"/>
      <c r="Z768" s="195"/>
      <c r="AA768" s="195"/>
      <c r="AB768" s="196" t="s">
        <v>110</v>
      </c>
      <c r="AC768" s="90" t="s">
        <v>1924</v>
      </c>
      <c r="AD768" s="337"/>
      <c r="AE768" s="337"/>
      <c r="AF768" s="337"/>
      <c r="AG768" s="337"/>
      <c r="AH768" s="337"/>
      <c r="AI768" s="337"/>
      <c r="AJ768" s="337"/>
      <c r="AK768" s="337"/>
      <c r="AL768" s="337"/>
      <c r="AM768" s="330" t="s">
        <v>2294</v>
      </c>
      <c r="AN768" s="330" t="s">
        <v>1876</v>
      </c>
      <c r="AO768" s="354" t="s">
        <v>72</v>
      </c>
      <c r="AP768" s="354" t="s">
        <v>53</v>
      </c>
      <c r="AQ768" s="354" t="s">
        <v>2065</v>
      </c>
      <c r="AR768" s="26" t="s">
        <v>2066</v>
      </c>
      <c r="AS768" s="25" t="s">
        <v>511</v>
      </c>
      <c r="AT768" s="395">
        <v>4603606.87</v>
      </c>
      <c r="AU768" s="395">
        <v>4603606.87</v>
      </c>
      <c r="AV768" s="395">
        <v>4111020.93</v>
      </c>
      <c r="AW768" s="395">
        <v>4111020.93</v>
      </c>
      <c r="AX768" s="395">
        <v>262405.59999999998</v>
      </c>
      <c r="AY768" s="395">
        <v>262405.59999999998</v>
      </c>
      <c r="AZ768" s="395">
        <v>0</v>
      </c>
      <c r="BA768" s="395">
        <v>0</v>
      </c>
      <c r="BB768" s="395">
        <v>230180.34</v>
      </c>
      <c r="BC768" s="395">
        <v>230180.34</v>
      </c>
      <c r="BD768" s="395">
        <v>0</v>
      </c>
      <c r="BE768" s="395">
        <v>0</v>
      </c>
      <c r="BF768" s="395">
        <v>0</v>
      </c>
      <c r="BG768" s="395">
        <v>0</v>
      </c>
      <c r="BH768" s="395">
        <v>0</v>
      </c>
      <c r="BI768" s="395">
        <v>0</v>
      </c>
      <c r="BJ768" s="395">
        <v>0</v>
      </c>
      <c r="BK768" s="395">
        <v>0</v>
      </c>
      <c r="BL768" s="395">
        <v>0</v>
      </c>
      <c r="BM768" s="395">
        <v>0</v>
      </c>
      <c r="BN768" s="395">
        <v>0</v>
      </c>
      <c r="BO768" s="395">
        <v>0</v>
      </c>
      <c r="BP768" s="395">
        <v>0</v>
      </c>
      <c r="BQ768" s="395">
        <v>0</v>
      </c>
      <c r="BR768" s="395">
        <v>0</v>
      </c>
      <c r="BS768" s="395">
        <v>0</v>
      </c>
      <c r="BT768" s="395">
        <v>0</v>
      </c>
      <c r="BU768" s="395">
        <v>0</v>
      </c>
      <c r="BV768" s="395">
        <v>0</v>
      </c>
      <c r="BW768" s="395">
        <v>0</v>
      </c>
      <c r="BX768" s="67"/>
      <c r="BY768" s="67"/>
      <c r="BZ768" s="67"/>
      <c r="CA768" s="67"/>
      <c r="CB768" s="67"/>
      <c r="CC768" s="67"/>
      <c r="CD768" s="67"/>
      <c r="CE768" s="67"/>
      <c r="CF768" s="67"/>
      <c r="CG768" s="67"/>
      <c r="CH768" s="67"/>
      <c r="CI768" s="67"/>
      <c r="CJ768" s="67"/>
      <c r="CK768" s="67"/>
      <c r="CL768" s="67"/>
      <c r="CM768" s="67"/>
      <c r="CN768" s="67"/>
      <c r="CO768" s="67"/>
      <c r="CP768" s="67"/>
      <c r="CQ768" s="67"/>
      <c r="CR768" s="67"/>
      <c r="CS768" s="67"/>
      <c r="CT768" s="67"/>
      <c r="CU768" s="67"/>
      <c r="CV768" s="67"/>
      <c r="CW768" s="67"/>
      <c r="CX768" s="67"/>
      <c r="CY768" s="67"/>
      <c r="CZ768" s="67"/>
      <c r="DA768" s="67"/>
      <c r="DB768" s="67"/>
      <c r="DC768" s="67"/>
      <c r="DD768" s="67"/>
      <c r="DE768" s="67"/>
      <c r="DF768" s="67"/>
      <c r="DG768" s="67"/>
      <c r="DH768" s="67"/>
      <c r="DI768" s="67"/>
      <c r="DJ768" s="67"/>
      <c r="DK768" s="67"/>
      <c r="DL768" s="67"/>
      <c r="DM768" s="67"/>
      <c r="DN768" s="67"/>
      <c r="DO768" s="67"/>
      <c r="DP768" s="67"/>
      <c r="DQ768" s="67"/>
      <c r="DR768" s="67"/>
      <c r="DS768" s="67"/>
      <c r="DT768" s="67"/>
      <c r="DU768" s="67"/>
      <c r="DV768" s="67"/>
      <c r="DW768" s="67"/>
      <c r="DX768" s="67"/>
      <c r="DY768" s="67"/>
      <c r="DZ768" s="67"/>
      <c r="EA768" s="67"/>
      <c r="EB768" s="67"/>
      <c r="EC768" s="67"/>
      <c r="ED768" s="67"/>
      <c r="EE768" s="67"/>
      <c r="EF768" s="67"/>
      <c r="EG768" s="67"/>
      <c r="EH768" s="67"/>
      <c r="EI768" s="67"/>
      <c r="EJ768" s="67"/>
      <c r="EK768" s="67"/>
      <c r="EL768" s="67"/>
      <c r="EM768" s="67"/>
      <c r="EN768" s="67"/>
      <c r="EO768" s="67"/>
      <c r="EP768" s="67"/>
      <c r="EQ768" s="67"/>
      <c r="ER768" s="67"/>
      <c r="ES768" s="67"/>
      <c r="ET768" s="67"/>
      <c r="EU768" s="67"/>
      <c r="EV768" s="67"/>
      <c r="EW768" s="67"/>
      <c r="EX768" s="67"/>
      <c r="EY768" s="67"/>
      <c r="EZ768" s="67"/>
      <c r="FA768" s="67"/>
      <c r="FB768" s="67"/>
      <c r="FC768" s="67"/>
      <c r="FD768" s="67"/>
      <c r="FE768" s="67"/>
      <c r="FF768" s="67"/>
      <c r="FG768" s="67"/>
      <c r="FH768" s="67"/>
      <c r="FI768" s="67"/>
      <c r="FJ768" s="67"/>
      <c r="FK768" s="67"/>
      <c r="FL768" s="67"/>
      <c r="FM768" s="67"/>
      <c r="FN768" s="67"/>
      <c r="FO768" s="67"/>
      <c r="FP768" s="67"/>
      <c r="FQ768" s="67"/>
      <c r="FR768" s="67"/>
      <c r="FS768" s="67"/>
      <c r="FT768" s="67"/>
      <c r="FU768" s="67"/>
      <c r="FV768" s="67"/>
      <c r="FW768" s="67"/>
      <c r="FX768" s="67"/>
      <c r="FY768" s="67"/>
      <c r="FZ768" s="67"/>
      <c r="GA768" s="67"/>
      <c r="GB768" s="67"/>
      <c r="GC768" s="67"/>
      <c r="GD768" s="67"/>
      <c r="GE768" s="67"/>
      <c r="GF768" s="67"/>
      <c r="GG768" s="67"/>
      <c r="GH768" s="67"/>
      <c r="GI768" s="67"/>
      <c r="GJ768" s="67"/>
      <c r="GK768" s="67"/>
      <c r="GL768" s="67"/>
      <c r="GM768" s="67"/>
      <c r="GN768" s="67"/>
      <c r="GO768" s="67"/>
      <c r="GP768" s="67"/>
      <c r="GQ768" s="67"/>
      <c r="GR768" s="67"/>
      <c r="GS768" s="67"/>
      <c r="GT768" s="67"/>
      <c r="GU768" s="67"/>
      <c r="GV768" s="67"/>
      <c r="GW768" s="67"/>
      <c r="GX768" s="67"/>
      <c r="GY768" s="67"/>
      <c r="GZ768" s="67"/>
      <c r="HA768" s="67"/>
      <c r="HB768" s="67"/>
      <c r="HC768" s="67"/>
      <c r="HD768" s="67"/>
      <c r="HE768" s="67"/>
    </row>
    <row r="769" spans="1:213" ht="357">
      <c r="A769" s="62">
        <v>619</v>
      </c>
      <c r="B769" s="22" t="s">
        <v>2243</v>
      </c>
      <c r="C769" s="64">
        <v>401000032</v>
      </c>
      <c r="D769" s="27" t="s">
        <v>159</v>
      </c>
      <c r="E769" s="20" t="s">
        <v>481</v>
      </c>
      <c r="F769" s="204"/>
      <c r="G769" s="204"/>
      <c r="H769" s="195">
        <v>3</v>
      </c>
      <c r="I769" s="204"/>
      <c r="J769" s="195">
        <v>16</v>
      </c>
      <c r="K769" s="195">
        <v>1</v>
      </c>
      <c r="L769" s="195">
        <v>18</v>
      </c>
      <c r="M769" s="195"/>
      <c r="N769" s="195"/>
      <c r="O769" s="195"/>
      <c r="P769" s="196" t="s">
        <v>109</v>
      </c>
      <c r="Q769" s="21" t="s">
        <v>1879</v>
      </c>
      <c r="R769" s="195"/>
      <c r="S769" s="195"/>
      <c r="T769" s="195">
        <v>3</v>
      </c>
      <c r="U769" s="195"/>
      <c r="V769" s="195">
        <v>9</v>
      </c>
      <c r="W769" s="195">
        <v>1</v>
      </c>
      <c r="X769" s="195"/>
      <c r="Y769" s="195"/>
      <c r="Z769" s="195"/>
      <c r="AA769" s="195"/>
      <c r="AB769" s="196" t="s">
        <v>110</v>
      </c>
      <c r="AC769" s="90" t="s">
        <v>1924</v>
      </c>
      <c r="AD769" s="337"/>
      <c r="AE769" s="337"/>
      <c r="AF769" s="337"/>
      <c r="AG769" s="337"/>
      <c r="AH769" s="337"/>
      <c r="AI769" s="337"/>
      <c r="AJ769" s="337"/>
      <c r="AK769" s="337"/>
      <c r="AL769" s="337"/>
      <c r="AM769" s="330" t="s">
        <v>2294</v>
      </c>
      <c r="AN769" s="330" t="s">
        <v>1876</v>
      </c>
      <c r="AO769" s="354" t="s">
        <v>72</v>
      </c>
      <c r="AP769" s="354" t="s">
        <v>53</v>
      </c>
      <c r="AQ769" s="354" t="s">
        <v>2035</v>
      </c>
      <c r="AR769" s="26" t="s">
        <v>2036</v>
      </c>
      <c r="AS769" s="25" t="s">
        <v>511</v>
      </c>
      <c r="AT769" s="395">
        <v>412972</v>
      </c>
      <c r="AU769" s="395">
        <v>412972</v>
      </c>
      <c r="AV769" s="395">
        <v>0</v>
      </c>
      <c r="AW769" s="395">
        <v>0</v>
      </c>
      <c r="AX769" s="395">
        <v>392323.4</v>
      </c>
      <c r="AY769" s="395">
        <v>392323.4</v>
      </c>
      <c r="AZ769" s="395">
        <v>0</v>
      </c>
      <c r="BA769" s="395">
        <v>0</v>
      </c>
      <c r="BB769" s="395">
        <v>20648.599999999999</v>
      </c>
      <c r="BC769" s="395">
        <v>20648.599999999999</v>
      </c>
      <c r="BD769" s="395">
        <v>0</v>
      </c>
      <c r="BE769" s="395"/>
      <c r="BF769" s="395">
        <v>0</v>
      </c>
      <c r="BG769" s="395">
        <v>0</v>
      </c>
      <c r="BH769" s="395">
        <v>0</v>
      </c>
      <c r="BI769" s="395">
        <v>0</v>
      </c>
      <c r="BJ769" s="395">
        <v>0</v>
      </c>
      <c r="BK769" s="395">
        <v>0</v>
      </c>
      <c r="BL769" s="395">
        <v>0</v>
      </c>
      <c r="BM769" s="395">
        <v>0</v>
      </c>
      <c r="BN769" s="395">
        <v>0</v>
      </c>
      <c r="BO769" s="395">
        <v>0</v>
      </c>
      <c r="BP769" s="395">
        <v>0</v>
      </c>
      <c r="BQ769" s="395">
        <v>0</v>
      </c>
      <c r="BR769" s="395">
        <v>0</v>
      </c>
      <c r="BS769" s="395">
        <v>0</v>
      </c>
      <c r="BT769" s="395">
        <v>0</v>
      </c>
      <c r="BU769" s="395">
        <v>0</v>
      </c>
      <c r="BV769" s="395">
        <v>0</v>
      </c>
      <c r="BW769" s="395">
        <v>0</v>
      </c>
      <c r="BX769" s="67"/>
      <c r="BY769" s="67"/>
      <c r="BZ769" s="67"/>
      <c r="CA769" s="67"/>
      <c r="CB769" s="67"/>
      <c r="CC769" s="67"/>
      <c r="CD769" s="67"/>
      <c r="CE769" s="67"/>
      <c r="CF769" s="67"/>
      <c r="CG769" s="67"/>
      <c r="CH769" s="67"/>
      <c r="CI769" s="67"/>
      <c r="CJ769" s="67"/>
      <c r="CK769" s="67"/>
      <c r="CL769" s="67"/>
      <c r="CM769" s="67"/>
      <c r="CN769" s="67"/>
      <c r="CO769" s="67"/>
      <c r="CP769" s="67"/>
      <c r="CQ769" s="67"/>
      <c r="CR769" s="67"/>
      <c r="CS769" s="67"/>
      <c r="CT769" s="67"/>
      <c r="CU769" s="67"/>
      <c r="CV769" s="67"/>
      <c r="CW769" s="67"/>
      <c r="CX769" s="67"/>
      <c r="CY769" s="67"/>
      <c r="CZ769" s="67"/>
      <c r="DA769" s="67"/>
      <c r="DB769" s="67"/>
      <c r="DC769" s="67"/>
      <c r="DD769" s="67"/>
      <c r="DE769" s="67"/>
      <c r="DF769" s="67"/>
      <c r="DG769" s="67"/>
      <c r="DH769" s="67"/>
      <c r="DI769" s="67"/>
      <c r="DJ769" s="67"/>
      <c r="DK769" s="67"/>
      <c r="DL769" s="67"/>
      <c r="DM769" s="67"/>
      <c r="DN769" s="67"/>
      <c r="DO769" s="67"/>
      <c r="DP769" s="67"/>
      <c r="DQ769" s="67"/>
      <c r="DR769" s="67"/>
      <c r="DS769" s="67"/>
      <c r="DT769" s="67"/>
      <c r="DU769" s="67"/>
      <c r="DV769" s="67"/>
      <c r="DW769" s="67"/>
      <c r="DX769" s="67"/>
      <c r="DY769" s="67"/>
      <c r="DZ769" s="67"/>
      <c r="EA769" s="67"/>
      <c r="EB769" s="67"/>
      <c r="EC769" s="67"/>
      <c r="ED769" s="67"/>
      <c r="EE769" s="67"/>
      <c r="EF769" s="67"/>
      <c r="EG769" s="67"/>
      <c r="EH769" s="67"/>
      <c r="EI769" s="67"/>
      <c r="EJ769" s="67"/>
      <c r="EK769" s="67"/>
      <c r="EL769" s="67"/>
      <c r="EM769" s="67"/>
      <c r="EN769" s="67"/>
      <c r="EO769" s="67"/>
      <c r="EP769" s="67"/>
      <c r="EQ769" s="67"/>
      <c r="ER769" s="67"/>
      <c r="ES769" s="67"/>
      <c r="ET769" s="67"/>
      <c r="EU769" s="67"/>
      <c r="EV769" s="67"/>
      <c r="EW769" s="67"/>
      <c r="EX769" s="67"/>
      <c r="EY769" s="67"/>
      <c r="EZ769" s="67"/>
      <c r="FA769" s="67"/>
      <c r="FB769" s="67"/>
      <c r="FC769" s="67"/>
      <c r="FD769" s="67"/>
      <c r="FE769" s="67"/>
      <c r="FF769" s="67"/>
      <c r="FG769" s="67"/>
      <c r="FH769" s="67"/>
      <c r="FI769" s="67"/>
      <c r="FJ769" s="67"/>
      <c r="FK769" s="67"/>
      <c r="FL769" s="67"/>
      <c r="FM769" s="67"/>
      <c r="FN769" s="67"/>
      <c r="FO769" s="67"/>
      <c r="FP769" s="67"/>
      <c r="FQ769" s="67"/>
      <c r="FR769" s="67"/>
      <c r="FS769" s="67"/>
      <c r="FT769" s="67"/>
      <c r="FU769" s="67"/>
      <c r="FV769" s="67"/>
      <c r="FW769" s="67"/>
      <c r="FX769" s="67"/>
      <c r="FY769" s="67"/>
      <c r="FZ769" s="67"/>
      <c r="GA769" s="67"/>
      <c r="GB769" s="67"/>
      <c r="GC769" s="67"/>
      <c r="GD769" s="67"/>
      <c r="GE769" s="67"/>
      <c r="GF769" s="67"/>
      <c r="GG769" s="67"/>
      <c r="GH769" s="67"/>
      <c r="GI769" s="67"/>
      <c r="GJ769" s="67"/>
      <c r="GK769" s="67"/>
      <c r="GL769" s="67"/>
      <c r="GM769" s="67"/>
      <c r="GN769" s="67"/>
      <c r="GO769" s="67"/>
      <c r="GP769" s="67"/>
      <c r="GQ769" s="67"/>
      <c r="GR769" s="67"/>
      <c r="GS769" s="67"/>
      <c r="GT769" s="67"/>
      <c r="GU769" s="67"/>
      <c r="GV769" s="67"/>
      <c r="GW769" s="67"/>
      <c r="GX769" s="67"/>
      <c r="GY769" s="67"/>
      <c r="GZ769" s="67"/>
      <c r="HA769" s="67"/>
      <c r="HB769" s="67"/>
      <c r="HC769" s="67"/>
      <c r="HD769" s="67"/>
      <c r="HE769" s="67"/>
    </row>
    <row r="770" spans="1:213" ht="153">
      <c r="A770" s="62">
        <v>619</v>
      </c>
      <c r="B770" s="22" t="s">
        <v>2243</v>
      </c>
      <c r="C770" s="64">
        <v>401000035</v>
      </c>
      <c r="D770" s="27" t="s">
        <v>151</v>
      </c>
      <c r="E770" s="20" t="s">
        <v>481</v>
      </c>
      <c r="F770" s="204"/>
      <c r="G770" s="204"/>
      <c r="H770" s="195">
        <v>3</v>
      </c>
      <c r="I770" s="204"/>
      <c r="J770" s="195">
        <v>16</v>
      </c>
      <c r="K770" s="195">
        <v>1</v>
      </c>
      <c r="L770" s="195" t="s">
        <v>2295</v>
      </c>
      <c r="M770" s="195"/>
      <c r="N770" s="195"/>
      <c r="O770" s="195"/>
      <c r="P770" s="196" t="s">
        <v>109</v>
      </c>
      <c r="Q770" s="21" t="s">
        <v>1879</v>
      </c>
      <c r="R770" s="195"/>
      <c r="S770" s="195"/>
      <c r="T770" s="195">
        <v>3</v>
      </c>
      <c r="U770" s="195"/>
      <c r="V770" s="195">
        <v>9</v>
      </c>
      <c r="W770" s="195">
        <v>1</v>
      </c>
      <c r="X770" s="195"/>
      <c r="Y770" s="195"/>
      <c r="Z770" s="195"/>
      <c r="AA770" s="195"/>
      <c r="AB770" s="196" t="s">
        <v>110</v>
      </c>
      <c r="AC770" s="90" t="s">
        <v>1924</v>
      </c>
      <c r="AD770" s="330"/>
      <c r="AE770" s="330"/>
      <c r="AF770" s="330"/>
      <c r="AG770" s="330"/>
      <c r="AH770" s="330"/>
      <c r="AI770" s="330"/>
      <c r="AJ770" s="330"/>
      <c r="AK770" s="330"/>
      <c r="AL770" s="330"/>
      <c r="AM770" s="331" t="s">
        <v>2296</v>
      </c>
      <c r="AN770" s="330" t="s">
        <v>1876</v>
      </c>
      <c r="AO770" s="354" t="s">
        <v>87</v>
      </c>
      <c r="AP770" s="354" t="s">
        <v>56</v>
      </c>
      <c r="AQ770" s="354" t="s">
        <v>1187</v>
      </c>
      <c r="AR770" s="26" t="s">
        <v>1188</v>
      </c>
      <c r="AS770" s="25" t="s">
        <v>55</v>
      </c>
      <c r="AT770" s="395">
        <v>8873305.75</v>
      </c>
      <c r="AU770" s="395">
        <v>8873305.75</v>
      </c>
      <c r="AV770" s="395">
        <v>0</v>
      </c>
      <c r="AW770" s="395">
        <v>0</v>
      </c>
      <c r="AX770" s="395">
        <v>0</v>
      </c>
      <c r="AY770" s="395">
        <v>0</v>
      </c>
      <c r="AZ770" s="395">
        <v>0</v>
      </c>
      <c r="BA770" s="395">
        <v>0</v>
      </c>
      <c r="BB770" s="395">
        <v>8873305.75</v>
      </c>
      <c r="BC770" s="395">
        <v>8873305.75</v>
      </c>
      <c r="BD770" s="395">
        <v>7126031.2999999998</v>
      </c>
      <c r="BE770" s="395">
        <v>0</v>
      </c>
      <c r="BF770" s="395">
        <v>0</v>
      </c>
      <c r="BG770" s="395">
        <v>0</v>
      </c>
      <c r="BH770" s="395">
        <v>7126031.2999999998</v>
      </c>
      <c r="BI770" s="395">
        <v>4410380</v>
      </c>
      <c r="BJ770" s="395">
        <v>0</v>
      </c>
      <c r="BK770" s="395">
        <v>0</v>
      </c>
      <c r="BL770" s="395">
        <v>0</v>
      </c>
      <c r="BM770" s="395">
        <v>4410380</v>
      </c>
      <c r="BN770" s="395">
        <v>4410380</v>
      </c>
      <c r="BO770" s="395">
        <v>0</v>
      </c>
      <c r="BP770" s="395">
        <v>0</v>
      </c>
      <c r="BQ770" s="395">
        <v>0</v>
      </c>
      <c r="BR770" s="395">
        <v>4410380</v>
      </c>
      <c r="BS770" s="395">
        <v>4410380</v>
      </c>
      <c r="BT770" s="395">
        <v>0</v>
      </c>
      <c r="BU770" s="395">
        <v>0</v>
      </c>
      <c r="BV770" s="395">
        <v>0</v>
      </c>
      <c r="BW770" s="395">
        <v>4410380</v>
      </c>
      <c r="BX770" s="67"/>
      <c r="BY770" s="67"/>
      <c r="BZ770" s="67"/>
      <c r="CA770" s="67"/>
      <c r="CB770" s="67"/>
      <c r="CC770" s="67"/>
      <c r="CD770" s="67"/>
      <c r="CE770" s="67"/>
      <c r="CF770" s="67"/>
      <c r="CG770" s="67"/>
      <c r="CH770" s="67"/>
      <c r="CI770" s="67"/>
      <c r="CJ770" s="67"/>
      <c r="CK770" s="67"/>
      <c r="CL770" s="67"/>
      <c r="CM770" s="67"/>
      <c r="CN770" s="67"/>
      <c r="CO770" s="67"/>
      <c r="CP770" s="67"/>
      <c r="CQ770" s="67"/>
      <c r="CR770" s="67"/>
      <c r="CS770" s="67"/>
      <c r="CT770" s="67"/>
      <c r="CU770" s="67"/>
      <c r="CV770" s="67"/>
      <c r="CW770" s="67"/>
      <c r="CX770" s="67"/>
      <c r="CY770" s="67"/>
      <c r="CZ770" s="67"/>
      <c r="DA770" s="67"/>
      <c r="DB770" s="67"/>
      <c r="DC770" s="67"/>
      <c r="DD770" s="67"/>
      <c r="DE770" s="67"/>
      <c r="DF770" s="67"/>
      <c r="DG770" s="67"/>
      <c r="DH770" s="67"/>
      <c r="DI770" s="67"/>
      <c r="DJ770" s="67"/>
      <c r="DK770" s="67"/>
      <c r="DL770" s="67"/>
      <c r="DM770" s="67"/>
      <c r="DN770" s="67"/>
      <c r="DO770" s="67"/>
      <c r="DP770" s="67"/>
      <c r="DQ770" s="67"/>
      <c r="DR770" s="67"/>
      <c r="DS770" s="67"/>
      <c r="DT770" s="67"/>
      <c r="DU770" s="67"/>
      <c r="DV770" s="67"/>
      <c r="DW770" s="67"/>
      <c r="DX770" s="67"/>
      <c r="DY770" s="67"/>
      <c r="DZ770" s="67"/>
      <c r="EA770" s="67"/>
      <c r="EB770" s="67"/>
      <c r="EC770" s="67"/>
      <c r="ED770" s="67"/>
      <c r="EE770" s="67"/>
      <c r="EF770" s="67"/>
      <c r="EG770" s="67"/>
      <c r="EH770" s="67"/>
      <c r="EI770" s="67"/>
      <c r="EJ770" s="67"/>
      <c r="EK770" s="67"/>
      <c r="EL770" s="67"/>
      <c r="EM770" s="67"/>
      <c r="EN770" s="67"/>
      <c r="EO770" s="67"/>
      <c r="EP770" s="67"/>
      <c r="EQ770" s="67"/>
      <c r="ER770" s="67"/>
      <c r="ES770" s="67"/>
      <c r="ET770" s="67"/>
      <c r="EU770" s="67"/>
      <c r="EV770" s="67"/>
      <c r="EW770" s="67"/>
      <c r="EX770" s="67"/>
      <c r="EY770" s="67"/>
      <c r="EZ770" s="67"/>
      <c r="FA770" s="67"/>
      <c r="FB770" s="67"/>
      <c r="FC770" s="67"/>
      <c r="FD770" s="67"/>
      <c r="FE770" s="67"/>
      <c r="FF770" s="67"/>
      <c r="FG770" s="67"/>
      <c r="FH770" s="67"/>
      <c r="FI770" s="67"/>
      <c r="FJ770" s="67"/>
      <c r="FK770" s="67"/>
      <c r="FL770" s="67"/>
      <c r="FM770" s="67"/>
      <c r="FN770" s="67"/>
      <c r="FO770" s="67"/>
      <c r="FP770" s="67"/>
      <c r="FQ770" s="67"/>
      <c r="FR770" s="67"/>
      <c r="FS770" s="67"/>
      <c r="FT770" s="67"/>
      <c r="FU770" s="67"/>
      <c r="FV770" s="67"/>
      <c r="FW770" s="67"/>
      <c r="FX770" s="67"/>
      <c r="FY770" s="67"/>
      <c r="FZ770" s="67"/>
      <c r="GA770" s="67"/>
      <c r="GB770" s="67"/>
      <c r="GC770" s="67"/>
      <c r="GD770" s="67"/>
      <c r="GE770" s="67"/>
      <c r="GF770" s="67"/>
      <c r="GG770" s="67"/>
      <c r="GH770" s="67"/>
      <c r="GI770" s="67"/>
      <c r="GJ770" s="67"/>
      <c r="GK770" s="67"/>
      <c r="GL770" s="67"/>
      <c r="GM770" s="67"/>
      <c r="GN770" s="67"/>
      <c r="GO770" s="67"/>
      <c r="GP770" s="67"/>
      <c r="GQ770" s="67"/>
      <c r="GR770" s="67"/>
      <c r="GS770" s="67"/>
      <c r="GT770" s="67"/>
      <c r="GU770" s="67"/>
      <c r="GV770" s="67"/>
      <c r="GW770" s="67"/>
      <c r="GX770" s="67"/>
      <c r="GY770" s="67"/>
      <c r="GZ770" s="67"/>
      <c r="HA770" s="67"/>
      <c r="HB770" s="67"/>
      <c r="HC770" s="67"/>
      <c r="HD770" s="67"/>
      <c r="HE770" s="67"/>
    </row>
    <row r="771" spans="1:213" ht="409.5">
      <c r="A771" s="62">
        <v>619</v>
      </c>
      <c r="B771" s="22" t="s">
        <v>2243</v>
      </c>
      <c r="C771" s="64">
        <v>401000035</v>
      </c>
      <c r="D771" s="27" t="s">
        <v>151</v>
      </c>
      <c r="E771" s="20" t="s">
        <v>481</v>
      </c>
      <c r="F771" s="204"/>
      <c r="G771" s="204"/>
      <c r="H771" s="195">
        <v>3</v>
      </c>
      <c r="I771" s="204"/>
      <c r="J771" s="195">
        <v>16</v>
      </c>
      <c r="K771" s="195">
        <v>1</v>
      </c>
      <c r="L771" s="195" t="s">
        <v>2295</v>
      </c>
      <c r="M771" s="195"/>
      <c r="N771" s="195"/>
      <c r="O771" s="195"/>
      <c r="P771" s="196" t="s">
        <v>109</v>
      </c>
      <c r="Q771" s="21" t="s">
        <v>2297</v>
      </c>
      <c r="R771" s="195" t="s">
        <v>1995</v>
      </c>
      <c r="S771" s="195"/>
      <c r="T771" s="195" t="s">
        <v>49</v>
      </c>
      <c r="U771" s="195"/>
      <c r="V771" s="195" t="s">
        <v>540</v>
      </c>
      <c r="W771" s="195" t="s">
        <v>50</v>
      </c>
      <c r="X771" s="195" t="s">
        <v>2298</v>
      </c>
      <c r="Y771" s="195"/>
      <c r="Z771" s="195"/>
      <c r="AA771" s="195"/>
      <c r="AB771" s="196" t="s">
        <v>2299</v>
      </c>
      <c r="AC771" s="90" t="s">
        <v>1924</v>
      </c>
      <c r="AD771" s="330"/>
      <c r="AE771" s="330"/>
      <c r="AF771" s="330"/>
      <c r="AG771" s="330"/>
      <c r="AH771" s="330"/>
      <c r="AI771" s="330"/>
      <c r="AJ771" s="330"/>
      <c r="AK771" s="330"/>
      <c r="AL771" s="330"/>
      <c r="AM771" s="331" t="s">
        <v>2300</v>
      </c>
      <c r="AN771" s="330" t="s">
        <v>1876</v>
      </c>
      <c r="AO771" s="354" t="s">
        <v>87</v>
      </c>
      <c r="AP771" s="354" t="s">
        <v>56</v>
      </c>
      <c r="AQ771" s="354" t="s">
        <v>1195</v>
      </c>
      <c r="AR771" s="26" t="s">
        <v>1196</v>
      </c>
      <c r="AS771" s="25" t="s">
        <v>55</v>
      </c>
      <c r="AT771" s="395">
        <v>1500002</v>
      </c>
      <c r="AU771" s="395">
        <v>1500002</v>
      </c>
      <c r="AV771" s="395">
        <v>0</v>
      </c>
      <c r="AW771" s="395">
        <v>0</v>
      </c>
      <c r="AX771" s="395">
        <v>0</v>
      </c>
      <c r="AY771" s="395">
        <v>0</v>
      </c>
      <c r="AZ771" s="395">
        <v>1500002</v>
      </c>
      <c r="BA771" s="395">
        <v>1500002</v>
      </c>
      <c r="BB771" s="395">
        <v>0</v>
      </c>
      <c r="BC771" s="395">
        <v>0</v>
      </c>
      <c r="BD771" s="395">
        <v>0</v>
      </c>
      <c r="BE771" s="395">
        <v>0</v>
      </c>
      <c r="BF771" s="395">
        <v>0</v>
      </c>
      <c r="BG771" s="395">
        <v>0</v>
      </c>
      <c r="BH771" s="395">
        <v>0</v>
      </c>
      <c r="BI771" s="395">
        <v>0</v>
      </c>
      <c r="BJ771" s="395">
        <v>0</v>
      </c>
      <c r="BK771" s="395">
        <v>0</v>
      </c>
      <c r="BL771" s="395">
        <v>0</v>
      </c>
      <c r="BM771" s="395">
        <v>0</v>
      </c>
      <c r="BN771" s="395">
        <v>0</v>
      </c>
      <c r="BO771" s="395">
        <v>0</v>
      </c>
      <c r="BP771" s="395">
        <v>0</v>
      </c>
      <c r="BQ771" s="395">
        <v>0</v>
      </c>
      <c r="BR771" s="395">
        <v>0</v>
      </c>
      <c r="BS771" s="395">
        <v>0</v>
      </c>
      <c r="BT771" s="395">
        <v>0</v>
      </c>
      <c r="BU771" s="395">
        <v>0</v>
      </c>
      <c r="BV771" s="395">
        <v>0</v>
      </c>
      <c r="BW771" s="395">
        <v>0</v>
      </c>
      <c r="BX771" s="67"/>
      <c r="BY771" s="67"/>
      <c r="BZ771" s="67"/>
      <c r="CA771" s="67"/>
      <c r="CB771" s="67"/>
      <c r="CC771" s="67"/>
      <c r="CD771" s="67"/>
      <c r="CE771" s="67"/>
      <c r="CF771" s="67"/>
      <c r="CG771" s="67"/>
      <c r="CH771" s="67"/>
      <c r="CI771" s="67"/>
      <c r="CJ771" s="67"/>
      <c r="CK771" s="67"/>
      <c r="CL771" s="67"/>
      <c r="CM771" s="67"/>
      <c r="CN771" s="67"/>
      <c r="CO771" s="67"/>
      <c r="CP771" s="67"/>
      <c r="CQ771" s="67"/>
      <c r="CR771" s="67"/>
      <c r="CS771" s="67"/>
      <c r="CT771" s="67"/>
      <c r="CU771" s="67"/>
      <c r="CV771" s="67"/>
      <c r="CW771" s="67"/>
      <c r="CX771" s="67"/>
      <c r="CY771" s="67"/>
      <c r="CZ771" s="67"/>
      <c r="DA771" s="67"/>
      <c r="DB771" s="67"/>
      <c r="DC771" s="67"/>
      <c r="DD771" s="67"/>
      <c r="DE771" s="67"/>
      <c r="DF771" s="67"/>
      <c r="DG771" s="67"/>
      <c r="DH771" s="67"/>
      <c r="DI771" s="67"/>
      <c r="DJ771" s="67"/>
      <c r="DK771" s="67"/>
      <c r="DL771" s="67"/>
      <c r="DM771" s="67"/>
      <c r="DN771" s="67"/>
      <c r="DO771" s="67"/>
      <c r="DP771" s="67"/>
      <c r="DQ771" s="67"/>
      <c r="DR771" s="67"/>
      <c r="DS771" s="67"/>
      <c r="DT771" s="67"/>
      <c r="DU771" s="67"/>
      <c r="DV771" s="67"/>
      <c r="DW771" s="67"/>
      <c r="DX771" s="67"/>
      <c r="DY771" s="67"/>
      <c r="DZ771" s="67"/>
      <c r="EA771" s="67"/>
      <c r="EB771" s="67"/>
      <c r="EC771" s="67"/>
      <c r="ED771" s="67"/>
      <c r="EE771" s="67"/>
      <c r="EF771" s="67"/>
      <c r="EG771" s="67"/>
      <c r="EH771" s="67"/>
      <c r="EI771" s="67"/>
      <c r="EJ771" s="67"/>
      <c r="EK771" s="67"/>
      <c r="EL771" s="67"/>
      <c r="EM771" s="67"/>
      <c r="EN771" s="67"/>
      <c r="EO771" s="67"/>
      <c r="EP771" s="67"/>
      <c r="EQ771" s="67"/>
      <c r="ER771" s="67"/>
      <c r="ES771" s="67"/>
      <c r="ET771" s="67"/>
      <c r="EU771" s="67"/>
      <c r="EV771" s="67"/>
      <c r="EW771" s="67"/>
      <c r="EX771" s="67"/>
      <c r="EY771" s="67"/>
      <c r="EZ771" s="67"/>
      <c r="FA771" s="67"/>
      <c r="FB771" s="67"/>
      <c r="FC771" s="67"/>
      <c r="FD771" s="67"/>
      <c r="FE771" s="67"/>
      <c r="FF771" s="67"/>
      <c r="FG771" s="67"/>
      <c r="FH771" s="67"/>
      <c r="FI771" s="67"/>
      <c r="FJ771" s="67"/>
      <c r="FK771" s="67"/>
      <c r="FL771" s="67"/>
      <c r="FM771" s="67"/>
      <c r="FN771" s="67"/>
      <c r="FO771" s="67"/>
      <c r="FP771" s="67"/>
      <c r="FQ771" s="67"/>
      <c r="FR771" s="67"/>
      <c r="FS771" s="67"/>
      <c r="FT771" s="67"/>
      <c r="FU771" s="67"/>
      <c r="FV771" s="67"/>
      <c r="FW771" s="67"/>
      <c r="FX771" s="67"/>
      <c r="FY771" s="67"/>
      <c r="FZ771" s="67"/>
      <c r="GA771" s="67"/>
      <c r="GB771" s="67"/>
      <c r="GC771" s="67"/>
      <c r="GD771" s="67"/>
      <c r="GE771" s="67"/>
      <c r="GF771" s="67"/>
      <c r="GG771" s="67"/>
      <c r="GH771" s="67"/>
      <c r="GI771" s="67"/>
      <c r="GJ771" s="67"/>
      <c r="GK771" s="67"/>
      <c r="GL771" s="67"/>
      <c r="GM771" s="67"/>
      <c r="GN771" s="67"/>
      <c r="GO771" s="67"/>
      <c r="GP771" s="67"/>
      <c r="GQ771" s="67"/>
      <c r="GR771" s="67"/>
      <c r="GS771" s="67"/>
      <c r="GT771" s="67"/>
      <c r="GU771" s="67"/>
      <c r="GV771" s="67"/>
      <c r="GW771" s="67"/>
      <c r="GX771" s="67"/>
      <c r="GY771" s="67"/>
      <c r="GZ771" s="67"/>
      <c r="HA771" s="67"/>
      <c r="HB771" s="67"/>
      <c r="HC771" s="67"/>
      <c r="HD771" s="67"/>
      <c r="HE771" s="67"/>
    </row>
    <row r="772" spans="1:213" ht="409.5">
      <c r="A772" s="62">
        <v>619</v>
      </c>
      <c r="B772" s="22" t="s">
        <v>2243</v>
      </c>
      <c r="C772" s="64">
        <v>401000035</v>
      </c>
      <c r="D772" s="27" t="s">
        <v>151</v>
      </c>
      <c r="E772" s="20" t="s">
        <v>481</v>
      </c>
      <c r="F772" s="204"/>
      <c r="G772" s="204"/>
      <c r="H772" s="195">
        <v>3</v>
      </c>
      <c r="I772" s="204"/>
      <c r="J772" s="195">
        <v>16</v>
      </c>
      <c r="K772" s="195">
        <v>1</v>
      </c>
      <c r="L772" s="195" t="s">
        <v>2295</v>
      </c>
      <c r="M772" s="195"/>
      <c r="N772" s="195"/>
      <c r="O772" s="195"/>
      <c r="P772" s="196" t="s">
        <v>109</v>
      </c>
      <c r="Q772" s="21" t="s">
        <v>2297</v>
      </c>
      <c r="R772" s="195" t="s">
        <v>1995</v>
      </c>
      <c r="S772" s="195"/>
      <c r="T772" s="195" t="s">
        <v>49</v>
      </c>
      <c r="U772" s="195"/>
      <c r="V772" s="195" t="s">
        <v>540</v>
      </c>
      <c r="W772" s="195" t="s">
        <v>50</v>
      </c>
      <c r="X772" s="195" t="s">
        <v>2298</v>
      </c>
      <c r="Y772" s="195"/>
      <c r="Z772" s="195"/>
      <c r="AA772" s="195"/>
      <c r="AB772" s="196" t="s">
        <v>2299</v>
      </c>
      <c r="AC772" s="90" t="s">
        <v>1924</v>
      </c>
      <c r="AD772" s="330"/>
      <c r="AE772" s="330"/>
      <c r="AF772" s="330"/>
      <c r="AG772" s="330"/>
      <c r="AH772" s="330"/>
      <c r="AI772" s="330"/>
      <c r="AJ772" s="330"/>
      <c r="AK772" s="330"/>
      <c r="AL772" s="330"/>
      <c r="AM772" s="331" t="s">
        <v>2300</v>
      </c>
      <c r="AN772" s="330" t="s">
        <v>1876</v>
      </c>
      <c r="AO772" s="354" t="s">
        <v>87</v>
      </c>
      <c r="AP772" s="354" t="s">
        <v>56</v>
      </c>
      <c r="AQ772" s="354" t="s">
        <v>2301</v>
      </c>
      <c r="AR772" s="26" t="s">
        <v>2302</v>
      </c>
      <c r="AS772" s="25" t="s">
        <v>55</v>
      </c>
      <c r="AT772" s="395">
        <v>0</v>
      </c>
      <c r="AU772" s="395">
        <v>0</v>
      </c>
      <c r="AV772" s="395">
        <v>0</v>
      </c>
      <c r="AW772" s="395">
        <v>0</v>
      </c>
      <c r="AX772" s="395">
        <v>0</v>
      </c>
      <c r="AY772" s="395">
        <v>0</v>
      </c>
      <c r="AZ772" s="395">
        <v>0</v>
      </c>
      <c r="BA772" s="395">
        <v>0</v>
      </c>
      <c r="BB772" s="395">
        <v>0</v>
      </c>
      <c r="BC772" s="395">
        <v>0</v>
      </c>
      <c r="BD772" s="395">
        <v>1500001</v>
      </c>
      <c r="BE772" s="395">
        <v>0</v>
      </c>
      <c r="BF772" s="395">
        <v>0</v>
      </c>
      <c r="BG772" s="395">
        <v>1500001</v>
      </c>
      <c r="BH772" s="395">
        <v>0</v>
      </c>
      <c r="BI772" s="395">
        <v>0</v>
      </c>
      <c r="BJ772" s="395">
        <v>0</v>
      </c>
      <c r="BK772" s="395">
        <v>0</v>
      </c>
      <c r="BL772" s="395">
        <v>0</v>
      </c>
      <c r="BM772" s="395">
        <v>0</v>
      </c>
      <c r="BN772" s="395">
        <v>0</v>
      </c>
      <c r="BO772" s="395">
        <v>0</v>
      </c>
      <c r="BP772" s="395">
        <v>0</v>
      </c>
      <c r="BQ772" s="395">
        <v>0</v>
      </c>
      <c r="BR772" s="395">
        <v>0</v>
      </c>
      <c r="BS772" s="395">
        <v>0</v>
      </c>
      <c r="BT772" s="395">
        <v>0</v>
      </c>
      <c r="BU772" s="395">
        <v>0</v>
      </c>
      <c r="BV772" s="395">
        <v>0</v>
      </c>
      <c r="BW772" s="395">
        <v>0</v>
      </c>
      <c r="BX772" s="67"/>
      <c r="BY772" s="67"/>
      <c r="BZ772" s="67"/>
      <c r="CA772" s="67"/>
      <c r="CB772" s="67"/>
      <c r="CC772" s="67"/>
      <c r="CD772" s="67"/>
      <c r="CE772" s="67"/>
      <c r="CF772" s="67"/>
      <c r="CG772" s="67"/>
      <c r="CH772" s="67"/>
      <c r="CI772" s="67"/>
      <c r="CJ772" s="67"/>
      <c r="CK772" s="67"/>
      <c r="CL772" s="67"/>
      <c r="CM772" s="67"/>
      <c r="CN772" s="67"/>
      <c r="CO772" s="67"/>
      <c r="CP772" s="67"/>
      <c r="CQ772" s="67"/>
      <c r="CR772" s="67"/>
      <c r="CS772" s="67"/>
      <c r="CT772" s="67"/>
      <c r="CU772" s="67"/>
      <c r="CV772" s="67"/>
      <c r="CW772" s="67"/>
      <c r="CX772" s="67"/>
      <c r="CY772" s="67"/>
      <c r="CZ772" s="67"/>
      <c r="DA772" s="67"/>
      <c r="DB772" s="67"/>
      <c r="DC772" s="67"/>
      <c r="DD772" s="67"/>
      <c r="DE772" s="67"/>
      <c r="DF772" s="67"/>
      <c r="DG772" s="67"/>
      <c r="DH772" s="67"/>
      <c r="DI772" s="67"/>
      <c r="DJ772" s="67"/>
      <c r="DK772" s="67"/>
      <c r="DL772" s="67"/>
      <c r="DM772" s="67"/>
      <c r="DN772" s="67"/>
      <c r="DO772" s="67"/>
      <c r="DP772" s="67"/>
      <c r="DQ772" s="67"/>
      <c r="DR772" s="67"/>
      <c r="DS772" s="67"/>
      <c r="DT772" s="67"/>
      <c r="DU772" s="67"/>
      <c r="DV772" s="67"/>
      <c r="DW772" s="67"/>
      <c r="DX772" s="67"/>
      <c r="DY772" s="67"/>
      <c r="DZ772" s="67"/>
      <c r="EA772" s="67"/>
      <c r="EB772" s="67"/>
      <c r="EC772" s="67"/>
      <c r="ED772" s="67"/>
      <c r="EE772" s="67"/>
      <c r="EF772" s="67"/>
      <c r="EG772" s="67"/>
      <c r="EH772" s="67"/>
      <c r="EI772" s="67"/>
      <c r="EJ772" s="67"/>
      <c r="EK772" s="67"/>
      <c r="EL772" s="67"/>
      <c r="EM772" s="67"/>
      <c r="EN772" s="67"/>
      <c r="EO772" s="67"/>
      <c r="EP772" s="67"/>
      <c r="EQ772" s="67"/>
      <c r="ER772" s="67"/>
      <c r="ES772" s="67"/>
      <c r="ET772" s="67"/>
      <c r="EU772" s="67"/>
      <c r="EV772" s="67"/>
      <c r="EW772" s="67"/>
      <c r="EX772" s="67"/>
      <c r="EY772" s="67"/>
      <c r="EZ772" s="67"/>
      <c r="FA772" s="67"/>
      <c r="FB772" s="67"/>
      <c r="FC772" s="67"/>
      <c r="FD772" s="67"/>
      <c r="FE772" s="67"/>
      <c r="FF772" s="67"/>
      <c r="FG772" s="67"/>
      <c r="FH772" s="67"/>
      <c r="FI772" s="67"/>
      <c r="FJ772" s="67"/>
      <c r="FK772" s="67"/>
      <c r="FL772" s="67"/>
      <c r="FM772" s="67"/>
      <c r="FN772" s="67"/>
      <c r="FO772" s="67"/>
      <c r="FP772" s="67"/>
      <c r="FQ772" s="67"/>
      <c r="FR772" s="67"/>
      <c r="FS772" s="67"/>
      <c r="FT772" s="67"/>
      <c r="FU772" s="67"/>
      <c r="FV772" s="67"/>
      <c r="FW772" s="67"/>
      <c r="FX772" s="67"/>
      <c r="FY772" s="67"/>
      <c r="FZ772" s="67"/>
      <c r="GA772" s="67"/>
      <c r="GB772" s="67"/>
      <c r="GC772" s="67"/>
      <c r="GD772" s="67"/>
      <c r="GE772" s="67"/>
      <c r="GF772" s="67"/>
      <c r="GG772" s="67"/>
      <c r="GH772" s="67"/>
      <c r="GI772" s="67"/>
      <c r="GJ772" s="67"/>
      <c r="GK772" s="67"/>
      <c r="GL772" s="67"/>
      <c r="GM772" s="67"/>
      <c r="GN772" s="67"/>
      <c r="GO772" s="67"/>
      <c r="GP772" s="67"/>
      <c r="GQ772" s="67"/>
      <c r="GR772" s="67"/>
      <c r="GS772" s="67"/>
      <c r="GT772" s="67"/>
      <c r="GU772" s="67"/>
      <c r="GV772" s="67"/>
      <c r="GW772" s="67"/>
      <c r="GX772" s="67"/>
      <c r="GY772" s="67"/>
      <c r="GZ772" s="67"/>
      <c r="HA772" s="67"/>
      <c r="HB772" s="67"/>
      <c r="HC772" s="67"/>
      <c r="HD772" s="67"/>
      <c r="HE772" s="67"/>
    </row>
    <row r="773" spans="1:213" ht="409.5">
      <c r="A773" s="62">
        <v>619</v>
      </c>
      <c r="B773" s="22" t="s">
        <v>2243</v>
      </c>
      <c r="C773" s="64">
        <v>401000035</v>
      </c>
      <c r="D773" s="27" t="s">
        <v>151</v>
      </c>
      <c r="E773" s="20" t="s">
        <v>481</v>
      </c>
      <c r="F773" s="204"/>
      <c r="G773" s="204"/>
      <c r="H773" s="195">
        <v>3</v>
      </c>
      <c r="I773" s="204"/>
      <c r="J773" s="195">
        <v>16</v>
      </c>
      <c r="K773" s="195">
        <v>1</v>
      </c>
      <c r="L773" s="195" t="s">
        <v>2295</v>
      </c>
      <c r="M773" s="195"/>
      <c r="N773" s="195"/>
      <c r="O773" s="195"/>
      <c r="P773" s="196" t="s">
        <v>109</v>
      </c>
      <c r="Q773" s="21" t="s">
        <v>2297</v>
      </c>
      <c r="R773" s="195" t="s">
        <v>1995</v>
      </c>
      <c r="S773" s="195"/>
      <c r="T773" s="195" t="s">
        <v>49</v>
      </c>
      <c r="U773" s="195"/>
      <c r="V773" s="195" t="s">
        <v>540</v>
      </c>
      <c r="W773" s="195" t="s">
        <v>50</v>
      </c>
      <c r="X773" s="195" t="s">
        <v>2298</v>
      </c>
      <c r="Y773" s="195"/>
      <c r="Z773" s="195"/>
      <c r="AA773" s="195"/>
      <c r="AB773" s="196" t="s">
        <v>2299</v>
      </c>
      <c r="AC773" s="90" t="s">
        <v>1924</v>
      </c>
      <c r="AD773" s="330"/>
      <c r="AE773" s="330"/>
      <c r="AF773" s="330"/>
      <c r="AG773" s="330"/>
      <c r="AH773" s="330"/>
      <c r="AI773" s="330"/>
      <c r="AJ773" s="330"/>
      <c r="AK773" s="330"/>
      <c r="AL773" s="330"/>
      <c r="AM773" s="331" t="s">
        <v>2300</v>
      </c>
      <c r="AN773" s="330" t="s">
        <v>1876</v>
      </c>
      <c r="AO773" s="354" t="s">
        <v>87</v>
      </c>
      <c r="AP773" s="354" t="s">
        <v>56</v>
      </c>
      <c r="AQ773" s="354" t="s">
        <v>2303</v>
      </c>
      <c r="AR773" s="26" t="s">
        <v>2304</v>
      </c>
      <c r="AS773" s="25" t="s">
        <v>55</v>
      </c>
      <c r="AT773" s="395">
        <v>0</v>
      </c>
      <c r="AU773" s="395">
        <v>0</v>
      </c>
      <c r="AV773" s="395">
        <v>0</v>
      </c>
      <c r="AW773" s="395">
        <v>0</v>
      </c>
      <c r="AX773" s="395">
        <v>0</v>
      </c>
      <c r="AY773" s="395">
        <v>0</v>
      </c>
      <c r="AZ773" s="395">
        <v>0</v>
      </c>
      <c r="BA773" s="395">
        <v>0</v>
      </c>
      <c r="BB773" s="395">
        <v>0</v>
      </c>
      <c r="BC773" s="395">
        <v>0</v>
      </c>
      <c r="BD773" s="395">
        <v>1500001</v>
      </c>
      <c r="BE773" s="395">
        <v>0</v>
      </c>
      <c r="BF773" s="395">
        <v>0</v>
      </c>
      <c r="BG773" s="395">
        <v>1500001</v>
      </c>
      <c r="BH773" s="395">
        <v>0</v>
      </c>
      <c r="BI773" s="395">
        <v>0</v>
      </c>
      <c r="BJ773" s="395">
        <v>0</v>
      </c>
      <c r="BK773" s="395">
        <v>0</v>
      </c>
      <c r="BL773" s="395">
        <v>0</v>
      </c>
      <c r="BM773" s="395">
        <v>0</v>
      </c>
      <c r="BN773" s="395">
        <v>0</v>
      </c>
      <c r="BO773" s="395">
        <v>0</v>
      </c>
      <c r="BP773" s="395">
        <v>0</v>
      </c>
      <c r="BQ773" s="395">
        <v>0</v>
      </c>
      <c r="BR773" s="395">
        <v>0</v>
      </c>
      <c r="BS773" s="395">
        <v>0</v>
      </c>
      <c r="BT773" s="395">
        <v>0</v>
      </c>
      <c r="BU773" s="395">
        <v>0</v>
      </c>
      <c r="BV773" s="395">
        <v>0</v>
      </c>
      <c r="BW773" s="395">
        <v>0</v>
      </c>
      <c r="BX773" s="67"/>
      <c r="BY773" s="67"/>
      <c r="BZ773" s="67"/>
      <c r="CA773" s="67"/>
      <c r="CB773" s="67"/>
      <c r="CC773" s="67"/>
      <c r="CD773" s="67"/>
      <c r="CE773" s="67"/>
      <c r="CF773" s="67"/>
      <c r="CG773" s="67"/>
      <c r="CH773" s="67"/>
      <c r="CI773" s="67"/>
      <c r="CJ773" s="67"/>
      <c r="CK773" s="67"/>
      <c r="CL773" s="67"/>
      <c r="CM773" s="67"/>
      <c r="CN773" s="67"/>
      <c r="CO773" s="67"/>
      <c r="CP773" s="67"/>
      <c r="CQ773" s="67"/>
      <c r="CR773" s="67"/>
      <c r="CS773" s="67"/>
      <c r="CT773" s="67"/>
      <c r="CU773" s="67"/>
      <c r="CV773" s="67"/>
      <c r="CW773" s="67"/>
      <c r="CX773" s="67"/>
      <c r="CY773" s="67"/>
      <c r="CZ773" s="67"/>
      <c r="DA773" s="67"/>
      <c r="DB773" s="67"/>
      <c r="DC773" s="67"/>
      <c r="DD773" s="67"/>
      <c r="DE773" s="67"/>
      <c r="DF773" s="67"/>
      <c r="DG773" s="67"/>
      <c r="DH773" s="67"/>
      <c r="DI773" s="67"/>
      <c r="DJ773" s="67"/>
      <c r="DK773" s="67"/>
      <c r="DL773" s="67"/>
      <c r="DM773" s="67"/>
      <c r="DN773" s="67"/>
      <c r="DO773" s="67"/>
      <c r="DP773" s="67"/>
      <c r="DQ773" s="67"/>
      <c r="DR773" s="67"/>
      <c r="DS773" s="67"/>
      <c r="DT773" s="67"/>
      <c r="DU773" s="67"/>
      <c r="DV773" s="67"/>
      <c r="DW773" s="67"/>
      <c r="DX773" s="67"/>
      <c r="DY773" s="67"/>
      <c r="DZ773" s="67"/>
      <c r="EA773" s="67"/>
      <c r="EB773" s="67"/>
      <c r="EC773" s="67"/>
      <c r="ED773" s="67"/>
      <c r="EE773" s="67"/>
      <c r="EF773" s="67"/>
      <c r="EG773" s="67"/>
      <c r="EH773" s="67"/>
      <c r="EI773" s="67"/>
      <c r="EJ773" s="67"/>
      <c r="EK773" s="67"/>
      <c r="EL773" s="67"/>
      <c r="EM773" s="67"/>
      <c r="EN773" s="67"/>
      <c r="EO773" s="67"/>
      <c r="EP773" s="67"/>
      <c r="EQ773" s="67"/>
      <c r="ER773" s="67"/>
      <c r="ES773" s="67"/>
      <c r="ET773" s="67"/>
      <c r="EU773" s="67"/>
      <c r="EV773" s="67"/>
      <c r="EW773" s="67"/>
      <c r="EX773" s="67"/>
      <c r="EY773" s="67"/>
      <c r="EZ773" s="67"/>
      <c r="FA773" s="67"/>
      <c r="FB773" s="67"/>
      <c r="FC773" s="67"/>
      <c r="FD773" s="67"/>
      <c r="FE773" s="67"/>
      <c r="FF773" s="67"/>
      <c r="FG773" s="67"/>
      <c r="FH773" s="67"/>
      <c r="FI773" s="67"/>
      <c r="FJ773" s="67"/>
      <c r="FK773" s="67"/>
      <c r="FL773" s="67"/>
      <c r="FM773" s="67"/>
      <c r="FN773" s="67"/>
      <c r="FO773" s="67"/>
      <c r="FP773" s="67"/>
      <c r="FQ773" s="67"/>
      <c r="FR773" s="67"/>
      <c r="FS773" s="67"/>
      <c r="FT773" s="67"/>
      <c r="FU773" s="67"/>
      <c r="FV773" s="67"/>
      <c r="FW773" s="67"/>
      <c r="FX773" s="67"/>
      <c r="FY773" s="67"/>
      <c r="FZ773" s="67"/>
      <c r="GA773" s="67"/>
      <c r="GB773" s="67"/>
      <c r="GC773" s="67"/>
      <c r="GD773" s="67"/>
      <c r="GE773" s="67"/>
      <c r="GF773" s="67"/>
      <c r="GG773" s="67"/>
      <c r="GH773" s="67"/>
      <c r="GI773" s="67"/>
      <c r="GJ773" s="67"/>
      <c r="GK773" s="67"/>
      <c r="GL773" s="67"/>
      <c r="GM773" s="67"/>
      <c r="GN773" s="67"/>
      <c r="GO773" s="67"/>
      <c r="GP773" s="67"/>
      <c r="GQ773" s="67"/>
      <c r="GR773" s="67"/>
      <c r="GS773" s="67"/>
      <c r="GT773" s="67"/>
      <c r="GU773" s="67"/>
      <c r="GV773" s="67"/>
      <c r="GW773" s="67"/>
      <c r="GX773" s="67"/>
      <c r="GY773" s="67"/>
      <c r="GZ773" s="67"/>
      <c r="HA773" s="67"/>
      <c r="HB773" s="67"/>
      <c r="HC773" s="67"/>
      <c r="HD773" s="67"/>
      <c r="HE773" s="67"/>
    </row>
    <row r="774" spans="1:213" ht="409.6" thickBot="1">
      <c r="A774" s="62">
        <v>619</v>
      </c>
      <c r="B774" s="22" t="s">
        <v>2243</v>
      </c>
      <c r="C774" s="64">
        <v>401000035</v>
      </c>
      <c r="D774" s="27" t="s">
        <v>151</v>
      </c>
      <c r="E774" s="20" t="s">
        <v>481</v>
      </c>
      <c r="F774" s="204"/>
      <c r="G774" s="204"/>
      <c r="H774" s="195">
        <v>3</v>
      </c>
      <c r="I774" s="204"/>
      <c r="J774" s="195">
        <v>16</v>
      </c>
      <c r="K774" s="195">
        <v>1</v>
      </c>
      <c r="L774" s="195" t="s">
        <v>2295</v>
      </c>
      <c r="M774" s="195"/>
      <c r="N774" s="195"/>
      <c r="O774" s="195"/>
      <c r="P774" s="196" t="s">
        <v>109</v>
      </c>
      <c r="Q774" s="21" t="s">
        <v>2297</v>
      </c>
      <c r="R774" s="195" t="s">
        <v>1995</v>
      </c>
      <c r="S774" s="195"/>
      <c r="T774" s="195" t="s">
        <v>49</v>
      </c>
      <c r="U774" s="195"/>
      <c r="V774" s="195" t="s">
        <v>540</v>
      </c>
      <c r="W774" s="195" t="s">
        <v>50</v>
      </c>
      <c r="X774" s="195" t="s">
        <v>2305</v>
      </c>
      <c r="Y774" s="195"/>
      <c r="Z774" s="195"/>
      <c r="AA774" s="195"/>
      <c r="AB774" s="196" t="s">
        <v>2299</v>
      </c>
      <c r="AC774" s="90" t="s">
        <v>1924</v>
      </c>
      <c r="AD774" s="330"/>
      <c r="AE774" s="330"/>
      <c r="AF774" s="330"/>
      <c r="AG774" s="330"/>
      <c r="AH774" s="330"/>
      <c r="AI774" s="330"/>
      <c r="AJ774" s="330"/>
      <c r="AK774" s="330"/>
      <c r="AL774" s="330"/>
      <c r="AM774" s="331" t="s">
        <v>2296</v>
      </c>
      <c r="AN774" s="330" t="s">
        <v>1876</v>
      </c>
      <c r="AO774" s="354" t="s">
        <v>87</v>
      </c>
      <c r="AP774" s="354" t="s">
        <v>56</v>
      </c>
      <c r="AQ774" s="354" t="s">
        <v>1199</v>
      </c>
      <c r="AR774" s="26" t="s">
        <v>1200</v>
      </c>
      <c r="AS774" s="25" t="s">
        <v>55</v>
      </c>
      <c r="AT774" s="395">
        <v>10847949.99</v>
      </c>
      <c r="AU774" s="395">
        <v>10847949.99</v>
      </c>
      <c r="AV774" s="395">
        <v>0</v>
      </c>
      <c r="AW774" s="395">
        <v>0</v>
      </c>
      <c r="AX774" s="395">
        <v>5965875.3399999999</v>
      </c>
      <c r="AY774" s="395">
        <v>5965875.3399999999</v>
      </c>
      <c r="AZ774" s="395">
        <v>0</v>
      </c>
      <c r="BA774" s="395">
        <v>0</v>
      </c>
      <c r="BB774" s="395">
        <v>4882074.6500000004</v>
      </c>
      <c r="BC774" s="395">
        <v>4882074.6500000004</v>
      </c>
      <c r="BD774" s="395">
        <v>0</v>
      </c>
      <c r="BE774" s="395">
        <v>0</v>
      </c>
      <c r="BF774" s="395">
        <v>0</v>
      </c>
      <c r="BG774" s="395">
        <v>0</v>
      </c>
      <c r="BH774" s="395">
        <v>0</v>
      </c>
      <c r="BI774" s="395">
        <v>0</v>
      </c>
      <c r="BJ774" s="395">
        <v>0</v>
      </c>
      <c r="BK774" s="395">
        <v>0</v>
      </c>
      <c r="BL774" s="395">
        <v>0</v>
      </c>
      <c r="BM774" s="395">
        <v>0</v>
      </c>
      <c r="BN774" s="395">
        <v>0</v>
      </c>
      <c r="BO774" s="395">
        <v>0</v>
      </c>
      <c r="BP774" s="395">
        <v>0</v>
      </c>
      <c r="BQ774" s="395">
        <v>0</v>
      </c>
      <c r="BR774" s="395">
        <v>0</v>
      </c>
      <c r="BS774" s="395">
        <v>0</v>
      </c>
      <c r="BT774" s="395">
        <v>0</v>
      </c>
      <c r="BU774" s="395">
        <v>0</v>
      </c>
      <c r="BV774" s="395">
        <v>0</v>
      </c>
      <c r="BW774" s="395">
        <v>0</v>
      </c>
      <c r="BX774" s="67"/>
      <c r="BY774" s="67"/>
      <c r="BZ774" s="67"/>
      <c r="CA774" s="67"/>
      <c r="CB774" s="67"/>
      <c r="CC774" s="67"/>
      <c r="CD774" s="67"/>
      <c r="CE774" s="67"/>
      <c r="CF774" s="67"/>
      <c r="CG774" s="67"/>
      <c r="CH774" s="67"/>
      <c r="CI774" s="67"/>
      <c r="CJ774" s="67"/>
      <c r="CK774" s="67"/>
      <c r="CL774" s="67"/>
      <c r="CM774" s="67"/>
      <c r="CN774" s="67"/>
      <c r="CO774" s="67"/>
      <c r="CP774" s="67"/>
      <c r="CQ774" s="67"/>
      <c r="CR774" s="67"/>
      <c r="CS774" s="67"/>
      <c r="CT774" s="67"/>
      <c r="CU774" s="67"/>
      <c r="CV774" s="67"/>
      <c r="CW774" s="67"/>
      <c r="CX774" s="67"/>
      <c r="CY774" s="67"/>
      <c r="CZ774" s="67"/>
      <c r="DA774" s="67"/>
      <c r="DB774" s="67"/>
      <c r="DC774" s="67"/>
      <c r="DD774" s="67"/>
      <c r="DE774" s="67"/>
      <c r="DF774" s="67"/>
      <c r="DG774" s="67"/>
      <c r="DH774" s="67"/>
      <c r="DI774" s="67"/>
      <c r="DJ774" s="67"/>
      <c r="DK774" s="67"/>
      <c r="DL774" s="67"/>
      <c r="DM774" s="67"/>
      <c r="DN774" s="67"/>
      <c r="DO774" s="67"/>
      <c r="DP774" s="67"/>
      <c r="DQ774" s="67"/>
      <c r="DR774" s="67"/>
      <c r="DS774" s="67"/>
      <c r="DT774" s="67"/>
      <c r="DU774" s="67"/>
      <c r="DV774" s="67"/>
      <c r="DW774" s="67"/>
      <c r="DX774" s="67"/>
      <c r="DY774" s="67"/>
      <c r="DZ774" s="67"/>
      <c r="EA774" s="67"/>
      <c r="EB774" s="67"/>
      <c r="EC774" s="67"/>
      <c r="ED774" s="67"/>
      <c r="EE774" s="67"/>
      <c r="EF774" s="67"/>
      <c r="EG774" s="67"/>
      <c r="EH774" s="67"/>
      <c r="EI774" s="67"/>
      <c r="EJ774" s="67"/>
      <c r="EK774" s="67"/>
      <c r="EL774" s="67"/>
      <c r="EM774" s="67"/>
      <c r="EN774" s="67"/>
      <c r="EO774" s="67"/>
      <c r="EP774" s="67"/>
      <c r="EQ774" s="67"/>
      <c r="ER774" s="67"/>
      <c r="ES774" s="67"/>
      <c r="ET774" s="67"/>
      <c r="EU774" s="67"/>
      <c r="EV774" s="67"/>
      <c r="EW774" s="67"/>
      <c r="EX774" s="67"/>
      <c r="EY774" s="67"/>
      <c r="EZ774" s="67"/>
      <c r="FA774" s="67"/>
      <c r="FB774" s="67"/>
      <c r="FC774" s="67"/>
      <c r="FD774" s="67"/>
      <c r="FE774" s="67"/>
      <c r="FF774" s="67"/>
      <c r="FG774" s="67"/>
      <c r="FH774" s="67"/>
      <c r="FI774" s="67"/>
      <c r="FJ774" s="67"/>
      <c r="FK774" s="67"/>
      <c r="FL774" s="67"/>
      <c r="FM774" s="67"/>
      <c r="FN774" s="67"/>
      <c r="FO774" s="67"/>
      <c r="FP774" s="67"/>
      <c r="FQ774" s="67"/>
      <c r="FR774" s="67"/>
      <c r="FS774" s="67"/>
      <c r="FT774" s="67"/>
      <c r="FU774" s="67"/>
      <c r="FV774" s="67"/>
      <c r="FW774" s="67"/>
      <c r="FX774" s="67"/>
      <c r="FY774" s="67"/>
      <c r="FZ774" s="67"/>
      <c r="GA774" s="67"/>
      <c r="GB774" s="67"/>
      <c r="GC774" s="67"/>
      <c r="GD774" s="67"/>
      <c r="GE774" s="67"/>
      <c r="GF774" s="67"/>
      <c r="GG774" s="67"/>
      <c r="GH774" s="67"/>
      <c r="GI774" s="67"/>
      <c r="GJ774" s="67"/>
      <c r="GK774" s="67"/>
      <c r="GL774" s="67"/>
      <c r="GM774" s="67"/>
      <c r="GN774" s="67"/>
      <c r="GO774" s="67"/>
      <c r="GP774" s="67"/>
      <c r="GQ774" s="67"/>
      <c r="GR774" s="67"/>
      <c r="GS774" s="67"/>
      <c r="GT774" s="67"/>
      <c r="GU774" s="67"/>
      <c r="GV774" s="67"/>
      <c r="GW774" s="67"/>
      <c r="GX774" s="67"/>
      <c r="GY774" s="67"/>
      <c r="GZ774" s="67"/>
      <c r="HA774" s="67"/>
      <c r="HB774" s="67"/>
      <c r="HC774" s="67"/>
      <c r="HD774" s="67"/>
      <c r="HE774" s="67"/>
    </row>
    <row r="775" spans="1:213" ht="409.5">
      <c r="A775" s="62">
        <v>619</v>
      </c>
      <c r="B775" s="22" t="s">
        <v>2243</v>
      </c>
      <c r="C775" s="64">
        <v>401000035</v>
      </c>
      <c r="D775" s="27" t="s">
        <v>151</v>
      </c>
      <c r="E775" s="20" t="s">
        <v>481</v>
      </c>
      <c r="F775" s="204"/>
      <c r="G775" s="204"/>
      <c r="H775" s="195">
        <v>3</v>
      </c>
      <c r="I775" s="204"/>
      <c r="J775" s="195">
        <v>16</v>
      </c>
      <c r="K775" s="195">
        <v>1</v>
      </c>
      <c r="L775" s="195" t="s">
        <v>2295</v>
      </c>
      <c r="M775" s="195"/>
      <c r="N775" s="195"/>
      <c r="O775" s="195"/>
      <c r="P775" s="196" t="s">
        <v>109</v>
      </c>
      <c r="Q775" s="21" t="s">
        <v>2297</v>
      </c>
      <c r="R775" s="195" t="s">
        <v>1995</v>
      </c>
      <c r="S775" s="195"/>
      <c r="T775" s="195" t="s">
        <v>49</v>
      </c>
      <c r="U775" s="195"/>
      <c r="V775" s="195" t="s">
        <v>540</v>
      </c>
      <c r="W775" s="195" t="s">
        <v>50</v>
      </c>
      <c r="X775" s="195" t="s">
        <v>2305</v>
      </c>
      <c r="Y775" s="195"/>
      <c r="Z775" s="195"/>
      <c r="AA775" s="195"/>
      <c r="AB775" s="196" t="s">
        <v>2299</v>
      </c>
      <c r="AC775" s="90" t="s">
        <v>1924</v>
      </c>
      <c r="AD775" s="330"/>
      <c r="AE775" s="330"/>
      <c r="AF775" s="330"/>
      <c r="AG775" s="330"/>
      <c r="AH775" s="330"/>
      <c r="AI775" s="330"/>
      <c r="AJ775" s="330"/>
      <c r="AK775" s="330"/>
      <c r="AL775" s="330"/>
      <c r="AM775" s="331" t="s">
        <v>2296</v>
      </c>
      <c r="AN775" s="330" t="s">
        <v>1876</v>
      </c>
      <c r="AO775" s="354" t="s">
        <v>87</v>
      </c>
      <c r="AP775" s="354" t="s">
        <v>56</v>
      </c>
      <c r="AQ775" s="354" t="s">
        <v>2306</v>
      </c>
      <c r="AR775" s="26" t="s">
        <v>2302</v>
      </c>
      <c r="AS775" s="25" t="s">
        <v>55</v>
      </c>
      <c r="AT775" s="395">
        <v>0</v>
      </c>
      <c r="AU775" s="395">
        <v>0</v>
      </c>
      <c r="AV775" s="395">
        <v>0</v>
      </c>
      <c r="AW775" s="395">
        <v>0</v>
      </c>
      <c r="AX775" s="395">
        <v>0</v>
      </c>
      <c r="AY775" s="395">
        <v>0</v>
      </c>
      <c r="AZ775" s="395">
        <v>0</v>
      </c>
      <c r="BA775" s="395">
        <v>0</v>
      </c>
      <c r="BB775" s="395">
        <v>0</v>
      </c>
      <c r="BC775" s="395">
        <v>0</v>
      </c>
      <c r="BD775" s="395">
        <v>7740464.54</v>
      </c>
      <c r="BE775" s="395">
        <v>0</v>
      </c>
      <c r="BF775" s="395">
        <v>4161207.55</v>
      </c>
      <c r="BG775" s="395">
        <v>0</v>
      </c>
      <c r="BH775" s="409">
        <v>3579256.99</v>
      </c>
      <c r="BI775" s="395">
        <v>0</v>
      </c>
      <c r="BJ775" s="395">
        <v>0</v>
      </c>
      <c r="BK775" s="395">
        <v>0</v>
      </c>
      <c r="BL775" s="395">
        <v>0</v>
      </c>
      <c r="BM775" s="395">
        <v>0</v>
      </c>
      <c r="BN775" s="395">
        <v>0</v>
      </c>
      <c r="BO775" s="395">
        <v>0</v>
      </c>
      <c r="BP775" s="395">
        <v>0</v>
      </c>
      <c r="BQ775" s="395">
        <v>0</v>
      </c>
      <c r="BR775" s="395">
        <v>0</v>
      </c>
      <c r="BS775" s="395">
        <v>0</v>
      </c>
      <c r="BT775" s="395">
        <v>0</v>
      </c>
      <c r="BU775" s="395">
        <v>0</v>
      </c>
      <c r="BV775" s="395">
        <v>0</v>
      </c>
      <c r="BW775" s="395">
        <v>0</v>
      </c>
      <c r="BX775" s="67"/>
      <c r="BY775" s="67"/>
      <c r="BZ775" s="67"/>
      <c r="CA775" s="67"/>
      <c r="CB775" s="67"/>
      <c r="CC775" s="67"/>
      <c r="CD775" s="67"/>
      <c r="CE775" s="67"/>
      <c r="CF775" s="67"/>
      <c r="CG775" s="67"/>
      <c r="CH775" s="67"/>
      <c r="CI775" s="67"/>
      <c r="CJ775" s="67"/>
      <c r="CK775" s="67"/>
      <c r="CL775" s="67"/>
      <c r="CM775" s="67"/>
      <c r="CN775" s="67"/>
      <c r="CO775" s="67"/>
      <c r="CP775" s="67"/>
      <c r="CQ775" s="67"/>
      <c r="CR775" s="67"/>
      <c r="CS775" s="67"/>
      <c r="CT775" s="67"/>
      <c r="CU775" s="67"/>
      <c r="CV775" s="67"/>
      <c r="CW775" s="67"/>
      <c r="CX775" s="67"/>
      <c r="CY775" s="67"/>
      <c r="CZ775" s="67"/>
      <c r="DA775" s="67"/>
      <c r="DB775" s="67"/>
      <c r="DC775" s="67"/>
      <c r="DD775" s="67"/>
      <c r="DE775" s="67"/>
      <c r="DF775" s="67"/>
      <c r="DG775" s="67"/>
      <c r="DH775" s="67"/>
      <c r="DI775" s="67"/>
      <c r="DJ775" s="67"/>
      <c r="DK775" s="67"/>
      <c r="DL775" s="67"/>
      <c r="DM775" s="67"/>
      <c r="DN775" s="67"/>
      <c r="DO775" s="67"/>
      <c r="DP775" s="67"/>
      <c r="DQ775" s="67"/>
      <c r="DR775" s="67"/>
      <c r="DS775" s="67"/>
      <c r="DT775" s="67"/>
      <c r="DU775" s="67"/>
      <c r="DV775" s="67"/>
      <c r="DW775" s="67"/>
      <c r="DX775" s="67"/>
      <c r="DY775" s="67"/>
      <c r="DZ775" s="67"/>
      <c r="EA775" s="67"/>
      <c r="EB775" s="67"/>
      <c r="EC775" s="67"/>
      <c r="ED775" s="67"/>
      <c r="EE775" s="67"/>
      <c r="EF775" s="67"/>
      <c r="EG775" s="67"/>
      <c r="EH775" s="67"/>
      <c r="EI775" s="67"/>
      <c r="EJ775" s="67"/>
      <c r="EK775" s="67"/>
      <c r="EL775" s="67"/>
      <c r="EM775" s="67"/>
      <c r="EN775" s="67"/>
      <c r="EO775" s="67"/>
      <c r="EP775" s="67"/>
      <c r="EQ775" s="67"/>
      <c r="ER775" s="67"/>
      <c r="ES775" s="67"/>
      <c r="ET775" s="67"/>
      <c r="EU775" s="67"/>
      <c r="EV775" s="67"/>
      <c r="EW775" s="67"/>
      <c r="EX775" s="67"/>
      <c r="EY775" s="67"/>
      <c r="EZ775" s="67"/>
      <c r="FA775" s="67"/>
      <c r="FB775" s="67"/>
      <c r="FC775" s="67"/>
      <c r="FD775" s="67"/>
      <c r="FE775" s="67"/>
      <c r="FF775" s="67"/>
      <c r="FG775" s="67"/>
      <c r="FH775" s="67"/>
      <c r="FI775" s="67"/>
      <c r="FJ775" s="67"/>
      <c r="FK775" s="67"/>
      <c r="FL775" s="67"/>
      <c r="FM775" s="67"/>
      <c r="FN775" s="67"/>
      <c r="FO775" s="67"/>
      <c r="FP775" s="67"/>
      <c r="FQ775" s="67"/>
      <c r="FR775" s="67"/>
      <c r="FS775" s="67"/>
      <c r="FT775" s="67"/>
      <c r="FU775" s="67"/>
      <c r="FV775" s="67"/>
      <c r="FW775" s="67"/>
      <c r="FX775" s="67"/>
      <c r="FY775" s="67"/>
      <c r="FZ775" s="67"/>
      <c r="GA775" s="67"/>
      <c r="GB775" s="67"/>
      <c r="GC775" s="67"/>
      <c r="GD775" s="67"/>
      <c r="GE775" s="67"/>
      <c r="GF775" s="67"/>
      <c r="GG775" s="67"/>
      <c r="GH775" s="67"/>
      <c r="GI775" s="67"/>
      <c r="GJ775" s="67"/>
      <c r="GK775" s="67"/>
      <c r="GL775" s="67"/>
      <c r="GM775" s="67"/>
      <c r="GN775" s="67"/>
      <c r="GO775" s="67"/>
      <c r="GP775" s="67"/>
      <c r="GQ775" s="67"/>
      <c r="GR775" s="67"/>
      <c r="GS775" s="67"/>
      <c r="GT775" s="67"/>
      <c r="GU775" s="67"/>
      <c r="GV775" s="67"/>
      <c r="GW775" s="67"/>
      <c r="GX775" s="67"/>
      <c r="GY775" s="67"/>
      <c r="GZ775" s="67"/>
      <c r="HA775" s="67"/>
      <c r="HB775" s="67"/>
      <c r="HC775" s="67"/>
      <c r="HD775" s="67"/>
      <c r="HE775" s="67"/>
    </row>
    <row r="776" spans="1:213" ht="409.5">
      <c r="A776" s="62">
        <v>619</v>
      </c>
      <c r="B776" s="22" t="s">
        <v>2243</v>
      </c>
      <c r="C776" s="64">
        <v>401000035</v>
      </c>
      <c r="D776" s="27" t="s">
        <v>151</v>
      </c>
      <c r="E776" s="20" t="s">
        <v>481</v>
      </c>
      <c r="F776" s="204"/>
      <c r="G776" s="204"/>
      <c r="H776" s="195">
        <v>3</v>
      </c>
      <c r="I776" s="204"/>
      <c r="J776" s="195">
        <v>16</v>
      </c>
      <c r="K776" s="195">
        <v>1</v>
      </c>
      <c r="L776" s="195" t="s">
        <v>2295</v>
      </c>
      <c r="M776" s="195"/>
      <c r="N776" s="195"/>
      <c r="O776" s="195"/>
      <c r="P776" s="196" t="s">
        <v>109</v>
      </c>
      <c r="Q776" s="21" t="s">
        <v>2297</v>
      </c>
      <c r="R776" s="195" t="s">
        <v>1995</v>
      </c>
      <c r="S776" s="195"/>
      <c r="T776" s="195" t="s">
        <v>49</v>
      </c>
      <c r="U776" s="195"/>
      <c r="V776" s="195" t="s">
        <v>540</v>
      </c>
      <c r="W776" s="195" t="s">
        <v>50</v>
      </c>
      <c r="X776" s="195" t="s">
        <v>2305</v>
      </c>
      <c r="Y776" s="195"/>
      <c r="Z776" s="195"/>
      <c r="AA776" s="195"/>
      <c r="AB776" s="196" t="s">
        <v>2299</v>
      </c>
      <c r="AC776" s="90" t="s">
        <v>1924</v>
      </c>
      <c r="AD776" s="330"/>
      <c r="AE776" s="330"/>
      <c r="AF776" s="330"/>
      <c r="AG776" s="330"/>
      <c r="AH776" s="330"/>
      <c r="AI776" s="330"/>
      <c r="AJ776" s="330"/>
      <c r="AK776" s="330"/>
      <c r="AL776" s="330"/>
      <c r="AM776" s="331" t="s">
        <v>2296</v>
      </c>
      <c r="AN776" s="330" t="s">
        <v>1876</v>
      </c>
      <c r="AO776" s="354" t="s">
        <v>87</v>
      </c>
      <c r="AP776" s="354" t="s">
        <v>56</v>
      </c>
      <c r="AQ776" s="354" t="s">
        <v>2307</v>
      </c>
      <c r="AR776" s="26" t="s">
        <v>2304</v>
      </c>
      <c r="AS776" s="25" t="s">
        <v>55</v>
      </c>
      <c r="AT776" s="395">
        <v>0</v>
      </c>
      <c r="AU776" s="395">
        <v>0</v>
      </c>
      <c r="AV776" s="395">
        <v>0</v>
      </c>
      <c r="AW776" s="395">
        <v>0</v>
      </c>
      <c r="AX776" s="395">
        <v>0</v>
      </c>
      <c r="AY776" s="395">
        <v>0</v>
      </c>
      <c r="AZ776" s="395">
        <v>0</v>
      </c>
      <c r="BA776" s="395">
        <v>0</v>
      </c>
      <c r="BB776" s="395">
        <v>0</v>
      </c>
      <c r="BC776" s="395">
        <v>0</v>
      </c>
      <c r="BD776" s="395">
        <v>8918257.4800000004</v>
      </c>
      <c r="BE776" s="395">
        <v>0</v>
      </c>
      <c r="BF776" s="395">
        <v>4883739</v>
      </c>
      <c r="BG776" s="395">
        <v>0</v>
      </c>
      <c r="BH776" s="395">
        <v>4034518.48</v>
      </c>
      <c r="BI776" s="395">
        <v>0</v>
      </c>
      <c r="BJ776" s="395">
        <v>0</v>
      </c>
      <c r="BK776" s="395">
        <v>0</v>
      </c>
      <c r="BL776" s="395">
        <v>0</v>
      </c>
      <c r="BM776" s="395">
        <v>0</v>
      </c>
      <c r="BN776" s="395">
        <v>0</v>
      </c>
      <c r="BO776" s="395">
        <v>0</v>
      </c>
      <c r="BP776" s="395">
        <v>0</v>
      </c>
      <c r="BQ776" s="395">
        <v>0</v>
      </c>
      <c r="BR776" s="395">
        <v>0</v>
      </c>
      <c r="BS776" s="395">
        <v>0</v>
      </c>
      <c r="BT776" s="395">
        <v>0</v>
      </c>
      <c r="BU776" s="395">
        <v>0</v>
      </c>
      <c r="BV776" s="395">
        <v>0</v>
      </c>
      <c r="BW776" s="395">
        <v>0</v>
      </c>
      <c r="BX776" s="67"/>
      <c r="BY776" s="67"/>
      <c r="BZ776" s="67"/>
      <c r="CA776" s="67"/>
      <c r="CB776" s="67"/>
      <c r="CC776" s="67"/>
      <c r="CD776" s="67"/>
      <c r="CE776" s="67"/>
      <c r="CF776" s="67"/>
      <c r="CG776" s="67"/>
      <c r="CH776" s="67"/>
      <c r="CI776" s="67"/>
      <c r="CJ776" s="67"/>
      <c r="CK776" s="67"/>
      <c r="CL776" s="67"/>
      <c r="CM776" s="67"/>
      <c r="CN776" s="67"/>
      <c r="CO776" s="67"/>
      <c r="CP776" s="67"/>
      <c r="CQ776" s="67"/>
      <c r="CR776" s="67"/>
      <c r="CS776" s="67"/>
      <c r="CT776" s="67"/>
      <c r="CU776" s="67"/>
      <c r="CV776" s="67"/>
      <c r="CW776" s="67"/>
      <c r="CX776" s="67"/>
      <c r="CY776" s="67"/>
      <c r="CZ776" s="67"/>
      <c r="DA776" s="67"/>
      <c r="DB776" s="67"/>
      <c r="DC776" s="67"/>
      <c r="DD776" s="67"/>
      <c r="DE776" s="67"/>
      <c r="DF776" s="67"/>
      <c r="DG776" s="67"/>
      <c r="DH776" s="67"/>
      <c r="DI776" s="67"/>
      <c r="DJ776" s="67"/>
      <c r="DK776" s="67"/>
      <c r="DL776" s="67"/>
      <c r="DM776" s="67"/>
      <c r="DN776" s="67"/>
      <c r="DO776" s="67"/>
      <c r="DP776" s="67"/>
      <c r="DQ776" s="67"/>
      <c r="DR776" s="67"/>
      <c r="DS776" s="67"/>
      <c r="DT776" s="67"/>
      <c r="DU776" s="67"/>
      <c r="DV776" s="67"/>
      <c r="DW776" s="67"/>
      <c r="DX776" s="67"/>
      <c r="DY776" s="67"/>
      <c r="DZ776" s="67"/>
      <c r="EA776" s="67"/>
      <c r="EB776" s="67"/>
      <c r="EC776" s="67"/>
      <c r="ED776" s="67"/>
      <c r="EE776" s="67"/>
      <c r="EF776" s="67"/>
      <c r="EG776" s="67"/>
      <c r="EH776" s="67"/>
      <c r="EI776" s="67"/>
      <c r="EJ776" s="67"/>
      <c r="EK776" s="67"/>
      <c r="EL776" s="67"/>
      <c r="EM776" s="67"/>
      <c r="EN776" s="67"/>
      <c r="EO776" s="67"/>
      <c r="EP776" s="67"/>
      <c r="EQ776" s="67"/>
      <c r="ER776" s="67"/>
      <c r="ES776" s="67"/>
      <c r="ET776" s="67"/>
      <c r="EU776" s="67"/>
      <c r="EV776" s="67"/>
      <c r="EW776" s="67"/>
      <c r="EX776" s="67"/>
      <c r="EY776" s="67"/>
      <c r="EZ776" s="67"/>
      <c r="FA776" s="67"/>
      <c r="FB776" s="67"/>
      <c r="FC776" s="67"/>
      <c r="FD776" s="67"/>
      <c r="FE776" s="67"/>
      <c r="FF776" s="67"/>
      <c r="FG776" s="67"/>
      <c r="FH776" s="67"/>
      <c r="FI776" s="67"/>
      <c r="FJ776" s="67"/>
      <c r="FK776" s="67"/>
      <c r="FL776" s="67"/>
      <c r="FM776" s="67"/>
      <c r="FN776" s="67"/>
      <c r="FO776" s="67"/>
      <c r="FP776" s="67"/>
      <c r="FQ776" s="67"/>
      <c r="FR776" s="67"/>
      <c r="FS776" s="67"/>
      <c r="FT776" s="67"/>
      <c r="FU776" s="67"/>
      <c r="FV776" s="67"/>
      <c r="FW776" s="67"/>
      <c r="FX776" s="67"/>
      <c r="FY776" s="67"/>
      <c r="FZ776" s="67"/>
      <c r="GA776" s="67"/>
      <c r="GB776" s="67"/>
      <c r="GC776" s="67"/>
      <c r="GD776" s="67"/>
      <c r="GE776" s="67"/>
      <c r="GF776" s="67"/>
      <c r="GG776" s="67"/>
      <c r="GH776" s="67"/>
      <c r="GI776" s="67"/>
      <c r="GJ776" s="67"/>
      <c r="GK776" s="67"/>
      <c r="GL776" s="67"/>
      <c r="GM776" s="67"/>
      <c r="GN776" s="67"/>
      <c r="GO776" s="67"/>
      <c r="GP776" s="67"/>
      <c r="GQ776" s="67"/>
      <c r="GR776" s="67"/>
      <c r="GS776" s="67"/>
      <c r="GT776" s="67"/>
      <c r="GU776" s="67"/>
      <c r="GV776" s="67"/>
      <c r="GW776" s="67"/>
      <c r="GX776" s="67"/>
      <c r="GY776" s="67"/>
      <c r="GZ776" s="67"/>
      <c r="HA776" s="67"/>
      <c r="HB776" s="67"/>
      <c r="HC776" s="67"/>
      <c r="HD776" s="67"/>
      <c r="HE776" s="67"/>
    </row>
    <row r="777" spans="1:213" ht="409.5">
      <c r="A777" s="62">
        <v>619</v>
      </c>
      <c r="B777" s="22" t="s">
        <v>2243</v>
      </c>
      <c r="C777" s="64">
        <v>401000035</v>
      </c>
      <c r="D777" s="27" t="s">
        <v>151</v>
      </c>
      <c r="E777" s="20" t="s">
        <v>481</v>
      </c>
      <c r="F777" s="204"/>
      <c r="G777" s="204"/>
      <c r="H777" s="195">
        <v>3</v>
      </c>
      <c r="I777" s="204"/>
      <c r="J777" s="195">
        <v>16</v>
      </c>
      <c r="K777" s="195">
        <v>1</v>
      </c>
      <c r="L777" s="195" t="s">
        <v>2295</v>
      </c>
      <c r="M777" s="195"/>
      <c r="N777" s="195"/>
      <c r="O777" s="195"/>
      <c r="P777" s="196" t="s">
        <v>109</v>
      </c>
      <c r="Q777" s="21" t="s">
        <v>2308</v>
      </c>
      <c r="R777" s="195" t="s">
        <v>2309</v>
      </c>
      <c r="S777" s="195"/>
      <c r="T777" s="195" t="s">
        <v>49</v>
      </c>
      <c r="U777" s="195"/>
      <c r="V777" s="195" t="s">
        <v>540</v>
      </c>
      <c r="W777" s="195" t="s">
        <v>50</v>
      </c>
      <c r="X777" s="195" t="s">
        <v>2310</v>
      </c>
      <c r="Y777" s="195"/>
      <c r="Z777" s="195"/>
      <c r="AA777" s="195"/>
      <c r="AB777" s="196" t="s">
        <v>2311</v>
      </c>
      <c r="AC777" s="90" t="s">
        <v>1924</v>
      </c>
      <c r="AD777" s="330"/>
      <c r="AE777" s="330"/>
      <c r="AF777" s="330"/>
      <c r="AG777" s="330"/>
      <c r="AH777" s="330"/>
      <c r="AI777" s="330"/>
      <c r="AJ777" s="330"/>
      <c r="AK777" s="330"/>
      <c r="AL777" s="330"/>
      <c r="AM777" s="331" t="s">
        <v>2296</v>
      </c>
      <c r="AN777" s="330" t="s">
        <v>1876</v>
      </c>
      <c r="AO777" s="354" t="s">
        <v>87</v>
      </c>
      <c r="AP777" s="354" t="s">
        <v>56</v>
      </c>
      <c r="AQ777" s="354" t="s">
        <v>1939</v>
      </c>
      <c r="AR777" s="26" t="s">
        <v>1940</v>
      </c>
      <c r="AS777" s="25" t="s">
        <v>55</v>
      </c>
      <c r="AT777" s="395">
        <v>14497032.300000001</v>
      </c>
      <c r="AU777" s="395">
        <v>14497032.300000001</v>
      </c>
      <c r="AV777" s="395">
        <v>0</v>
      </c>
      <c r="AW777" s="395">
        <v>0</v>
      </c>
      <c r="AX777" s="395">
        <v>13772180.68</v>
      </c>
      <c r="AY777" s="395">
        <v>13772180.68</v>
      </c>
      <c r="AZ777" s="395">
        <v>0</v>
      </c>
      <c r="BA777" s="395">
        <v>0</v>
      </c>
      <c r="BB777" s="395">
        <v>724851.62</v>
      </c>
      <c r="BC777" s="395">
        <v>724851.62</v>
      </c>
      <c r="BD777" s="395">
        <v>0</v>
      </c>
      <c r="BE777" s="395">
        <v>0</v>
      </c>
      <c r="BF777" s="395">
        <v>0</v>
      </c>
      <c r="BG777" s="395">
        <v>0</v>
      </c>
      <c r="BH777" s="395">
        <v>0</v>
      </c>
      <c r="BI777" s="395">
        <v>0</v>
      </c>
      <c r="BJ777" s="395">
        <v>0</v>
      </c>
      <c r="BK777" s="395">
        <v>0</v>
      </c>
      <c r="BL777" s="395">
        <v>0</v>
      </c>
      <c r="BM777" s="395">
        <v>0</v>
      </c>
      <c r="BN777" s="395">
        <v>0</v>
      </c>
      <c r="BO777" s="395">
        <v>0</v>
      </c>
      <c r="BP777" s="395">
        <v>0</v>
      </c>
      <c r="BQ777" s="395">
        <v>0</v>
      </c>
      <c r="BR777" s="395">
        <v>0</v>
      </c>
      <c r="BS777" s="395">
        <v>0</v>
      </c>
      <c r="BT777" s="395">
        <v>0</v>
      </c>
      <c r="BU777" s="395">
        <v>0</v>
      </c>
      <c r="BV777" s="395">
        <v>0</v>
      </c>
      <c r="BW777" s="395">
        <v>0</v>
      </c>
      <c r="BX777" s="67"/>
      <c r="BY777" s="67"/>
      <c r="BZ777" s="67"/>
      <c r="CA777" s="67"/>
      <c r="CB777" s="67"/>
      <c r="CC777" s="67"/>
      <c r="CD777" s="67"/>
      <c r="CE777" s="67"/>
      <c r="CF777" s="67"/>
      <c r="CG777" s="67"/>
      <c r="CH777" s="67"/>
      <c r="CI777" s="67"/>
      <c r="CJ777" s="67"/>
      <c r="CK777" s="67"/>
      <c r="CL777" s="67"/>
      <c r="CM777" s="67"/>
      <c r="CN777" s="67"/>
      <c r="CO777" s="67"/>
      <c r="CP777" s="67"/>
      <c r="CQ777" s="67"/>
      <c r="CR777" s="67"/>
      <c r="CS777" s="67"/>
      <c r="CT777" s="67"/>
      <c r="CU777" s="67"/>
      <c r="CV777" s="67"/>
      <c r="CW777" s="67"/>
      <c r="CX777" s="67"/>
      <c r="CY777" s="67"/>
      <c r="CZ777" s="67"/>
      <c r="DA777" s="67"/>
      <c r="DB777" s="67"/>
      <c r="DC777" s="67"/>
      <c r="DD777" s="67"/>
      <c r="DE777" s="67"/>
      <c r="DF777" s="67"/>
      <c r="DG777" s="67"/>
      <c r="DH777" s="67"/>
      <c r="DI777" s="67"/>
      <c r="DJ777" s="67"/>
      <c r="DK777" s="67"/>
      <c r="DL777" s="67"/>
      <c r="DM777" s="67"/>
      <c r="DN777" s="67"/>
      <c r="DO777" s="67"/>
      <c r="DP777" s="67"/>
      <c r="DQ777" s="67"/>
      <c r="DR777" s="67"/>
      <c r="DS777" s="67"/>
      <c r="DT777" s="67"/>
      <c r="DU777" s="67"/>
      <c r="DV777" s="67"/>
      <c r="DW777" s="67"/>
      <c r="DX777" s="67"/>
      <c r="DY777" s="67"/>
      <c r="DZ777" s="67"/>
      <c r="EA777" s="67"/>
      <c r="EB777" s="67"/>
      <c r="EC777" s="67"/>
      <c r="ED777" s="67"/>
      <c r="EE777" s="67"/>
      <c r="EF777" s="67"/>
      <c r="EG777" s="67"/>
      <c r="EH777" s="67"/>
      <c r="EI777" s="67"/>
      <c r="EJ777" s="67"/>
      <c r="EK777" s="67"/>
      <c r="EL777" s="67"/>
      <c r="EM777" s="67"/>
      <c r="EN777" s="67"/>
      <c r="EO777" s="67"/>
      <c r="EP777" s="67"/>
      <c r="EQ777" s="67"/>
      <c r="ER777" s="67"/>
      <c r="ES777" s="67"/>
      <c r="ET777" s="67"/>
      <c r="EU777" s="67"/>
      <c r="EV777" s="67"/>
      <c r="EW777" s="67"/>
      <c r="EX777" s="67"/>
      <c r="EY777" s="67"/>
      <c r="EZ777" s="67"/>
      <c r="FA777" s="67"/>
      <c r="FB777" s="67"/>
      <c r="FC777" s="67"/>
      <c r="FD777" s="67"/>
      <c r="FE777" s="67"/>
      <c r="FF777" s="67"/>
      <c r="FG777" s="67"/>
      <c r="FH777" s="67"/>
      <c r="FI777" s="67"/>
      <c r="FJ777" s="67"/>
      <c r="FK777" s="67"/>
      <c r="FL777" s="67"/>
      <c r="FM777" s="67"/>
      <c r="FN777" s="67"/>
      <c r="FO777" s="67"/>
      <c r="FP777" s="67"/>
      <c r="FQ777" s="67"/>
      <c r="FR777" s="67"/>
      <c r="FS777" s="67"/>
      <c r="FT777" s="67"/>
      <c r="FU777" s="67"/>
      <c r="FV777" s="67"/>
      <c r="FW777" s="67"/>
      <c r="FX777" s="67"/>
      <c r="FY777" s="67"/>
      <c r="FZ777" s="67"/>
      <c r="GA777" s="67"/>
      <c r="GB777" s="67"/>
      <c r="GC777" s="67"/>
      <c r="GD777" s="67"/>
      <c r="GE777" s="67"/>
      <c r="GF777" s="67"/>
      <c r="GG777" s="67"/>
      <c r="GH777" s="67"/>
      <c r="GI777" s="67"/>
      <c r="GJ777" s="67"/>
      <c r="GK777" s="67"/>
      <c r="GL777" s="67"/>
      <c r="GM777" s="67"/>
      <c r="GN777" s="67"/>
      <c r="GO777" s="67"/>
      <c r="GP777" s="67"/>
      <c r="GQ777" s="67"/>
      <c r="GR777" s="67"/>
      <c r="GS777" s="67"/>
      <c r="GT777" s="67"/>
      <c r="GU777" s="67"/>
      <c r="GV777" s="67"/>
      <c r="GW777" s="67"/>
      <c r="GX777" s="67"/>
      <c r="GY777" s="67"/>
      <c r="GZ777" s="67"/>
      <c r="HA777" s="67"/>
      <c r="HB777" s="67"/>
      <c r="HC777" s="67"/>
      <c r="HD777" s="67"/>
      <c r="HE777" s="67"/>
    </row>
    <row r="778" spans="1:213" ht="331.5">
      <c r="A778" s="62">
        <v>619</v>
      </c>
      <c r="B778" s="22" t="s">
        <v>2243</v>
      </c>
      <c r="C778" s="64">
        <v>401000040</v>
      </c>
      <c r="D778" s="27" t="s">
        <v>147</v>
      </c>
      <c r="E778" s="20" t="s">
        <v>481</v>
      </c>
      <c r="F778" s="204"/>
      <c r="G778" s="204"/>
      <c r="H778" s="195">
        <v>3</v>
      </c>
      <c r="I778" s="204"/>
      <c r="J778" s="195">
        <v>16</v>
      </c>
      <c r="K778" s="195">
        <v>1</v>
      </c>
      <c r="L778" s="195">
        <v>25</v>
      </c>
      <c r="M778" s="195"/>
      <c r="N778" s="195"/>
      <c r="O778" s="195"/>
      <c r="P778" s="196" t="s">
        <v>109</v>
      </c>
      <c r="Q778" s="21" t="s">
        <v>1879</v>
      </c>
      <c r="R778" s="195"/>
      <c r="S778" s="195"/>
      <c r="T778" s="195">
        <v>3</v>
      </c>
      <c r="U778" s="195"/>
      <c r="V778" s="195">
        <v>9</v>
      </c>
      <c r="W778" s="195">
        <v>1</v>
      </c>
      <c r="X778" s="195"/>
      <c r="Y778" s="195"/>
      <c r="Z778" s="195"/>
      <c r="AA778" s="195"/>
      <c r="AB778" s="196" t="s">
        <v>110</v>
      </c>
      <c r="AC778" s="90" t="s">
        <v>3199</v>
      </c>
      <c r="AD778" s="330"/>
      <c r="AE778" s="330"/>
      <c r="AF778" s="330"/>
      <c r="AG778" s="330"/>
      <c r="AH778" s="330"/>
      <c r="AI778" s="330"/>
      <c r="AJ778" s="330"/>
      <c r="AK778" s="330"/>
      <c r="AL778" s="338"/>
      <c r="AM778" s="196" t="s">
        <v>1942</v>
      </c>
      <c r="AN778" s="331" t="s">
        <v>1947</v>
      </c>
      <c r="AO778" s="354" t="s">
        <v>87</v>
      </c>
      <c r="AP778" s="354" t="s">
        <v>56</v>
      </c>
      <c r="AQ778" s="354" t="s">
        <v>1187</v>
      </c>
      <c r="AR778" s="26" t="s">
        <v>1188</v>
      </c>
      <c r="AS778" s="25" t="s">
        <v>55</v>
      </c>
      <c r="AT778" s="395">
        <v>3003596</v>
      </c>
      <c r="AU778" s="395">
        <v>2997650.85</v>
      </c>
      <c r="AV778" s="395">
        <v>0</v>
      </c>
      <c r="AW778" s="395">
        <v>0</v>
      </c>
      <c r="AX778" s="395">
        <v>0</v>
      </c>
      <c r="AY778" s="395">
        <v>0</v>
      </c>
      <c r="AZ778" s="395">
        <v>0</v>
      </c>
      <c r="BA778" s="395">
        <v>0</v>
      </c>
      <c r="BB778" s="395">
        <v>3003596</v>
      </c>
      <c r="BC778" s="395">
        <v>2997650.85</v>
      </c>
      <c r="BD778" s="395">
        <v>3009885.15</v>
      </c>
      <c r="BE778" s="395">
        <v>0</v>
      </c>
      <c r="BF778" s="395">
        <v>0</v>
      </c>
      <c r="BG778" s="395">
        <v>0</v>
      </c>
      <c r="BH778" s="395">
        <v>3009885.15</v>
      </c>
      <c r="BI778" s="395">
        <v>1660000</v>
      </c>
      <c r="BJ778" s="395">
        <v>0</v>
      </c>
      <c r="BK778" s="395">
        <v>0</v>
      </c>
      <c r="BL778" s="395">
        <v>0</v>
      </c>
      <c r="BM778" s="395">
        <v>1660000</v>
      </c>
      <c r="BN778" s="395">
        <v>1660000</v>
      </c>
      <c r="BO778" s="395">
        <v>0</v>
      </c>
      <c r="BP778" s="395">
        <v>0</v>
      </c>
      <c r="BQ778" s="395">
        <v>0</v>
      </c>
      <c r="BR778" s="395">
        <v>1660000</v>
      </c>
      <c r="BS778" s="395">
        <v>1660000</v>
      </c>
      <c r="BT778" s="395">
        <v>0</v>
      </c>
      <c r="BU778" s="395">
        <v>0</v>
      </c>
      <c r="BV778" s="395">
        <v>0</v>
      </c>
      <c r="BW778" s="395">
        <v>1660000</v>
      </c>
      <c r="BX778" s="67"/>
      <c r="BY778" s="67"/>
      <c r="BZ778" s="67"/>
      <c r="CA778" s="67"/>
      <c r="CB778" s="67"/>
      <c r="CC778" s="67"/>
      <c r="CD778" s="67"/>
      <c r="CE778" s="67"/>
      <c r="CF778" s="67"/>
      <c r="CG778" s="67"/>
      <c r="CH778" s="67"/>
      <c r="CI778" s="67"/>
      <c r="CJ778" s="67"/>
      <c r="CK778" s="67"/>
      <c r="CL778" s="67"/>
      <c r="CM778" s="67"/>
      <c r="CN778" s="67"/>
      <c r="CO778" s="67"/>
      <c r="CP778" s="67"/>
      <c r="CQ778" s="67"/>
      <c r="CR778" s="67"/>
      <c r="CS778" s="67"/>
      <c r="CT778" s="67"/>
      <c r="CU778" s="67"/>
      <c r="CV778" s="67"/>
      <c r="CW778" s="67"/>
      <c r="CX778" s="67"/>
      <c r="CY778" s="67"/>
      <c r="CZ778" s="67"/>
      <c r="DA778" s="67"/>
      <c r="DB778" s="67"/>
      <c r="DC778" s="67"/>
      <c r="DD778" s="67"/>
      <c r="DE778" s="67"/>
      <c r="DF778" s="67"/>
      <c r="DG778" s="67"/>
      <c r="DH778" s="67"/>
      <c r="DI778" s="67"/>
      <c r="DJ778" s="67"/>
      <c r="DK778" s="67"/>
      <c r="DL778" s="67"/>
      <c r="DM778" s="67"/>
      <c r="DN778" s="67"/>
      <c r="DO778" s="67"/>
      <c r="DP778" s="67"/>
      <c r="DQ778" s="67"/>
      <c r="DR778" s="67"/>
      <c r="DS778" s="67"/>
      <c r="DT778" s="67"/>
      <c r="DU778" s="67"/>
      <c r="DV778" s="67"/>
      <c r="DW778" s="67"/>
      <c r="DX778" s="67"/>
      <c r="DY778" s="67"/>
      <c r="DZ778" s="67"/>
      <c r="EA778" s="67"/>
      <c r="EB778" s="67"/>
      <c r="EC778" s="67"/>
      <c r="ED778" s="67"/>
      <c r="EE778" s="67"/>
      <c r="EF778" s="67"/>
      <c r="EG778" s="67"/>
      <c r="EH778" s="67"/>
      <c r="EI778" s="67"/>
      <c r="EJ778" s="67"/>
      <c r="EK778" s="67"/>
      <c r="EL778" s="67"/>
      <c r="EM778" s="67"/>
      <c r="EN778" s="67"/>
      <c r="EO778" s="67"/>
      <c r="EP778" s="67"/>
      <c r="EQ778" s="67"/>
      <c r="ER778" s="67"/>
      <c r="ES778" s="67"/>
      <c r="ET778" s="67"/>
      <c r="EU778" s="67"/>
      <c r="EV778" s="67"/>
      <c r="EW778" s="67"/>
      <c r="EX778" s="67"/>
      <c r="EY778" s="67"/>
      <c r="EZ778" s="67"/>
      <c r="FA778" s="67"/>
      <c r="FB778" s="67"/>
      <c r="FC778" s="67"/>
      <c r="FD778" s="67"/>
      <c r="FE778" s="67"/>
      <c r="FF778" s="67"/>
      <c r="FG778" s="67"/>
      <c r="FH778" s="67"/>
      <c r="FI778" s="67"/>
      <c r="FJ778" s="67"/>
      <c r="FK778" s="67"/>
      <c r="FL778" s="67"/>
      <c r="FM778" s="67"/>
      <c r="FN778" s="67"/>
      <c r="FO778" s="67"/>
      <c r="FP778" s="67"/>
      <c r="FQ778" s="67"/>
      <c r="FR778" s="67"/>
      <c r="FS778" s="67"/>
      <c r="FT778" s="67"/>
      <c r="FU778" s="67"/>
      <c r="FV778" s="67"/>
      <c r="FW778" s="67"/>
      <c r="FX778" s="67"/>
      <c r="FY778" s="67"/>
      <c r="FZ778" s="67"/>
      <c r="GA778" s="67"/>
      <c r="GB778" s="67"/>
      <c r="GC778" s="67"/>
      <c r="GD778" s="67"/>
      <c r="GE778" s="67"/>
      <c r="GF778" s="67"/>
      <c r="GG778" s="67"/>
      <c r="GH778" s="67"/>
      <c r="GI778" s="67"/>
      <c r="GJ778" s="67"/>
      <c r="GK778" s="67"/>
      <c r="GL778" s="67"/>
      <c r="GM778" s="67"/>
      <c r="GN778" s="67"/>
      <c r="GO778" s="67"/>
      <c r="GP778" s="67"/>
      <c r="GQ778" s="67"/>
      <c r="GR778" s="67"/>
      <c r="GS778" s="67"/>
      <c r="GT778" s="67"/>
      <c r="GU778" s="67"/>
      <c r="GV778" s="67"/>
      <c r="GW778" s="67"/>
      <c r="GX778" s="67"/>
      <c r="GY778" s="67"/>
      <c r="GZ778" s="67"/>
      <c r="HA778" s="67"/>
      <c r="HB778" s="67"/>
      <c r="HC778" s="67"/>
      <c r="HD778" s="67"/>
      <c r="HE778" s="67"/>
    </row>
    <row r="779" spans="1:213" ht="331.5">
      <c r="A779" s="62">
        <v>619</v>
      </c>
      <c r="B779" s="22" t="s">
        <v>2243</v>
      </c>
      <c r="C779" s="64">
        <v>401000040</v>
      </c>
      <c r="D779" s="27" t="s">
        <v>147</v>
      </c>
      <c r="E779" s="20" t="s">
        <v>481</v>
      </c>
      <c r="F779" s="204"/>
      <c r="G779" s="204"/>
      <c r="H779" s="195">
        <v>3</v>
      </c>
      <c r="I779" s="204"/>
      <c r="J779" s="195">
        <v>16</v>
      </c>
      <c r="K779" s="195">
        <v>1</v>
      </c>
      <c r="L779" s="195">
        <v>25</v>
      </c>
      <c r="M779" s="195"/>
      <c r="N779" s="195"/>
      <c r="O779" s="195"/>
      <c r="P779" s="196" t="s">
        <v>109</v>
      </c>
      <c r="Q779" s="21" t="s">
        <v>1879</v>
      </c>
      <c r="R779" s="195"/>
      <c r="S779" s="195"/>
      <c r="T779" s="195">
        <v>3</v>
      </c>
      <c r="U779" s="195"/>
      <c r="V779" s="195">
        <v>9</v>
      </c>
      <c r="W779" s="195">
        <v>1</v>
      </c>
      <c r="X779" s="195"/>
      <c r="Y779" s="195"/>
      <c r="Z779" s="195"/>
      <c r="AA779" s="195"/>
      <c r="AB779" s="196" t="s">
        <v>110</v>
      </c>
      <c r="AC779" s="90" t="s">
        <v>3199</v>
      </c>
      <c r="AD779" s="330"/>
      <c r="AE779" s="330"/>
      <c r="AF779" s="330"/>
      <c r="AG779" s="330"/>
      <c r="AH779" s="330"/>
      <c r="AI779" s="330"/>
      <c r="AJ779" s="330"/>
      <c r="AK779" s="330"/>
      <c r="AL779" s="338"/>
      <c r="AM779" s="196" t="s">
        <v>1942</v>
      </c>
      <c r="AN779" s="331" t="s">
        <v>1947</v>
      </c>
      <c r="AO779" s="354" t="s">
        <v>87</v>
      </c>
      <c r="AP779" s="354" t="s">
        <v>56</v>
      </c>
      <c r="AQ779" s="354" t="s">
        <v>2312</v>
      </c>
      <c r="AR779" s="26" t="s">
        <v>1188</v>
      </c>
      <c r="AS779" s="25" t="s">
        <v>55</v>
      </c>
      <c r="AT779" s="395">
        <v>1174100</v>
      </c>
      <c r="AU779" s="395">
        <v>1174100</v>
      </c>
      <c r="AV779" s="395">
        <v>0</v>
      </c>
      <c r="AW779" s="395">
        <v>0</v>
      </c>
      <c r="AX779" s="395">
        <v>0</v>
      </c>
      <c r="AY779" s="395">
        <v>0</v>
      </c>
      <c r="AZ779" s="395">
        <v>0</v>
      </c>
      <c r="BA779" s="395">
        <v>0</v>
      </c>
      <c r="BB779" s="395">
        <v>1174100</v>
      </c>
      <c r="BC779" s="395">
        <v>1174100</v>
      </c>
      <c r="BD779" s="395">
        <v>0</v>
      </c>
      <c r="BE779" s="395">
        <v>0</v>
      </c>
      <c r="BF779" s="395">
        <v>0</v>
      </c>
      <c r="BG779" s="395">
        <v>0</v>
      </c>
      <c r="BH779" s="395">
        <v>0</v>
      </c>
      <c r="BI779" s="395">
        <v>0</v>
      </c>
      <c r="BJ779" s="395">
        <v>0</v>
      </c>
      <c r="BK779" s="395">
        <v>0</v>
      </c>
      <c r="BL779" s="395">
        <v>0</v>
      </c>
      <c r="BM779" s="395">
        <v>0</v>
      </c>
      <c r="BN779" s="395">
        <v>0</v>
      </c>
      <c r="BO779" s="395">
        <v>0</v>
      </c>
      <c r="BP779" s="395">
        <v>0</v>
      </c>
      <c r="BQ779" s="395">
        <v>0</v>
      </c>
      <c r="BR779" s="395">
        <v>0</v>
      </c>
      <c r="BS779" s="395">
        <v>0</v>
      </c>
      <c r="BT779" s="395">
        <v>0</v>
      </c>
      <c r="BU779" s="395">
        <v>0</v>
      </c>
      <c r="BV779" s="395">
        <v>0</v>
      </c>
      <c r="BW779" s="395">
        <v>0</v>
      </c>
      <c r="BX779" s="67"/>
      <c r="BY779" s="67"/>
      <c r="BZ779" s="67"/>
      <c r="CA779" s="67"/>
      <c r="CB779" s="67"/>
      <c r="CC779" s="67"/>
      <c r="CD779" s="67"/>
      <c r="CE779" s="67"/>
      <c r="CF779" s="67"/>
      <c r="CG779" s="67"/>
      <c r="CH779" s="67"/>
      <c r="CI779" s="67"/>
      <c r="CJ779" s="67"/>
      <c r="CK779" s="67"/>
      <c r="CL779" s="67"/>
      <c r="CM779" s="67"/>
      <c r="CN779" s="67"/>
      <c r="CO779" s="67"/>
      <c r="CP779" s="67"/>
      <c r="CQ779" s="67"/>
      <c r="CR779" s="67"/>
      <c r="CS779" s="67"/>
      <c r="CT779" s="67"/>
      <c r="CU779" s="67"/>
      <c r="CV779" s="67"/>
      <c r="CW779" s="67"/>
      <c r="CX779" s="67"/>
      <c r="CY779" s="67"/>
      <c r="CZ779" s="67"/>
      <c r="DA779" s="67"/>
      <c r="DB779" s="67"/>
      <c r="DC779" s="67"/>
      <c r="DD779" s="67"/>
      <c r="DE779" s="67"/>
      <c r="DF779" s="67"/>
      <c r="DG779" s="67"/>
      <c r="DH779" s="67"/>
      <c r="DI779" s="67"/>
      <c r="DJ779" s="67"/>
      <c r="DK779" s="67"/>
      <c r="DL779" s="67"/>
      <c r="DM779" s="67"/>
      <c r="DN779" s="67"/>
      <c r="DO779" s="67"/>
      <c r="DP779" s="67"/>
      <c r="DQ779" s="67"/>
      <c r="DR779" s="67"/>
      <c r="DS779" s="67"/>
      <c r="DT779" s="67"/>
      <c r="DU779" s="67"/>
      <c r="DV779" s="67"/>
      <c r="DW779" s="67"/>
      <c r="DX779" s="67"/>
      <c r="DY779" s="67"/>
      <c r="DZ779" s="67"/>
      <c r="EA779" s="67"/>
      <c r="EB779" s="67"/>
      <c r="EC779" s="67"/>
      <c r="ED779" s="67"/>
      <c r="EE779" s="67"/>
      <c r="EF779" s="67"/>
      <c r="EG779" s="67"/>
      <c r="EH779" s="67"/>
      <c r="EI779" s="67"/>
      <c r="EJ779" s="67"/>
      <c r="EK779" s="67"/>
      <c r="EL779" s="67"/>
      <c r="EM779" s="67"/>
      <c r="EN779" s="67"/>
      <c r="EO779" s="67"/>
      <c r="EP779" s="67"/>
      <c r="EQ779" s="67"/>
      <c r="ER779" s="67"/>
      <c r="ES779" s="67"/>
      <c r="ET779" s="67"/>
      <c r="EU779" s="67"/>
      <c r="EV779" s="67"/>
      <c r="EW779" s="67"/>
      <c r="EX779" s="67"/>
      <c r="EY779" s="67"/>
      <c r="EZ779" s="67"/>
      <c r="FA779" s="67"/>
      <c r="FB779" s="67"/>
      <c r="FC779" s="67"/>
      <c r="FD779" s="67"/>
      <c r="FE779" s="67"/>
      <c r="FF779" s="67"/>
      <c r="FG779" s="67"/>
      <c r="FH779" s="67"/>
      <c r="FI779" s="67"/>
      <c r="FJ779" s="67"/>
      <c r="FK779" s="67"/>
      <c r="FL779" s="67"/>
      <c r="FM779" s="67"/>
      <c r="FN779" s="67"/>
      <c r="FO779" s="67"/>
      <c r="FP779" s="67"/>
      <c r="FQ779" s="67"/>
      <c r="FR779" s="67"/>
      <c r="FS779" s="67"/>
      <c r="FT779" s="67"/>
      <c r="FU779" s="67"/>
      <c r="FV779" s="67"/>
      <c r="FW779" s="67"/>
      <c r="FX779" s="67"/>
      <c r="FY779" s="67"/>
      <c r="FZ779" s="67"/>
      <c r="GA779" s="67"/>
      <c r="GB779" s="67"/>
      <c r="GC779" s="67"/>
      <c r="GD779" s="67"/>
      <c r="GE779" s="67"/>
      <c r="GF779" s="67"/>
      <c r="GG779" s="67"/>
      <c r="GH779" s="67"/>
      <c r="GI779" s="67"/>
      <c r="GJ779" s="67"/>
      <c r="GK779" s="67"/>
      <c r="GL779" s="67"/>
      <c r="GM779" s="67"/>
      <c r="GN779" s="67"/>
      <c r="GO779" s="67"/>
      <c r="GP779" s="67"/>
      <c r="GQ779" s="67"/>
      <c r="GR779" s="67"/>
      <c r="GS779" s="67"/>
      <c r="GT779" s="67"/>
      <c r="GU779" s="67"/>
      <c r="GV779" s="67"/>
      <c r="GW779" s="67"/>
      <c r="GX779" s="67"/>
      <c r="GY779" s="67"/>
      <c r="GZ779" s="67"/>
      <c r="HA779" s="67"/>
      <c r="HB779" s="67"/>
      <c r="HC779" s="67"/>
      <c r="HD779" s="67"/>
      <c r="HE779" s="67"/>
    </row>
    <row r="780" spans="1:213" ht="331.5">
      <c r="A780" s="62">
        <v>619</v>
      </c>
      <c r="B780" s="22" t="s">
        <v>2243</v>
      </c>
      <c r="C780" s="64">
        <v>401000040</v>
      </c>
      <c r="D780" s="27" t="s">
        <v>147</v>
      </c>
      <c r="E780" s="20" t="s">
        <v>481</v>
      </c>
      <c r="F780" s="204"/>
      <c r="G780" s="204"/>
      <c r="H780" s="195">
        <v>3</v>
      </c>
      <c r="I780" s="204"/>
      <c r="J780" s="195">
        <v>16</v>
      </c>
      <c r="K780" s="195">
        <v>1</v>
      </c>
      <c r="L780" s="195">
        <v>25</v>
      </c>
      <c r="M780" s="195"/>
      <c r="N780" s="195"/>
      <c r="O780" s="195"/>
      <c r="P780" s="196" t="s">
        <v>109</v>
      </c>
      <c r="Q780" s="21" t="s">
        <v>1879</v>
      </c>
      <c r="R780" s="195"/>
      <c r="S780" s="195"/>
      <c r="T780" s="195">
        <v>3</v>
      </c>
      <c r="U780" s="195"/>
      <c r="V780" s="195">
        <v>9</v>
      </c>
      <c r="W780" s="195">
        <v>1</v>
      </c>
      <c r="X780" s="195"/>
      <c r="Y780" s="195"/>
      <c r="Z780" s="195"/>
      <c r="AA780" s="195"/>
      <c r="AB780" s="196" t="s">
        <v>110</v>
      </c>
      <c r="AC780" s="90" t="s">
        <v>1874</v>
      </c>
      <c r="AD780" s="330"/>
      <c r="AE780" s="330"/>
      <c r="AF780" s="330"/>
      <c r="AG780" s="330"/>
      <c r="AH780" s="330"/>
      <c r="AI780" s="330"/>
      <c r="AJ780" s="330"/>
      <c r="AK780" s="330"/>
      <c r="AL780" s="330"/>
      <c r="AM780" s="331" t="s">
        <v>2313</v>
      </c>
      <c r="AN780" s="330" t="s">
        <v>1876</v>
      </c>
      <c r="AO780" s="354" t="s">
        <v>87</v>
      </c>
      <c r="AP780" s="354" t="s">
        <v>56</v>
      </c>
      <c r="AQ780" s="354" t="s">
        <v>1187</v>
      </c>
      <c r="AR780" s="26" t="s">
        <v>1188</v>
      </c>
      <c r="AS780" s="25" t="s">
        <v>55</v>
      </c>
      <c r="AT780" s="395">
        <v>32028328.59</v>
      </c>
      <c r="AU780" s="395">
        <v>31842864.120000001</v>
      </c>
      <c r="AV780" s="395">
        <v>0</v>
      </c>
      <c r="AW780" s="395">
        <v>0</v>
      </c>
      <c r="AX780" s="395">
        <v>0</v>
      </c>
      <c r="AY780" s="395">
        <v>0</v>
      </c>
      <c r="AZ780" s="395">
        <v>0</v>
      </c>
      <c r="BA780" s="395">
        <v>0</v>
      </c>
      <c r="BB780" s="395">
        <v>32028328.59</v>
      </c>
      <c r="BC780" s="395">
        <v>31842864.120000001</v>
      </c>
      <c r="BD780" s="395">
        <v>38459695.409999996</v>
      </c>
      <c r="BE780" s="395">
        <v>0</v>
      </c>
      <c r="BF780" s="395">
        <v>0</v>
      </c>
      <c r="BG780" s="395">
        <v>0</v>
      </c>
      <c r="BH780" s="395">
        <v>38459695.409999996</v>
      </c>
      <c r="BI780" s="395">
        <v>37732400</v>
      </c>
      <c r="BJ780" s="395">
        <v>0</v>
      </c>
      <c r="BK780" s="395">
        <v>0</v>
      </c>
      <c r="BL780" s="395">
        <v>0</v>
      </c>
      <c r="BM780" s="395">
        <v>37732400</v>
      </c>
      <c r="BN780" s="395">
        <v>37735330</v>
      </c>
      <c r="BO780" s="395">
        <v>0</v>
      </c>
      <c r="BP780" s="395">
        <v>0</v>
      </c>
      <c r="BQ780" s="395">
        <v>0</v>
      </c>
      <c r="BR780" s="395">
        <v>37735330</v>
      </c>
      <c r="BS780" s="395">
        <v>37735330</v>
      </c>
      <c r="BT780" s="395">
        <v>0</v>
      </c>
      <c r="BU780" s="395">
        <v>0</v>
      </c>
      <c r="BV780" s="395">
        <v>0</v>
      </c>
      <c r="BW780" s="395">
        <v>37735330</v>
      </c>
      <c r="BX780" s="67"/>
      <c r="BY780" s="67"/>
      <c r="BZ780" s="67"/>
      <c r="CA780" s="67"/>
      <c r="CB780" s="67"/>
      <c r="CC780" s="67"/>
      <c r="CD780" s="67"/>
      <c r="CE780" s="67"/>
      <c r="CF780" s="67"/>
      <c r="CG780" s="67"/>
      <c r="CH780" s="67"/>
      <c r="CI780" s="67"/>
      <c r="CJ780" s="67"/>
      <c r="CK780" s="67"/>
      <c r="CL780" s="67"/>
      <c r="CM780" s="67"/>
      <c r="CN780" s="67"/>
      <c r="CO780" s="67"/>
      <c r="CP780" s="67"/>
      <c r="CQ780" s="67"/>
      <c r="CR780" s="67"/>
      <c r="CS780" s="67"/>
      <c r="CT780" s="67"/>
      <c r="CU780" s="67"/>
      <c r="CV780" s="67"/>
      <c r="CW780" s="67"/>
      <c r="CX780" s="67"/>
      <c r="CY780" s="67"/>
      <c r="CZ780" s="67"/>
      <c r="DA780" s="67"/>
      <c r="DB780" s="67"/>
      <c r="DC780" s="67"/>
      <c r="DD780" s="67"/>
      <c r="DE780" s="67"/>
      <c r="DF780" s="67"/>
      <c r="DG780" s="67"/>
      <c r="DH780" s="67"/>
      <c r="DI780" s="67"/>
      <c r="DJ780" s="67"/>
      <c r="DK780" s="67"/>
      <c r="DL780" s="67"/>
      <c r="DM780" s="67"/>
      <c r="DN780" s="67"/>
      <c r="DO780" s="67"/>
      <c r="DP780" s="67"/>
      <c r="DQ780" s="67"/>
      <c r="DR780" s="67"/>
      <c r="DS780" s="67"/>
      <c r="DT780" s="67"/>
      <c r="DU780" s="67"/>
      <c r="DV780" s="67"/>
      <c r="DW780" s="67"/>
      <c r="DX780" s="67"/>
      <c r="DY780" s="67"/>
      <c r="DZ780" s="67"/>
      <c r="EA780" s="67"/>
      <c r="EB780" s="67"/>
      <c r="EC780" s="67"/>
      <c r="ED780" s="67"/>
      <c r="EE780" s="67"/>
      <c r="EF780" s="67"/>
      <c r="EG780" s="67"/>
      <c r="EH780" s="67"/>
      <c r="EI780" s="67"/>
      <c r="EJ780" s="67"/>
      <c r="EK780" s="67"/>
      <c r="EL780" s="67"/>
      <c r="EM780" s="67"/>
      <c r="EN780" s="67"/>
      <c r="EO780" s="67"/>
      <c r="EP780" s="67"/>
      <c r="EQ780" s="67"/>
      <c r="ER780" s="67"/>
      <c r="ES780" s="67"/>
      <c r="ET780" s="67"/>
      <c r="EU780" s="67"/>
      <c r="EV780" s="67"/>
      <c r="EW780" s="67"/>
      <c r="EX780" s="67"/>
      <c r="EY780" s="67"/>
      <c r="EZ780" s="67"/>
      <c r="FA780" s="67"/>
      <c r="FB780" s="67"/>
      <c r="FC780" s="67"/>
      <c r="FD780" s="67"/>
      <c r="FE780" s="67"/>
      <c r="FF780" s="67"/>
      <c r="FG780" s="67"/>
      <c r="FH780" s="67"/>
      <c r="FI780" s="67"/>
      <c r="FJ780" s="67"/>
      <c r="FK780" s="67"/>
      <c r="FL780" s="67"/>
      <c r="FM780" s="67"/>
      <c r="FN780" s="67"/>
      <c r="FO780" s="67"/>
      <c r="FP780" s="67"/>
      <c r="FQ780" s="67"/>
      <c r="FR780" s="67"/>
      <c r="FS780" s="67"/>
      <c r="FT780" s="67"/>
      <c r="FU780" s="67"/>
      <c r="FV780" s="67"/>
      <c r="FW780" s="67"/>
      <c r="FX780" s="67"/>
      <c r="FY780" s="67"/>
      <c r="FZ780" s="67"/>
      <c r="GA780" s="67"/>
      <c r="GB780" s="67"/>
      <c r="GC780" s="67"/>
      <c r="GD780" s="67"/>
      <c r="GE780" s="67"/>
      <c r="GF780" s="67"/>
      <c r="GG780" s="67"/>
      <c r="GH780" s="67"/>
      <c r="GI780" s="67"/>
      <c r="GJ780" s="67"/>
      <c r="GK780" s="67"/>
      <c r="GL780" s="67"/>
      <c r="GM780" s="67"/>
      <c r="GN780" s="67"/>
      <c r="GO780" s="67"/>
      <c r="GP780" s="67"/>
      <c r="GQ780" s="67"/>
      <c r="GR780" s="67"/>
      <c r="GS780" s="67"/>
      <c r="GT780" s="67"/>
      <c r="GU780" s="67"/>
      <c r="GV780" s="67"/>
      <c r="GW780" s="67"/>
      <c r="GX780" s="67"/>
      <c r="GY780" s="67"/>
      <c r="GZ780" s="67"/>
      <c r="HA780" s="67"/>
      <c r="HB780" s="67"/>
      <c r="HC780" s="67"/>
      <c r="HD780" s="67"/>
      <c r="HE780" s="67"/>
    </row>
    <row r="781" spans="1:213" ht="331.5">
      <c r="A781" s="62">
        <v>619</v>
      </c>
      <c r="B781" s="22" t="s">
        <v>2243</v>
      </c>
      <c r="C781" s="64">
        <v>401000040</v>
      </c>
      <c r="D781" s="27" t="s">
        <v>147</v>
      </c>
      <c r="E781" s="20" t="s">
        <v>481</v>
      </c>
      <c r="F781" s="204"/>
      <c r="G781" s="204"/>
      <c r="H781" s="195">
        <v>3</v>
      </c>
      <c r="I781" s="204"/>
      <c r="J781" s="195">
        <v>16</v>
      </c>
      <c r="K781" s="195">
        <v>1</v>
      </c>
      <c r="L781" s="195">
        <v>25</v>
      </c>
      <c r="M781" s="195"/>
      <c r="N781" s="195"/>
      <c r="O781" s="195"/>
      <c r="P781" s="196" t="s">
        <v>109</v>
      </c>
      <c r="Q781" s="21" t="s">
        <v>1879</v>
      </c>
      <c r="R781" s="195"/>
      <c r="S781" s="195"/>
      <c r="T781" s="195">
        <v>3</v>
      </c>
      <c r="U781" s="195"/>
      <c r="V781" s="195">
        <v>9</v>
      </c>
      <c r="W781" s="195">
        <v>1</v>
      </c>
      <c r="X781" s="195"/>
      <c r="Y781" s="195"/>
      <c r="Z781" s="195"/>
      <c r="AA781" s="195"/>
      <c r="AB781" s="196" t="s">
        <v>110</v>
      </c>
      <c r="AC781" s="90" t="s">
        <v>1874</v>
      </c>
      <c r="AD781" s="330"/>
      <c r="AE781" s="330"/>
      <c r="AF781" s="330"/>
      <c r="AG781" s="330"/>
      <c r="AH781" s="330"/>
      <c r="AI781" s="330"/>
      <c r="AJ781" s="330"/>
      <c r="AK781" s="330"/>
      <c r="AL781" s="330"/>
      <c r="AM781" s="331" t="s">
        <v>2313</v>
      </c>
      <c r="AN781" s="330" t="s">
        <v>1876</v>
      </c>
      <c r="AO781" s="354" t="s">
        <v>87</v>
      </c>
      <c r="AP781" s="354" t="s">
        <v>56</v>
      </c>
      <c r="AQ781" s="354" t="s">
        <v>1187</v>
      </c>
      <c r="AR781" s="26" t="s">
        <v>1188</v>
      </c>
      <c r="AS781" s="25" t="s">
        <v>285</v>
      </c>
      <c r="AT781" s="395">
        <v>0</v>
      </c>
      <c r="AU781" s="395">
        <v>0</v>
      </c>
      <c r="AV781" s="395">
        <v>0</v>
      </c>
      <c r="AW781" s="395">
        <v>0</v>
      </c>
      <c r="AX781" s="395">
        <v>0</v>
      </c>
      <c r="AY781" s="395">
        <v>0</v>
      </c>
      <c r="AZ781" s="395">
        <v>0</v>
      </c>
      <c r="BA781" s="395">
        <v>0</v>
      </c>
      <c r="BB781" s="395">
        <v>0</v>
      </c>
      <c r="BC781" s="395">
        <v>0</v>
      </c>
      <c r="BD781" s="395">
        <v>568260</v>
      </c>
      <c r="BE781" s="395">
        <v>0</v>
      </c>
      <c r="BF781" s="395">
        <v>0</v>
      </c>
      <c r="BG781" s="395">
        <v>0</v>
      </c>
      <c r="BH781" s="395">
        <v>568260</v>
      </c>
      <c r="BI781" s="395">
        <v>257932</v>
      </c>
      <c r="BJ781" s="395">
        <v>0</v>
      </c>
      <c r="BK781" s="395">
        <v>0</v>
      </c>
      <c r="BL781" s="395">
        <v>0</v>
      </c>
      <c r="BM781" s="395">
        <v>257932</v>
      </c>
      <c r="BN781" s="395">
        <v>263872</v>
      </c>
      <c r="BO781" s="395">
        <v>0</v>
      </c>
      <c r="BP781" s="395">
        <v>0</v>
      </c>
      <c r="BQ781" s="395">
        <v>0</v>
      </c>
      <c r="BR781" s="395">
        <v>263872</v>
      </c>
      <c r="BS781" s="395">
        <v>263872</v>
      </c>
      <c r="BT781" s="395">
        <v>0</v>
      </c>
      <c r="BU781" s="395">
        <v>0</v>
      </c>
      <c r="BV781" s="395">
        <v>0</v>
      </c>
      <c r="BW781" s="395">
        <v>263872</v>
      </c>
      <c r="BX781" s="67"/>
      <c r="BY781" s="67"/>
      <c r="BZ781" s="67"/>
      <c r="CA781" s="67"/>
      <c r="CB781" s="67"/>
      <c r="CC781" s="67"/>
      <c r="CD781" s="67"/>
      <c r="CE781" s="67"/>
      <c r="CF781" s="67"/>
      <c r="CG781" s="67"/>
      <c r="CH781" s="67"/>
      <c r="CI781" s="67"/>
      <c r="CJ781" s="67"/>
      <c r="CK781" s="67"/>
      <c r="CL781" s="67"/>
      <c r="CM781" s="67"/>
      <c r="CN781" s="67"/>
      <c r="CO781" s="67"/>
      <c r="CP781" s="67"/>
      <c r="CQ781" s="67"/>
      <c r="CR781" s="67"/>
      <c r="CS781" s="67"/>
      <c r="CT781" s="67"/>
      <c r="CU781" s="67"/>
      <c r="CV781" s="67"/>
      <c r="CW781" s="67"/>
      <c r="CX781" s="67"/>
      <c r="CY781" s="67"/>
      <c r="CZ781" s="67"/>
      <c r="DA781" s="67"/>
      <c r="DB781" s="67"/>
      <c r="DC781" s="67"/>
      <c r="DD781" s="67"/>
      <c r="DE781" s="67"/>
      <c r="DF781" s="67"/>
      <c r="DG781" s="67"/>
      <c r="DH781" s="67"/>
      <c r="DI781" s="67"/>
      <c r="DJ781" s="67"/>
      <c r="DK781" s="67"/>
      <c r="DL781" s="67"/>
      <c r="DM781" s="67"/>
      <c r="DN781" s="67"/>
      <c r="DO781" s="67"/>
      <c r="DP781" s="67"/>
      <c r="DQ781" s="67"/>
      <c r="DR781" s="67"/>
      <c r="DS781" s="67"/>
      <c r="DT781" s="67"/>
      <c r="DU781" s="67"/>
      <c r="DV781" s="67"/>
      <c r="DW781" s="67"/>
      <c r="DX781" s="67"/>
      <c r="DY781" s="67"/>
      <c r="DZ781" s="67"/>
      <c r="EA781" s="67"/>
      <c r="EB781" s="67"/>
      <c r="EC781" s="67"/>
      <c r="ED781" s="67"/>
      <c r="EE781" s="67"/>
      <c r="EF781" s="67"/>
      <c r="EG781" s="67"/>
      <c r="EH781" s="67"/>
      <c r="EI781" s="67"/>
      <c r="EJ781" s="67"/>
      <c r="EK781" s="67"/>
      <c r="EL781" s="67"/>
      <c r="EM781" s="67"/>
      <c r="EN781" s="67"/>
      <c r="EO781" s="67"/>
      <c r="EP781" s="67"/>
      <c r="EQ781" s="67"/>
      <c r="ER781" s="67"/>
      <c r="ES781" s="67"/>
      <c r="ET781" s="67"/>
      <c r="EU781" s="67"/>
      <c r="EV781" s="67"/>
      <c r="EW781" s="67"/>
      <c r="EX781" s="67"/>
      <c r="EY781" s="67"/>
      <c r="EZ781" s="67"/>
      <c r="FA781" s="67"/>
      <c r="FB781" s="67"/>
      <c r="FC781" s="67"/>
      <c r="FD781" s="67"/>
      <c r="FE781" s="67"/>
      <c r="FF781" s="67"/>
      <c r="FG781" s="67"/>
      <c r="FH781" s="67"/>
      <c r="FI781" s="67"/>
      <c r="FJ781" s="67"/>
      <c r="FK781" s="67"/>
      <c r="FL781" s="67"/>
      <c r="FM781" s="67"/>
      <c r="FN781" s="67"/>
      <c r="FO781" s="67"/>
      <c r="FP781" s="67"/>
      <c r="FQ781" s="67"/>
      <c r="FR781" s="67"/>
      <c r="FS781" s="67"/>
      <c r="FT781" s="67"/>
      <c r="FU781" s="67"/>
      <c r="FV781" s="67"/>
      <c r="FW781" s="67"/>
      <c r="FX781" s="67"/>
      <c r="FY781" s="67"/>
      <c r="FZ781" s="67"/>
      <c r="GA781" s="67"/>
      <c r="GB781" s="67"/>
      <c r="GC781" s="67"/>
      <c r="GD781" s="67"/>
      <c r="GE781" s="67"/>
      <c r="GF781" s="67"/>
      <c r="GG781" s="67"/>
      <c r="GH781" s="67"/>
      <c r="GI781" s="67"/>
      <c r="GJ781" s="67"/>
      <c r="GK781" s="67"/>
      <c r="GL781" s="67"/>
      <c r="GM781" s="67"/>
      <c r="GN781" s="67"/>
      <c r="GO781" s="67"/>
      <c r="GP781" s="67"/>
      <c r="GQ781" s="67"/>
      <c r="GR781" s="67"/>
      <c r="GS781" s="67"/>
      <c r="GT781" s="67"/>
      <c r="GU781" s="67"/>
      <c r="GV781" s="67"/>
      <c r="GW781" s="67"/>
      <c r="GX781" s="67"/>
      <c r="GY781" s="67"/>
      <c r="GZ781" s="67"/>
      <c r="HA781" s="67"/>
      <c r="HB781" s="67"/>
      <c r="HC781" s="67"/>
      <c r="HD781" s="67"/>
      <c r="HE781" s="67"/>
    </row>
    <row r="782" spans="1:213" ht="331.5">
      <c r="A782" s="62">
        <v>619</v>
      </c>
      <c r="B782" s="22" t="s">
        <v>2243</v>
      </c>
      <c r="C782" s="64">
        <v>401000040</v>
      </c>
      <c r="D782" s="27" t="s">
        <v>147</v>
      </c>
      <c r="E782" s="20" t="s">
        <v>481</v>
      </c>
      <c r="F782" s="204"/>
      <c r="G782" s="204"/>
      <c r="H782" s="195">
        <v>3</v>
      </c>
      <c r="I782" s="204"/>
      <c r="J782" s="195">
        <v>16</v>
      </c>
      <c r="K782" s="195">
        <v>1</v>
      </c>
      <c r="L782" s="195">
        <v>20</v>
      </c>
      <c r="M782" s="195"/>
      <c r="N782" s="195"/>
      <c r="O782" s="195"/>
      <c r="P782" s="196" t="s">
        <v>109</v>
      </c>
      <c r="Q782" s="21" t="s">
        <v>1879</v>
      </c>
      <c r="R782" s="195"/>
      <c r="S782" s="195"/>
      <c r="T782" s="195">
        <v>3</v>
      </c>
      <c r="U782" s="195"/>
      <c r="V782" s="195">
        <v>9</v>
      </c>
      <c r="W782" s="195">
        <v>1</v>
      </c>
      <c r="X782" s="195"/>
      <c r="Y782" s="195"/>
      <c r="Z782" s="195"/>
      <c r="AA782" s="195"/>
      <c r="AB782" s="196" t="s">
        <v>110</v>
      </c>
      <c r="AC782" s="90" t="s">
        <v>1874</v>
      </c>
      <c r="AD782" s="330"/>
      <c r="AE782" s="330"/>
      <c r="AF782" s="330"/>
      <c r="AG782" s="330"/>
      <c r="AH782" s="330"/>
      <c r="AI782" s="330"/>
      <c r="AJ782" s="330"/>
      <c r="AK782" s="330"/>
      <c r="AL782" s="330"/>
      <c r="AM782" s="331" t="s">
        <v>2313</v>
      </c>
      <c r="AN782" s="330" t="s">
        <v>1876</v>
      </c>
      <c r="AO782" s="354" t="s">
        <v>87</v>
      </c>
      <c r="AP782" s="354" t="s">
        <v>56</v>
      </c>
      <c r="AQ782" s="354" t="s">
        <v>2312</v>
      </c>
      <c r="AR782" s="26" t="s">
        <v>1188</v>
      </c>
      <c r="AS782" s="25" t="s">
        <v>55</v>
      </c>
      <c r="AT782" s="395">
        <v>66563</v>
      </c>
      <c r="AU782" s="395">
        <v>66563</v>
      </c>
      <c r="AV782" s="395">
        <v>0</v>
      </c>
      <c r="AW782" s="395">
        <v>0</v>
      </c>
      <c r="AX782" s="395">
        <v>0</v>
      </c>
      <c r="AY782" s="395">
        <v>0</v>
      </c>
      <c r="AZ782" s="395">
        <v>0</v>
      </c>
      <c r="BA782" s="395">
        <v>0</v>
      </c>
      <c r="BB782" s="395">
        <v>66563</v>
      </c>
      <c r="BC782" s="395">
        <v>66563</v>
      </c>
      <c r="BD782" s="395">
        <v>0</v>
      </c>
      <c r="BE782" s="395">
        <v>0</v>
      </c>
      <c r="BF782" s="395">
        <v>0</v>
      </c>
      <c r="BG782" s="395">
        <v>0</v>
      </c>
      <c r="BH782" s="395">
        <v>0</v>
      </c>
      <c r="BI782" s="395">
        <v>0</v>
      </c>
      <c r="BJ782" s="395">
        <v>0</v>
      </c>
      <c r="BK782" s="395">
        <v>0</v>
      </c>
      <c r="BL782" s="395">
        <v>0</v>
      </c>
      <c r="BM782" s="395">
        <v>0</v>
      </c>
      <c r="BN782" s="395">
        <v>0</v>
      </c>
      <c r="BO782" s="395">
        <v>0</v>
      </c>
      <c r="BP782" s="395">
        <v>0</v>
      </c>
      <c r="BQ782" s="395">
        <v>0</v>
      </c>
      <c r="BR782" s="395">
        <v>0</v>
      </c>
      <c r="BS782" s="395">
        <v>0</v>
      </c>
      <c r="BT782" s="395">
        <v>0</v>
      </c>
      <c r="BU782" s="395">
        <v>0</v>
      </c>
      <c r="BV782" s="395">
        <v>0</v>
      </c>
      <c r="BW782" s="395">
        <v>0</v>
      </c>
      <c r="BX782" s="67"/>
      <c r="BY782" s="67"/>
      <c r="BZ782" s="67"/>
      <c r="CA782" s="67"/>
      <c r="CB782" s="67"/>
      <c r="CC782" s="67"/>
      <c r="CD782" s="67"/>
      <c r="CE782" s="67"/>
      <c r="CF782" s="67"/>
      <c r="CG782" s="67"/>
      <c r="CH782" s="67"/>
      <c r="CI782" s="67"/>
      <c r="CJ782" s="67"/>
      <c r="CK782" s="67"/>
      <c r="CL782" s="67"/>
      <c r="CM782" s="67"/>
      <c r="CN782" s="67"/>
      <c r="CO782" s="67"/>
      <c r="CP782" s="67"/>
      <c r="CQ782" s="67"/>
      <c r="CR782" s="67"/>
      <c r="CS782" s="67"/>
      <c r="CT782" s="67"/>
      <c r="CU782" s="67"/>
      <c r="CV782" s="67"/>
      <c r="CW782" s="67"/>
      <c r="CX782" s="67"/>
      <c r="CY782" s="67"/>
      <c r="CZ782" s="67"/>
      <c r="DA782" s="67"/>
      <c r="DB782" s="67"/>
      <c r="DC782" s="67"/>
      <c r="DD782" s="67"/>
      <c r="DE782" s="67"/>
      <c r="DF782" s="67"/>
      <c r="DG782" s="67"/>
      <c r="DH782" s="67"/>
      <c r="DI782" s="67"/>
      <c r="DJ782" s="67"/>
      <c r="DK782" s="67"/>
      <c r="DL782" s="67"/>
      <c r="DM782" s="67"/>
      <c r="DN782" s="67"/>
      <c r="DO782" s="67"/>
      <c r="DP782" s="67"/>
      <c r="DQ782" s="67"/>
      <c r="DR782" s="67"/>
      <c r="DS782" s="67"/>
      <c r="DT782" s="67"/>
      <c r="DU782" s="67"/>
      <c r="DV782" s="67"/>
      <c r="DW782" s="67"/>
      <c r="DX782" s="67"/>
      <c r="DY782" s="67"/>
      <c r="DZ782" s="67"/>
      <c r="EA782" s="67"/>
      <c r="EB782" s="67"/>
      <c r="EC782" s="67"/>
      <c r="ED782" s="67"/>
      <c r="EE782" s="67"/>
      <c r="EF782" s="67"/>
      <c r="EG782" s="67"/>
      <c r="EH782" s="67"/>
      <c r="EI782" s="67"/>
      <c r="EJ782" s="67"/>
      <c r="EK782" s="67"/>
      <c r="EL782" s="67"/>
      <c r="EM782" s="67"/>
      <c r="EN782" s="67"/>
      <c r="EO782" s="67"/>
      <c r="EP782" s="67"/>
      <c r="EQ782" s="67"/>
      <c r="ER782" s="67"/>
      <c r="ES782" s="67"/>
      <c r="ET782" s="67"/>
      <c r="EU782" s="67"/>
      <c r="EV782" s="67"/>
      <c r="EW782" s="67"/>
      <c r="EX782" s="67"/>
      <c r="EY782" s="67"/>
      <c r="EZ782" s="67"/>
      <c r="FA782" s="67"/>
      <c r="FB782" s="67"/>
      <c r="FC782" s="67"/>
      <c r="FD782" s="67"/>
      <c r="FE782" s="67"/>
      <c r="FF782" s="67"/>
      <c r="FG782" s="67"/>
      <c r="FH782" s="67"/>
      <c r="FI782" s="67"/>
      <c r="FJ782" s="67"/>
      <c r="FK782" s="67"/>
      <c r="FL782" s="67"/>
      <c r="FM782" s="67"/>
      <c r="FN782" s="67"/>
      <c r="FO782" s="67"/>
      <c r="FP782" s="67"/>
      <c r="FQ782" s="67"/>
      <c r="FR782" s="67"/>
      <c r="FS782" s="67"/>
      <c r="FT782" s="67"/>
      <c r="FU782" s="67"/>
      <c r="FV782" s="67"/>
      <c r="FW782" s="67"/>
      <c r="FX782" s="67"/>
      <c r="FY782" s="67"/>
      <c r="FZ782" s="67"/>
      <c r="GA782" s="67"/>
      <c r="GB782" s="67"/>
      <c r="GC782" s="67"/>
      <c r="GD782" s="67"/>
      <c r="GE782" s="67"/>
      <c r="GF782" s="67"/>
      <c r="GG782" s="67"/>
      <c r="GH782" s="67"/>
      <c r="GI782" s="67"/>
      <c r="GJ782" s="67"/>
      <c r="GK782" s="67"/>
      <c r="GL782" s="67"/>
      <c r="GM782" s="67"/>
      <c r="GN782" s="67"/>
      <c r="GO782" s="67"/>
      <c r="GP782" s="67"/>
      <c r="GQ782" s="67"/>
      <c r="GR782" s="67"/>
      <c r="GS782" s="67"/>
      <c r="GT782" s="67"/>
      <c r="GU782" s="67"/>
      <c r="GV782" s="67"/>
      <c r="GW782" s="67"/>
      <c r="GX782" s="67"/>
      <c r="GY782" s="67"/>
      <c r="GZ782" s="67"/>
      <c r="HA782" s="67"/>
      <c r="HB782" s="67"/>
      <c r="HC782" s="67"/>
      <c r="HD782" s="67"/>
      <c r="HE782" s="67"/>
    </row>
    <row r="783" spans="1:213" ht="331.5">
      <c r="A783" s="62">
        <v>619</v>
      </c>
      <c r="B783" s="22" t="s">
        <v>2243</v>
      </c>
      <c r="C783" s="64">
        <v>401000040</v>
      </c>
      <c r="D783" s="27" t="s">
        <v>147</v>
      </c>
      <c r="E783" s="20" t="s">
        <v>481</v>
      </c>
      <c r="F783" s="204"/>
      <c r="G783" s="204"/>
      <c r="H783" s="195">
        <v>3</v>
      </c>
      <c r="I783" s="204"/>
      <c r="J783" s="195">
        <v>16</v>
      </c>
      <c r="K783" s="195">
        <v>1</v>
      </c>
      <c r="L783" s="195">
        <v>25</v>
      </c>
      <c r="M783" s="195"/>
      <c r="N783" s="195"/>
      <c r="O783" s="195"/>
      <c r="P783" s="196" t="s">
        <v>109</v>
      </c>
      <c r="Q783" s="21" t="s">
        <v>1879</v>
      </c>
      <c r="R783" s="195"/>
      <c r="S783" s="195"/>
      <c r="T783" s="195">
        <v>3</v>
      </c>
      <c r="U783" s="195"/>
      <c r="V783" s="195">
        <v>9</v>
      </c>
      <c r="W783" s="195">
        <v>1</v>
      </c>
      <c r="X783" s="195"/>
      <c r="Y783" s="195"/>
      <c r="Z783" s="195"/>
      <c r="AA783" s="195"/>
      <c r="AB783" s="196" t="s">
        <v>110</v>
      </c>
      <c r="AC783" s="90" t="s">
        <v>1874</v>
      </c>
      <c r="AD783" s="330"/>
      <c r="AE783" s="330"/>
      <c r="AF783" s="330"/>
      <c r="AG783" s="330"/>
      <c r="AH783" s="330"/>
      <c r="AI783" s="330"/>
      <c r="AJ783" s="330"/>
      <c r="AK783" s="330"/>
      <c r="AL783" s="330"/>
      <c r="AM783" s="331" t="s">
        <v>2313</v>
      </c>
      <c r="AN783" s="330" t="s">
        <v>1876</v>
      </c>
      <c r="AO783" s="354" t="s">
        <v>87</v>
      </c>
      <c r="AP783" s="354" t="s">
        <v>56</v>
      </c>
      <c r="AQ783" s="354" t="s">
        <v>2312</v>
      </c>
      <c r="AR783" s="26" t="s">
        <v>1188</v>
      </c>
      <c r="AS783" s="25" t="s">
        <v>55</v>
      </c>
      <c r="AT783" s="395">
        <v>880729.11</v>
      </c>
      <c r="AU783" s="395">
        <v>880729.11</v>
      </c>
      <c r="AV783" s="395">
        <v>0</v>
      </c>
      <c r="AW783" s="395">
        <v>0</v>
      </c>
      <c r="AX783" s="395">
        <v>0</v>
      </c>
      <c r="AY783" s="395">
        <v>0</v>
      </c>
      <c r="AZ783" s="395">
        <v>0</v>
      </c>
      <c r="BA783" s="395">
        <v>0</v>
      </c>
      <c r="BB783" s="395">
        <v>880729.11</v>
      </c>
      <c r="BC783" s="395">
        <v>880729.11</v>
      </c>
      <c r="BD783" s="395">
        <v>0</v>
      </c>
      <c r="BE783" s="395">
        <v>0</v>
      </c>
      <c r="BF783" s="395">
        <v>0</v>
      </c>
      <c r="BG783" s="395">
        <v>0</v>
      </c>
      <c r="BH783" s="395">
        <v>0</v>
      </c>
      <c r="BI783" s="395">
        <v>0</v>
      </c>
      <c r="BJ783" s="395">
        <v>0</v>
      </c>
      <c r="BK783" s="395">
        <v>0</v>
      </c>
      <c r="BL783" s="395">
        <v>0</v>
      </c>
      <c r="BM783" s="395">
        <v>0</v>
      </c>
      <c r="BN783" s="395">
        <v>0</v>
      </c>
      <c r="BO783" s="395">
        <v>0</v>
      </c>
      <c r="BP783" s="395">
        <v>0</v>
      </c>
      <c r="BQ783" s="395">
        <v>0</v>
      </c>
      <c r="BR783" s="395">
        <v>0</v>
      </c>
      <c r="BS783" s="395">
        <v>0</v>
      </c>
      <c r="BT783" s="395">
        <v>0</v>
      </c>
      <c r="BU783" s="395">
        <v>0</v>
      </c>
      <c r="BV783" s="395">
        <v>0</v>
      </c>
      <c r="BW783" s="395">
        <v>0</v>
      </c>
      <c r="BX783" s="67"/>
      <c r="BY783" s="67"/>
      <c r="BZ783" s="67"/>
      <c r="CA783" s="67"/>
      <c r="CB783" s="67"/>
      <c r="CC783" s="67"/>
      <c r="CD783" s="67"/>
      <c r="CE783" s="67"/>
      <c r="CF783" s="67"/>
      <c r="CG783" s="67"/>
      <c r="CH783" s="67"/>
      <c r="CI783" s="67"/>
      <c r="CJ783" s="67"/>
      <c r="CK783" s="67"/>
      <c r="CL783" s="67"/>
      <c r="CM783" s="67"/>
      <c r="CN783" s="67"/>
      <c r="CO783" s="67"/>
      <c r="CP783" s="67"/>
      <c r="CQ783" s="67"/>
      <c r="CR783" s="67"/>
      <c r="CS783" s="67"/>
      <c r="CT783" s="67"/>
      <c r="CU783" s="67"/>
      <c r="CV783" s="67"/>
      <c r="CW783" s="67"/>
      <c r="CX783" s="67"/>
      <c r="CY783" s="67"/>
      <c r="CZ783" s="67"/>
      <c r="DA783" s="67"/>
      <c r="DB783" s="67"/>
      <c r="DC783" s="67"/>
      <c r="DD783" s="67"/>
      <c r="DE783" s="67"/>
      <c r="DF783" s="67"/>
      <c r="DG783" s="67"/>
      <c r="DH783" s="67"/>
      <c r="DI783" s="67"/>
      <c r="DJ783" s="67"/>
      <c r="DK783" s="67"/>
      <c r="DL783" s="67"/>
      <c r="DM783" s="67"/>
      <c r="DN783" s="67"/>
      <c r="DO783" s="67"/>
      <c r="DP783" s="67"/>
      <c r="DQ783" s="67"/>
      <c r="DR783" s="67"/>
      <c r="DS783" s="67"/>
      <c r="DT783" s="67"/>
      <c r="DU783" s="67"/>
      <c r="DV783" s="67"/>
      <c r="DW783" s="67"/>
      <c r="DX783" s="67"/>
      <c r="DY783" s="67"/>
      <c r="DZ783" s="67"/>
      <c r="EA783" s="67"/>
      <c r="EB783" s="67"/>
      <c r="EC783" s="67"/>
      <c r="ED783" s="67"/>
      <c r="EE783" s="67"/>
      <c r="EF783" s="67"/>
      <c r="EG783" s="67"/>
      <c r="EH783" s="67"/>
      <c r="EI783" s="67"/>
      <c r="EJ783" s="67"/>
      <c r="EK783" s="67"/>
      <c r="EL783" s="67"/>
      <c r="EM783" s="67"/>
      <c r="EN783" s="67"/>
      <c r="EO783" s="67"/>
      <c r="EP783" s="67"/>
      <c r="EQ783" s="67"/>
      <c r="ER783" s="67"/>
      <c r="ES783" s="67"/>
      <c r="ET783" s="67"/>
      <c r="EU783" s="67"/>
      <c r="EV783" s="67"/>
      <c r="EW783" s="67"/>
      <c r="EX783" s="67"/>
      <c r="EY783" s="67"/>
      <c r="EZ783" s="67"/>
      <c r="FA783" s="67"/>
      <c r="FB783" s="67"/>
      <c r="FC783" s="67"/>
      <c r="FD783" s="67"/>
      <c r="FE783" s="67"/>
      <c r="FF783" s="67"/>
      <c r="FG783" s="67"/>
      <c r="FH783" s="67"/>
      <c r="FI783" s="67"/>
      <c r="FJ783" s="67"/>
      <c r="FK783" s="67"/>
      <c r="FL783" s="67"/>
      <c r="FM783" s="67"/>
      <c r="FN783" s="67"/>
      <c r="FO783" s="67"/>
      <c r="FP783" s="67"/>
      <c r="FQ783" s="67"/>
      <c r="FR783" s="67"/>
      <c r="FS783" s="67"/>
      <c r="FT783" s="67"/>
      <c r="FU783" s="67"/>
      <c r="FV783" s="67"/>
      <c r="FW783" s="67"/>
      <c r="FX783" s="67"/>
      <c r="FY783" s="67"/>
      <c r="FZ783" s="67"/>
      <c r="GA783" s="67"/>
      <c r="GB783" s="67"/>
      <c r="GC783" s="67"/>
      <c r="GD783" s="67"/>
      <c r="GE783" s="67"/>
      <c r="GF783" s="67"/>
      <c r="GG783" s="67"/>
      <c r="GH783" s="67"/>
      <c r="GI783" s="67"/>
      <c r="GJ783" s="67"/>
      <c r="GK783" s="67"/>
      <c r="GL783" s="67"/>
      <c r="GM783" s="67"/>
      <c r="GN783" s="67"/>
      <c r="GO783" s="67"/>
      <c r="GP783" s="67"/>
      <c r="GQ783" s="67"/>
      <c r="GR783" s="67"/>
      <c r="GS783" s="67"/>
      <c r="GT783" s="67"/>
      <c r="GU783" s="67"/>
      <c r="GV783" s="67"/>
      <c r="GW783" s="67"/>
      <c r="GX783" s="67"/>
      <c r="GY783" s="67"/>
      <c r="GZ783" s="67"/>
      <c r="HA783" s="67"/>
      <c r="HB783" s="67"/>
      <c r="HC783" s="67"/>
      <c r="HD783" s="67"/>
      <c r="HE783" s="67"/>
    </row>
    <row r="784" spans="1:213" ht="331.5">
      <c r="A784" s="62">
        <v>619</v>
      </c>
      <c r="B784" s="22" t="s">
        <v>2243</v>
      </c>
      <c r="C784" s="64">
        <v>401000040</v>
      </c>
      <c r="D784" s="27" t="s">
        <v>147</v>
      </c>
      <c r="E784" s="20" t="s">
        <v>481</v>
      </c>
      <c r="F784" s="204"/>
      <c r="G784" s="204"/>
      <c r="H784" s="195">
        <v>3</v>
      </c>
      <c r="I784" s="204"/>
      <c r="J784" s="195">
        <v>16</v>
      </c>
      <c r="K784" s="195">
        <v>1</v>
      </c>
      <c r="L784" s="195">
        <v>25</v>
      </c>
      <c r="M784" s="195"/>
      <c r="N784" s="195"/>
      <c r="O784" s="195"/>
      <c r="P784" s="196" t="s">
        <v>109</v>
      </c>
      <c r="Q784" s="21" t="s">
        <v>1879</v>
      </c>
      <c r="R784" s="195"/>
      <c r="S784" s="195"/>
      <c r="T784" s="195">
        <v>3</v>
      </c>
      <c r="U784" s="195"/>
      <c r="V784" s="195">
        <v>12</v>
      </c>
      <c r="W784" s="195">
        <v>1</v>
      </c>
      <c r="X784" s="195">
        <v>15</v>
      </c>
      <c r="Y784" s="195"/>
      <c r="Z784" s="195"/>
      <c r="AA784" s="195"/>
      <c r="AB784" s="196" t="s">
        <v>110</v>
      </c>
      <c r="AC784" s="132" t="s">
        <v>1945</v>
      </c>
      <c r="AD784" s="296"/>
      <c r="AE784" s="296"/>
      <c r="AF784" s="296"/>
      <c r="AG784" s="296"/>
      <c r="AH784" s="298"/>
      <c r="AI784" s="298"/>
      <c r="AJ784" s="298"/>
      <c r="AK784" s="298"/>
      <c r="AL784" s="296"/>
      <c r="AM784" s="296" t="s">
        <v>1946</v>
      </c>
      <c r="AN784" s="296" t="s">
        <v>1947</v>
      </c>
      <c r="AO784" s="354" t="s">
        <v>87</v>
      </c>
      <c r="AP784" s="354" t="s">
        <v>56</v>
      </c>
      <c r="AQ784" s="354" t="s">
        <v>1948</v>
      </c>
      <c r="AR784" s="26" t="s">
        <v>1949</v>
      </c>
      <c r="AS784" s="25" t="s">
        <v>55</v>
      </c>
      <c r="AT784" s="395">
        <v>1413610</v>
      </c>
      <c r="AU784" s="395">
        <v>1413610</v>
      </c>
      <c r="AV784" s="395">
        <v>0</v>
      </c>
      <c r="AW784" s="395">
        <v>0</v>
      </c>
      <c r="AX784" s="395">
        <v>0</v>
      </c>
      <c r="AY784" s="395">
        <v>0</v>
      </c>
      <c r="AZ784" s="395">
        <v>0</v>
      </c>
      <c r="BA784" s="395">
        <v>0</v>
      </c>
      <c r="BB784" s="395">
        <v>1413610</v>
      </c>
      <c r="BC784" s="395">
        <v>1413610</v>
      </c>
      <c r="BD784" s="395">
        <v>396410.58</v>
      </c>
      <c r="BE784" s="395">
        <v>0</v>
      </c>
      <c r="BF784" s="395">
        <v>0</v>
      </c>
      <c r="BG784" s="395">
        <v>0</v>
      </c>
      <c r="BH784" s="395">
        <v>396410.58</v>
      </c>
      <c r="BI784" s="395">
        <v>941720</v>
      </c>
      <c r="BJ784" s="395">
        <v>0</v>
      </c>
      <c r="BK784" s="395">
        <v>0</v>
      </c>
      <c r="BL784" s="395">
        <v>0</v>
      </c>
      <c r="BM784" s="395">
        <v>941720</v>
      </c>
      <c r="BN784" s="395">
        <v>941720</v>
      </c>
      <c r="BO784" s="395">
        <v>0</v>
      </c>
      <c r="BP784" s="395">
        <v>0</v>
      </c>
      <c r="BQ784" s="395">
        <v>0</v>
      </c>
      <c r="BR784" s="395">
        <v>941720</v>
      </c>
      <c r="BS784" s="395">
        <v>941720</v>
      </c>
      <c r="BT784" s="395">
        <v>0</v>
      </c>
      <c r="BU784" s="395">
        <v>0</v>
      </c>
      <c r="BV784" s="395">
        <v>0</v>
      </c>
      <c r="BW784" s="395">
        <v>941720</v>
      </c>
      <c r="BX784" s="67"/>
      <c r="BY784" s="67"/>
      <c r="BZ784" s="67"/>
      <c r="CA784" s="67"/>
      <c r="CB784" s="67"/>
      <c r="CC784" s="67"/>
      <c r="CD784" s="67"/>
      <c r="CE784" s="67"/>
      <c r="CF784" s="67"/>
      <c r="CG784" s="67"/>
      <c r="CH784" s="67"/>
      <c r="CI784" s="67"/>
      <c r="CJ784" s="67"/>
      <c r="CK784" s="67"/>
      <c r="CL784" s="67"/>
      <c r="CM784" s="67"/>
      <c r="CN784" s="67"/>
      <c r="CO784" s="67"/>
      <c r="CP784" s="67"/>
      <c r="CQ784" s="67"/>
      <c r="CR784" s="67"/>
      <c r="CS784" s="67"/>
      <c r="CT784" s="67"/>
      <c r="CU784" s="67"/>
      <c r="CV784" s="67"/>
      <c r="CW784" s="67"/>
      <c r="CX784" s="67"/>
      <c r="CY784" s="67"/>
      <c r="CZ784" s="67"/>
      <c r="DA784" s="67"/>
      <c r="DB784" s="67"/>
      <c r="DC784" s="67"/>
      <c r="DD784" s="67"/>
      <c r="DE784" s="67"/>
      <c r="DF784" s="67"/>
      <c r="DG784" s="67"/>
      <c r="DH784" s="67"/>
      <c r="DI784" s="67"/>
      <c r="DJ784" s="67"/>
      <c r="DK784" s="67"/>
      <c r="DL784" s="67"/>
      <c r="DM784" s="67"/>
      <c r="DN784" s="67"/>
      <c r="DO784" s="67"/>
      <c r="DP784" s="67"/>
      <c r="DQ784" s="67"/>
      <c r="DR784" s="67"/>
      <c r="DS784" s="67"/>
      <c r="DT784" s="67"/>
      <c r="DU784" s="67"/>
      <c r="DV784" s="67"/>
      <c r="DW784" s="67"/>
      <c r="DX784" s="67"/>
      <c r="DY784" s="67"/>
      <c r="DZ784" s="67"/>
      <c r="EA784" s="67"/>
      <c r="EB784" s="67"/>
      <c r="EC784" s="67"/>
      <c r="ED784" s="67"/>
      <c r="EE784" s="67"/>
      <c r="EF784" s="67"/>
      <c r="EG784" s="67"/>
      <c r="EH784" s="67"/>
      <c r="EI784" s="67"/>
      <c r="EJ784" s="67"/>
      <c r="EK784" s="67"/>
      <c r="EL784" s="67"/>
      <c r="EM784" s="67"/>
      <c r="EN784" s="67"/>
      <c r="EO784" s="67"/>
      <c r="EP784" s="67"/>
      <c r="EQ784" s="67"/>
      <c r="ER784" s="67"/>
      <c r="ES784" s="67"/>
      <c r="ET784" s="67"/>
      <c r="EU784" s="67"/>
      <c r="EV784" s="67"/>
      <c r="EW784" s="67"/>
      <c r="EX784" s="67"/>
      <c r="EY784" s="67"/>
      <c r="EZ784" s="67"/>
      <c r="FA784" s="67"/>
      <c r="FB784" s="67"/>
      <c r="FC784" s="67"/>
      <c r="FD784" s="67"/>
      <c r="FE784" s="67"/>
      <c r="FF784" s="67"/>
      <c r="FG784" s="67"/>
      <c r="FH784" s="67"/>
      <c r="FI784" s="67"/>
      <c r="FJ784" s="67"/>
      <c r="FK784" s="67"/>
      <c r="FL784" s="67"/>
      <c r="FM784" s="67"/>
      <c r="FN784" s="67"/>
      <c r="FO784" s="67"/>
      <c r="FP784" s="67"/>
      <c r="FQ784" s="67"/>
      <c r="FR784" s="67"/>
      <c r="FS784" s="67"/>
      <c r="FT784" s="67"/>
      <c r="FU784" s="67"/>
      <c r="FV784" s="67"/>
      <c r="FW784" s="67"/>
      <c r="FX784" s="67"/>
      <c r="FY784" s="67"/>
      <c r="FZ784" s="67"/>
      <c r="GA784" s="67"/>
      <c r="GB784" s="67"/>
      <c r="GC784" s="67"/>
      <c r="GD784" s="67"/>
      <c r="GE784" s="67"/>
      <c r="GF784" s="67"/>
      <c r="GG784" s="67"/>
      <c r="GH784" s="67"/>
      <c r="GI784" s="67"/>
      <c r="GJ784" s="67"/>
      <c r="GK784" s="67"/>
      <c r="GL784" s="67"/>
      <c r="GM784" s="67"/>
      <c r="GN784" s="67"/>
      <c r="GO784" s="67"/>
      <c r="GP784" s="67"/>
      <c r="GQ784" s="67"/>
      <c r="GR784" s="67"/>
      <c r="GS784" s="67"/>
      <c r="GT784" s="67"/>
      <c r="GU784" s="67"/>
      <c r="GV784" s="67"/>
      <c r="GW784" s="67"/>
      <c r="GX784" s="67"/>
      <c r="GY784" s="67"/>
      <c r="GZ784" s="67"/>
      <c r="HA784" s="67"/>
      <c r="HB784" s="67"/>
      <c r="HC784" s="67"/>
      <c r="HD784" s="67"/>
      <c r="HE784" s="67"/>
    </row>
    <row r="785" spans="1:213" ht="331.5">
      <c r="A785" s="62">
        <v>619</v>
      </c>
      <c r="B785" s="22" t="s">
        <v>2243</v>
      </c>
      <c r="C785" s="64">
        <v>401000040</v>
      </c>
      <c r="D785" s="27" t="s">
        <v>147</v>
      </c>
      <c r="E785" s="20" t="s">
        <v>481</v>
      </c>
      <c r="F785" s="204"/>
      <c r="G785" s="204"/>
      <c r="H785" s="195">
        <v>3</v>
      </c>
      <c r="I785" s="204"/>
      <c r="J785" s="195">
        <v>16</v>
      </c>
      <c r="K785" s="195">
        <v>1</v>
      </c>
      <c r="L785" s="195">
        <v>25</v>
      </c>
      <c r="M785" s="195"/>
      <c r="N785" s="195"/>
      <c r="O785" s="195"/>
      <c r="P785" s="196" t="s">
        <v>109</v>
      </c>
      <c r="Q785" s="21" t="s">
        <v>1879</v>
      </c>
      <c r="R785" s="195"/>
      <c r="S785" s="195"/>
      <c r="T785" s="195">
        <v>3</v>
      </c>
      <c r="U785" s="195"/>
      <c r="V785" s="195">
        <v>9</v>
      </c>
      <c r="W785" s="195">
        <v>1</v>
      </c>
      <c r="X785" s="195"/>
      <c r="Y785" s="195"/>
      <c r="Z785" s="195"/>
      <c r="AA785" s="195"/>
      <c r="AB785" s="196" t="s">
        <v>110</v>
      </c>
      <c r="AC785" s="90" t="s">
        <v>2314</v>
      </c>
      <c r="AD785" s="330"/>
      <c r="AE785" s="330"/>
      <c r="AF785" s="330"/>
      <c r="AG785" s="330"/>
      <c r="AH785" s="330"/>
      <c r="AI785" s="330"/>
      <c r="AJ785" s="330"/>
      <c r="AK785" s="330"/>
      <c r="AL785" s="330"/>
      <c r="AM785" s="336" t="s">
        <v>2315</v>
      </c>
      <c r="AN785" s="331" t="s">
        <v>2316</v>
      </c>
      <c r="AO785" s="354" t="s">
        <v>87</v>
      </c>
      <c r="AP785" s="354" t="s">
        <v>56</v>
      </c>
      <c r="AQ785" s="354" t="s">
        <v>1914</v>
      </c>
      <c r="AR785" s="26" t="s">
        <v>1961</v>
      </c>
      <c r="AS785" s="25" t="s">
        <v>55</v>
      </c>
      <c r="AT785" s="395">
        <v>4387500</v>
      </c>
      <c r="AU785" s="395">
        <v>4387500</v>
      </c>
      <c r="AV785" s="395">
        <v>0</v>
      </c>
      <c r="AW785" s="395">
        <v>0</v>
      </c>
      <c r="AX785" s="395">
        <v>0</v>
      </c>
      <c r="AY785" s="395">
        <v>0</v>
      </c>
      <c r="AZ785" s="395">
        <v>0</v>
      </c>
      <c r="BA785" s="395">
        <v>0</v>
      </c>
      <c r="BB785" s="395">
        <v>4387500</v>
      </c>
      <c r="BC785" s="395">
        <v>4387500</v>
      </c>
      <c r="BD785" s="395">
        <v>0</v>
      </c>
      <c r="BE785" s="395">
        <v>0</v>
      </c>
      <c r="BF785" s="395">
        <v>0</v>
      </c>
      <c r="BG785" s="395">
        <v>0</v>
      </c>
      <c r="BH785" s="395">
        <v>0</v>
      </c>
      <c r="BI785" s="395">
        <v>0</v>
      </c>
      <c r="BJ785" s="395">
        <v>0</v>
      </c>
      <c r="BK785" s="395">
        <v>0</v>
      </c>
      <c r="BL785" s="395">
        <v>0</v>
      </c>
      <c r="BM785" s="395">
        <v>0</v>
      </c>
      <c r="BN785" s="395">
        <v>0</v>
      </c>
      <c r="BO785" s="395">
        <v>0</v>
      </c>
      <c r="BP785" s="395">
        <v>0</v>
      </c>
      <c r="BQ785" s="395">
        <v>0</v>
      </c>
      <c r="BR785" s="395">
        <v>0</v>
      </c>
      <c r="BS785" s="395">
        <v>0</v>
      </c>
      <c r="BT785" s="395">
        <v>0</v>
      </c>
      <c r="BU785" s="395">
        <v>0</v>
      </c>
      <c r="BV785" s="395">
        <v>0</v>
      </c>
      <c r="BW785" s="395">
        <v>0</v>
      </c>
      <c r="BX785" s="67"/>
      <c r="BY785" s="67"/>
      <c r="BZ785" s="67"/>
      <c r="CA785" s="67"/>
      <c r="CB785" s="67"/>
      <c r="CC785" s="67"/>
      <c r="CD785" s="67"/>
      <c r="CE785" s="67"/>
      <c r="CF785" s="67"/>
      <c r="CG785" s="67"/>
      <c r="CH785" s="67"/>
      <c r="CI785" s="67"/>
      <c r="CJ785" s="67"/>
      <c r="CK785" s="67"/>
      <c r="CL785" s="67"/>
      <c r="CM785" s="67"/>
      <c r="CN785" s="67"/>
      <c r="CO785" s="67"/>
      <c r="CP785" s="67"/>
      <c r="CQ785" s="67"/>
      <c r="CR785" s="67"/>
      <c r="CS785" s="67"/>
      <c r="CT785" s="67"/>
      <c r="CU785" s="67"/>
      <c r="CV785" s="67"/>
      <c r="CW785" s="67"/>
      <c r="CX785" s="67"/>
      <c r="CY785" s="67"/>
      <c r="CZ785" s="67"/>
      <c r="DA785" s="67"/>
      <c r="DB785" s="67"/>
      <c r="DC785" s="67"/>
      <c r="DD785" s="67"/>
      <c r="DE785" s="67"/>
      <c r="DF785" s="67"/>
      <c r="DG785" s="67"/>
      <c r="DH785" s="67"/>
      <c r="DI785" s="67"/>
      <c r="DJ785" s="67"/>
      <c r="DK785" s="67"/>
      <c r="DL785" s="67"/>
      <c r="DM785" s="67"/>
      <c r="DN785" s="67"/>
      <c r="DO785" s="67"/>
      <c r="DP785" s="67"/>
      <c r="DQ785" s="67"/>
      <c r="DR785" s="67"/>
      <c r="DS785" s="67"/>
      <c r="DT785" s="67"/>
      <c r="DU785" s="67"/>
      <c r="DV785" s="67"/>
      <c r="DW785" s="67"/>
      <c r="DX785" s="67"/>
      <c r="DY785" s="67"/>
      <c r="DZ785" s="67"/>
      <c r="EA785" s="67"/>
      <c r="EB785" s="67"/>
      <c r="EC785" s="67"/>
      <c r="ED785" s="67"/>
      <c r="EE785" s="67"/>
      <c r="EF785" s="67"/>
      <c r="EG785" s="67"/>
      <c r="EH785" s="67"/>
      <c r="EI785" s="67"/>
      <c r="EJ785" s="67"/>
      <c r="EK785" s="67"/>
      <c r="EL785" s="67"/>
      <c r="EM785" s="67"/>
      <c r="EN785" s="67"/>
      <c r="EO785" s="67"/>
      <c r="EP785" s="67"/>
      <c r="EQ785" s="67"/>
      <c r="ER785" s="67"/>
      <c r="ES785" s="67"/>
      <c r="ET785" s="67"/>
      <c r="EU785" s="67"/>
      <c r="EV785" s="67"/>
      <c r="EW785" s="67"/>
      <c r="EX785" s="67"/>
      <c r="EY785" s="67"/>
      <c r="EZ785" s="67"/>
      <c r="FA785" s="67"/>
      <c r="FB785" s="67"/>
      <c r="FC785" s="67"/>
      <c r="FD785" s="67"/>
      <c r="FE785" s="67"/>
      <c r="FF785" s="67"/>
      <c r="FG785" s="67"/>
      <c r="FH785" s="67"/>
      <c r="FI785" s="67"/>
      <c r="FJ785" s="67"/>
      <c r="FK785" s="67"/>
      <c r="FL785" s="67"/>
      <c r="FM785" s="67"/>
      <c r="FN785" s="67"/>
      <c r="FO785" s="67"/>
      <c r="FP785" s="67"/>
      <c r="FQ785" s="67"/>
      <c r="FR785" s="67"/>
      <c r="FS785" s="67"/>
      <c r="FT785" s="67"/>
      <c r="FU785" s="67"/>
      <c r="FV785" s="67"/>
      <c r="FW785" s="67"/>
      <c r="FX785" s="67"/>
      <c r="FY785" s="67"/>
      <c r="FZ785" s="67"/>
      <c r="GA785" s="67"/>
      <c r="GB785" s="67"/>
      <c r="GC785" s="67"/>
      <c r="GD785" s="67"/>
      <c r="GE785" s="67"/>
      <c r="GF785" s="67"/>
      <c r="GG785" s="67"/>
      <c r="GH785" s="67"/>
      <c r="GI785" s="67"/>
      <c r="GJ785" s="67"/>
      <c r="GK785" s="67"/>
      <c r="GL785" s="67"/>
      <c r="GM785" s="67"/>
      <c r="GN785" s="67"/>
      <c r="GO785" s="67"/>
      <c r="GP785" s="67"/>
      <c r="GQ785" s="67"/>
      <c r="GR785" s="67"/>
      <c r="GS785" s="67"/>
      <c r="GT785" s="67"/>
      <c r="GU785" s="67"/>
      <c r="GV785" s="67"/>
      <c r="GW785" s="67"/>
      <c r="GX785" s="67"/>
      <c r="GY785" s="67"/>
      <c r="GZ785" s="67"/>
      <c r="HA785" s="67"/>
      <c r="HB785" s="67"/>
      <c r="HC785" s="67"/>
      <c r="HD785" s="67"/>
      <c r="HE785" s="67"/>
    </row>
    <row r="786" spans="1:213" ht="331.5">
      <c r="A786" s="62">
        <v>619</v>
      </c>
      <c r="B786" s="22" t="s">
        <v>2243</v>
      </c>
      <c r="C786" s="64">
        <v>401000040</v>
      </c>
      <c r="D786" s="27" t="s">
        <v>147</v>
      </c>
      <c r="E786" s="20" t="s">
        <v>481</v>
      </c>
      <c r="F786" s="204"/>
      <c r="G786" s="204"/>
      <c r="H786" s="195">
        <v>3</v>
      </c>
      <c r="I786" s="204"/>
      <c r="J786" s="195">
        <v>16</v>
      </c>
      <c r="K786" s="195">
        <v>1</v>
      </c>
      <c r="L786" s="195">
        <v>25</v>
      </c>
      <c r="M786" s="195"/>
      <c r="N786" s="195"/>
      <c r="O786" s="195"/>
      <c r="P786" s="196" t="s">
        <v>109</v>
      </c>
      <c r="Q786" s="21" t="s">
        <v>1879</v>
      </c>
      <c r="R786" s="195"/>
      <c r="S786" s="195"/>
      <c r="T786" s="195">
        <v>3</v>
      </c>
      <c r="U786" s="195"/>
      <c r="V786" s="195">
        <v>9</v>
      </c>
      <c r="W786" s="195">
        <v>1</v>
      </c>
      <c r="X786" s="195"/>
      <c r="Y786" s="195"/>
      <c r="Z786" s="195"/>
      <c r="AA786" s="195"/>
      <c r="AB786" s="196" t="s">
        <v>110</v>
      </c>
      <c r="AC786" s="90" t="s">
        <v>2314</v>
      </c>
      <c r="AD786" s="330"/>
      <c r="AE786" s="330"/>
      <c r="AF786" s="330"/>
      <c r="AG786" s="330"/>
      <c r="AH786" s="330"/>
      <c r="AI786" s="330"/>
      <c r="AJ786" s="330"/>
      <c r="AK786" s="330"/>
      <c r="AL786" s="330"/>
      <c r="AM786" s="336" t="s">
        <v>2317</v>
      </c>
      <c r="AN786" s="331" t="s">
        <v>2316</v>
      </c>
      <c r="AO786" s="354" t="s">
        <v>87</v>
      </c>
      <c r="AP786" s="354" t="s">
        <v>56</v>
      </c>
      <c r="AQ786" s="354" t="s">
        <v>2318</v>
      </c>
      <c r="AR786" s="26" t="s">
        <v>1188</v>
      </c>
      <c r="AS786" s="25" t="s">
        <v>55</v>
      </c>
      <c r="AT786" s="395">
        <v>298794</v>
      </c>
      <c r="AU786" s="395">
        <v>290877</v>
      </c>
      <c r="AV786" s="395">
        <v>0</v>
      </c>
      <c r="AW786" s="395">
        <v>0</v>
      </c>
      <c r="AX786" s="395">
        <v>0</v>
      </c>
      <c r="AY786" s="395">
        <v>0</v>
      </c>
      <c r="AZ786" s="395">
        <v>0</v>
      </c>
      <c r="BA786" s="395">
        <v>0</v>
      </c>
      <c r="BB786" s="395">
        <v>298794</v>
      </c>
      <c r="BC786" s="395">
        <v>290877</v>
      </c>
      <c r="BD786" s="408">
        <v>0</v>
      </c>
      <c r="BE786" s="395">
        <v>0</v>
      </c>
      <c r="BF786" s="395">
        <v>0</v>
      </c>
      <c r="BG786" s="395">
        <v>0</v>
      </c>
      <c r="BH786" s="408">
        <v>0</v>
      </c>
      <c r="BI786" s="395">
        <v>0</v>
      </c>
      <c r="BJ786" s="395">
        <v>0</v>
      </c>
      <c r="BK786" s="395">
        <v>0</v>
      </c>
      <c r="BL786" s="395">
        <v>0</v>
      </c>
      <c r="BM786" s="395">
        <v>0</v>
      </c>
      <c r="BN786" s="395">
        <v>0</v>
      </c>
      <c r="BO786" s="395">
        <v>0</v>
      </c>
      <c r="BP786" s="395">
        <v>0</v>
      </c>
      <c r="BQ786" s="395">
        <v>0</v>
      </c>
      <c r="BR786" s="395">
        <v>0</v>
      </c>
      <c r="BS786" s="395">
        <v>0</v>
      </c>
      <c r="BT786" s="395">
        <v>0</v>
      </c>
      <c r="BU786" s="395">
        <v>0</v>
      </c>
      <c r="BV786" s="395">
        <v>0</v>
      </c>
      <c r="BW786" s="395">
        <v>0</v>
      </c>
      <c r="BX786" s="67"/>
      <c r="BY786" s="67"/>
      <c r="BZ786" s="67"/>
      <c r="CA786" s="67"/>
      <c r="CB786" s="67"/>
      <c r="CC786" s="67"/>
      <c r="CD786" s="67"/>
      <c r="CE786" s="67"/>
      <c r="CF786" s="67"/>
      <c r="CG786" s="67"/>
      <c r="CH786" s="67"/>
      <c r="CI786" s="67"/>
      <c r="CJ786" s="67"/>
      <c r="CK786" s="67"/>
      <c r="CL786" s="67"/>
      <c r="CM786" s="67"/>
      <c r="CN786" s="67"/>
      <c r="CO786" s="67"/>
      <c r="CP786" s="67"/>
      <c r="CQ786" s="67"/>
      <c r="CR786" s="67"/>
      <c r="CS786" s="67"/>
      <c r="CT786" s="67"/>
      <c r="CU786" s="67"/>
      <c r="CV786" s="67"/>
      <c r="CW786" s="67"/>
      <c r="CX786" s="67"/>
      <c r="CY786" s="67"/>
      <c r="CZ786" s="67"/>
      <c r="DA786" s="67"/>
      <c r="DB786" s="67"/>
      <c r="DC786" s="67"/>
      <c r="DD786" s="67"/>
      <c r="DE786" s="67"/>
      <c r="DF786" s="67"/>
      <c r="DG786" s="67"/>
      <c r="DH786" s="67"/>
      <c r="DI786" s="67"/>
      <c r="DJ786" s="67"/>
      <c r="DK786" s="67"/>
      <c r="DL786" s="67"/>
      <c r="DM786" s="67"/>
      <c r="DN786" s="67"/>
      <c r="DO786" s="67"/>
      <c r="DP786" s="67"/>
      <c r="DQ786" s="67"/>
      <c r="DR786" s="67"/>
      <c r="DS786" s="67"/>
      <c r="DT786" s="67"/>
      <c r="DU786" s="67"/>
      <c r="DV786" s="67"/>
      <c r="DW786" s="67"/>
      <c r="DX786" s="67"/>
      <c r="DY786" s="67"/>
      <c r="DZ786" s="67"/>
      <c r="EA786" s="67"/>
      <c r="EB786" s="67"/>
      <c r="EC786" s="67"/>
      <c r="ED786" s="67"/>
      <c r="EE786" s="67"/>
      <c r="EF786" s="67"/>
      <c r="EG786" s="67"/>
      <c r="EH786" s="67"/>
      <c r="EI786" s="67"/>
      <c r="EJ786" s="67"/>
      <c r="EK786" s="67"/>
      <c r="EL786" s="67"/>
      <c r="EM786" s="67"/>
      <c r="EN786" s="67"/>
      <c r="EO786" s="67"/>
      <c r="EP786" s="67"/>
      <c r="EQ786" s="67"/>
      <c r="ER786" s="67"/>
      <c r="ES786" s="67"/>
      <c r="ET786" s="67"/>
      <c r="EU786" s="67"/>
      <c r="EV786" s="67"/>
      <c r="EW786" s="67"/>
      <c r="EX786" s="67"/>
      <c r="EY786" s="67"/>
      <c r="EZ786" s="67"/>
      <c r="FA786" s="67"/>
      <c r="FB786" s="67"/>
      <c r="FC786" s="67"/>
      <c r="FD786" s="67"/>
      <c r="FE786" s="67"/>
      <c r="FF786" s="67"/>
      <c r="FG786" s="67"/>
      <c r="FH786" s="67"/>
      <c r="FI786" s="67"/>
      <c r="FJ786" s="67"/>
      <c r="FK786" s="67"/>
      <c r="FL786" s="67"/>
      <c r="FM786" s="67"/>
      <c r="FN786" s="67"/>
      <c r="FO786" s="67"/>
      <c r="FP786" s="67"/>
      <c r="FQ786" s="67"/>
      <c r="FR786" s="67"/>
      <c r="FS786" s="67"/>
      <c r="FT786" s="67"/>
      <c r="FU786" s="67"/>
      <c r="FV786" s="67"/>
      <c r="FW786" s="67"/>
      <c r="FX786" s="67"/>
      <c r="FY786" s="67"/>
      <c r="FZ786" s="67"/>
      <c r="GA786" s="67"/>
      <c r="GB786" s="67"/>
      <c r="GC786" s="67"/>
      <c r="GD786" s="67"/>
      <c r="GE786" s="67"/>
      <c r="GF786" s="67"/>
      <c r="GG786" s="67"/>
      <c r="GH786" s="67"/>
      <c r="GI786" s="67"/>
      <c r="GJ786" s="67"/>
      <c r="GK786" s="67"/>
      <c r="GL786" s="67"/>
      <c r="GM786" s="67"/>
      <c r="GN786" s="67"/>
      <c r="GO786" s="67"/>
      <c r="GP786" s="67"/>
      <c r="GQ786" s="67"/>
      <c r="GR786" s="67"/>
      <c r="GS786" s="67"/>
      <c r="GT786" s="67"/>
      <c r="GU786" s="67"/>
      <c r="GV786" s="67"/>
      <c r="GW786" s="67"/>
      <c r="GX786" s="67"/>
      <c r="GY786" s="67"/>
      <c r="GZ786" s="67"/>
      <c r="HA786" s="67"/>
      <c r="HB786" s="67"/>
      <c r="HC786" s="67"/>
      <c r="HD786" s="67"/>
      <c r="HE786" s="67"/>
    </row>
    <row r="787" spans="1:213" ht="331.5">
      <c r="A787" s="62">
        <v>619</v>
      </c>
      <c r="B787" s="22" t="s">
        <v>2243</v>
      </c>
      <c r="C787" s="64">
        <v>401000040</v>
      </c>
      <c r="D787" s="27" t="s">
        <v>147</v>
      </c>
      <c r="E787" s="20" t="s">
        <v>481</v>
      </c>
      <c r="F787" s="204"/>
      <c r="G787" s="204"/>
      <c r="H787" s="195">
        <v>3</v>
      </c>
      <c r="I787" s="204"/>
      <c r="J787" s="195">
        <v>16</v>
      </c>
      <c r="K787" s="195">
        <v>1</v>
      </c>
      <c r="L787" s="195" t="s">
        <v>2319</v>
      </c>
      <c r="M787" s="195"/>
      <c r="N787" s="195"/>
      <c r="O787" s="195"/>
      <c r="P787" s="196" t="s">
        <v>109</v>
      </c>
      <c r="Q787" s="21" t="s">
        <v>1879</v>
      </c>
      <c r="R787" s="195"/>
      <c r="S787" s="195"/>
      <c r="T787" s="195">
        <v>3</v>
      </c>
      <c r="U787" s="195"/>
      <c r="V787" s="195">
        <v>9</v>
      </c>
      <c r="W787" s="195">
        <v>1</v>
      </c>
      <c r="X787" s="195"/>
      <c r="Y787" s="195"/>
      <c r="Z787" s="195"/>
      <c r="AA787" s="195"/>
      <c r="AB787" s="196" t="s">
        <v>2244</v>
      </c>
      <c r="AC787" s="90" t="s">
        <v>2314</v>
      </c>
      <c r="AD787" s="330"/>
      <c r="AE787" s="330"/>
      <c r="AF787" s="330"/>
      <c r="AG787" s="330"/>
      <c r="AH787" s="330"/>
      <c r="AI787" s="330"/>
      <c r="AJ787" s="330"/>
      <c r="AK787" s="330"/>
      <c r="AL787" s="330"/>
      <c r="AM787" s="336" t="s">
        <v>2320</v>
      </c>
      <c r="AN787" s="331" t="s">
        <v>2316</v>
      </c>
      <c r="AO787" s="354" t="s">
        <v>87</v>
      </c>
      <c r="AP787" s="354" t="s">
        <v>56</v>
      </c>
      <c r="AQ787" s="354" t="s">
        <v>1187</v>
      </c>
      <c r="AR787" s="26" t="s">
        <v>1188</v>
      </c>
      <c r="AS787" s="25" t="s">
        <v>55</v>
      </c>
      <c r="AT787" s="395">
        <v>1862746.67</v>
      </c>
      <c r="AU787" s="395">
        <v>1862746.67</v>
      </c>
      <c r="AV787" s="395">
        <v>0</v>
      </c>
      <c r="AW787" s="395">
        <v>0</v>
      </c>
      <c r="AX787" s="395">
        <v>0</v>
      </c>
      <c r="AY787" s="395">
        <v>0</v>
      </c>
      <c r="AZ787" s="395">
        <v>0</v>
      </c>
      <c r="BA787" s="395">
        <v>0</v>
      </c>
      <c r="BB787" s="395">
        <v>1862746.67</v>
      </c>
      <c r="BC787" s="395">
        <v>1862746.67</v>
      </c>
      <c r="BD787" s="395">
        <v>0</v>
      </c>
      <c r="BE787" s="395">
        <v>0</v>
      </c>
      <c r="BF787" s="395">
        <v>0</v>
      </c>
      <c r="BG787" s="395">
        <v>0</v>
      </c>
      <c r="BH787" s="395">
        <v>0</v>
      </c>
      <c r="BI787" s="395">
        <v>0</v>
      </c>
      <c r="BJ787" s="395">
        <v>0</v>
      </c>
      <c r="BK787" s="395">
        <v>0</v>
      </c>
      <c r="BL787" s="395">
        <v>0</v>
      </c>
      <c r="BM787" s="395">
        <v>0</v>
      </c>
      <c r="BN787" s="395">
        <v>0</v>
      </c>
      <c r="BO787" s="395">
        <v>0</v>
      </c>
      <c r="BP787" s="395">
        <v>0</v>
      </c>
      <c r="BQ787" s="395">
        <v>0</v>
      </c>
      <c r="BR787" s="395">
        <v>0</v>
      </c>
      <c r="BS787" s="395">
        <v>0</v>
      </c>
      <c r="BT787" s="395">
        <v>0</v>
      </c>
      <c r="BU787" s="395">
        <v>0</v>
      </c>
      <c r="BV787" s="395">
        <v>0</v>
      </c>
      <c r="BW787" s="395">
        <v>0</v>
      </c>
      <c r="BX787" s="67"/>
      <c r="BY787" s="67"/>
      <c r="BZ787" s="67"/>
      <c r="CA787" s="67"/>
      <c r="CB787" s="67"/>
      <c r="CC787" s="67"/>
      <c r="CD787" s="67"/>
      <c r="CE787" s="67"/>
      <c r="CF787" s="67"/>
      <c r="CG787" s="67"/>
      <c r="CH787" s="67"/>
      <c r="CI787" s="67"/>
      <c r="CJ787" s="67"/>
      <c r="CK787" s="67"/>
      <c r="CL787" s="67"/>
      <c r="CM787" s="67"/>
      <c r="CN787" s="67"/>
      <c r="CO787" s="67"/>
      <c r="CP787" s="67"/>
      <c r="CQ787" s="67"/>
      <c r="CR787" s="67"/>
      <c r="CS787" s="67"/>
      <c r="CT787" s="67"/>
      <c r="CU787" s="67"/>
      <c r="CV787" s="67"/>
      <c r="CW787" s="67"/>
      <c r="CX787" s="67"/>
      <c r="CY787" s="67"/>
      <c r="CZ787" s="67"/>
      <c r="DA787" s="67"/>
      <c r="DB787" s="67"/>
      <c r="DC787" s="67"/>
      <c r="DD787" s="67"/>
      <c r="DE787" s="67"/>
      <c r="DF787" s="67"/>
      <c r="DG787" s="67"/>
      <c r="DH787" s="67"/>
      <c r="DI787" s="67"/>
      <c r="DJ787" s="67"/>
      <c r="DK787" s="67"/>
      <c r="DL787" s="67"/>
      <c r="DM787" s="67"/>
      <c r="DN787" s="67"/>
      <c r="DO787" s="67"/>
      <c r="DP787" s="67"/>
      <c r="DQ787" s="67"/>
      <c r="DR787" s="67"/>
      <c r="DS787" s="67"/>
      <c r="DT787" s="67"/>
      <c r="DU787" s="67"/>
      <c r="DV787" s="67"/>
      <c r="DW787" s="67"/>
      <c r="DX787" s="67"/>
      <c r="DY787" s="67"/>
      <c r="DZ787" s="67"/>
      <c r="EA787" s="67"/>
      <c r="EB787" s="67"/>
      <c r="EC787" s="67"/>
      <c r="ED787" s="67"/>
      <c r="EE787" s="67"/>
      <c r="EF787" s="67"/>
      <c r="EG787" s="67"/>
      <c r="EH787" s="67"/>
      <c r="EI787" s="67"/>
      <c r="EJ787" s="67"/>
      <c r="EK787" s="67"/>
      <c r="EL787" s="67"/>
      <c r="EM787" s="67"/>
      <c r="EN787" s="67"/>
      <c r="EO787" s="67"/>
      <c r="EP787" s="67"/>
      <c r="EQ787" s="67"/>
      <c r="ER787" s="67"/>
      <c r="ES787" s="67"/>
      <c r="ET787" s="67"/>
      <c r="EU787" s="67"/>
      <c r="EV787" s="67"/>
      <c r="EW787" s="67"/>
      <c r="EX787" s="67"/>
      <c r="EY787" s="67"/>
      <c r="EZ787" s="67"/>
      <c r="FA787" s="67"/>
      <c r="FB787" s="67"/>
      <c r="FC787" s="67"/>
      <c r="FD787" s="67"/>
      <c r="FE787" s="67"/>
      <c r="FF787" s="67"/>
      <c r="FG787" s="67"/>
      <c r="FH787" s="67"/>
      <c r="FI787" s="67"/>
      <c r="FJ787" s="67"/>
      <c r="FK787" s="67"/>
      <c r="FL787" s="67"/>
      <c r="FM787" s="67"/>
      <c r="FN787" s="67"/>
      <c r="FO787" s="67"/>
      <c r="FP787" s="67"/>
      <c r="FQ787" s="67"/>
      <c r="FR787" s="67"/>
      <c r="FS787" s="67"/>
      <c r="FT787" s="67"/>
      <c r="FU787" s="67"/>
      <c r="FV787" s="67"/>
      <c r="FW787" s="67"/>
      <c r="FX787" s="67"/>
      <c r="FY787" s="67"/>
      <c r="FZ787" s="67"/>
      <c r="GA787" s="67"/>
      <c r="GB787" s="67"/>
      <c r="GC787" s="67"/>
      <c r="GD787" s="67"/>
      <c r="GE787" s="67"/>
      <c r="GF787" s="67"/>
      <c r="GG787" s="67"/>
      <c r="GH787" s="67"/>
      <c r="GI787" s="67"/>
      <c r="GJ787" s="67"/>
      <c r="GK787" s="67"/>
      <c r="GL787" s="67"/>
      <c r="GM787" s="67"/>
      <c r="GN787" s="67"/>
      <c r="GO787" s="67"/>
      <c r="GP787" s="67"/>
      <c r="GQ787" s="67"/>
      <c r="GR787" s="67"/>
      <c r="GS787" s="67"/>
      <c r="GT787" s="67"/>
      <c r="GU787" s="67"/>
      <c r="GV787" s="67"/>
      <c r="GW787" s="67"/>
      <c r="GX787" s="67"/>
      <c r="GY787" s="67"/>
      <c r="GZ787" s="67"/>
      <c r="HA787" s="67"/>
      <c r="HB787" s="67"/>
      <c r="HC787" s="67"/>
      <c r="HD787" s="67"/>
      <c r="HE787" s="67"/>
    </row>
    <row r="788" spans="1:213" ht="409.5">
      <c r="A788" s="62">
        <v>619</v>
      </c>
      <c r="B788" s="22" t="s">
        <v>2243</v>
      </c>
      <c r="C788" s="64">
        <v>402000001</v>
      </c>
      <c r="D788" s="27" t="s">
        <v>48</v>
      </c>
      <c r="E788" s="20" t="s">
        <v>2321</v>
      </c>
      <c r="F788" s="204"/>
      <c r="G788" s="204"/>
      <c r="H788" s="195" t="s">
        <v>2322</v>
      </c>
      <c r="I788" s="204"/>
      <c r="J788" s="195" t="s">
        <v>2323</v>
      </c>
      <c r="K788" s="195" t="s">
        <v>2324</v>
      </c>
      <c r="L788" s="195" t="s">
        <v>2325</v>
      </c>
      <c r="M788" s="195"/>
      <c r="N788" s="195"/>
      <c r="O788" s="195"/>
      <c r="P788" s="196" t="s">
        <v>2326</v>
      </c>
      <c r="Q788" s="21" t="s">
        <v>2327</v>
      </c>
      <c r="R788" s="195"/>
      <c r="S788" s="195"/>
      <c r="T788" s="195" t="s">
        <v>265</v>
      </c>
      <c r="U788" s="195"/>
      <c r="V788" s="195" t="s">
        <v>2328</v>
      </c>
      <c r="W788" s="195" t="s">
        <v>1995</v>
      </c>
      <c r="X788" s="195"/>
      <c r="Y788" s="195"/>
      <c r="Z788" s="195"/>
      <c r="AA788" s="195"/>
      <c r="AB788" s="196" t="s">
        <v>2329</v>
      </c>
      <c r="AC788" s="90" t="s">
        <v>2330</v>
      </c>
      <c r="AD788" s="330"/>
      <c r="AE788" s="330"/>
      <c r="AF788" s="330"/>
      <c r="AG788" s="330"/>
      <c r="AH788" s="330"/>
      <c r="AI788" s="330"/>
      <c r="AJ788" s="330" t="s">
        <v>2331</v>
      </c>
      <c r="AK788" s="330"/>
      <c r="AL788" s="330"/>
      <c r="AM788" s="330"/>
      <c r="AN788" s="331" t="s">
        <v>2332</v>
      </c>
      <c r="AO788" s="354" t="s">
        <v>53</v>
      </c>
      <c r="AP788" s="354" t="s">
        <v>69</v>
      </c>
      <c r="AQ788" s="354" t="s">
        <v>2333</v>
      </c>
      <c r="AR788" s="26" t="s">
        <v>79</v>
      </c>
      <c r="AS788" s="25" t="s">
        <v>59</v>
      </c>
      <c r="AT788" s="395">
        <v>10266815.789999999</v>
      </c>
      <c r="AU788" s="395">
        <v>10266815.789999999</v>
      </c>
      <c r="AV788" s="395">
        <v>0</v>
      </c>
      <c r="AW788" s="395">
        <v>0</v>
      </c>
      <c r="AX788" s="395">
        <v>0</v>
      </c>
      <c r="AY788" s="395">
        <v>0</v>
      </c>
      <c r="AZ788" s="395">
        <v>0</v>
      </c>
      <c r="BA788" s="395">
        <v>0</v>
      </c>
      <c r="BB788" s="395">
        <v>10266815.789999999</v>
      </c>
      <c r="BC788" s="395">
        <v>10266815.789999999</v>
      </c>
      <c r="BD788" s="408">
        <v>10548142</v>
      </c>
      <c r="BE788" s="395">
        <v>0</v>
      </c>
      <c r="BF788" s="395">
        <v>0</v>
      </c>
      <c r="BG788" s="395">
        <v>0</v>
      </c>
      <c r="BH788" s="408">
        <v>10548142</v>
      </c>
      <c r="BI788" s="408">
        <v>10562267</v>
      </c>
      <c r="BJ788" s="395">
        <v>0</v>
      </c>
      <c r="BK788" s="395">
        <v>0</v>
      </c>
      <c r="BL788" s="395">
        <v>0</v>
      </c>
      <c r="BM788" s="408">
        <v>10562267</v>
      </c>
      <c r="BN788" s="408">
        <v>10562267</v>
      </c>
      <c r="BO788" s="395">
        <v>0</v>
      </c>
      <c r="BP788" s="395">
        <v>0</v>
      </c>
      <c r="BQ788" s="395">
        <v>0</v>
      </c>
      <c r="BR788" s="408">
        <v>10562267</v>
      </c>
      <c r="BS788" s="408">
        <v>10562267</v>
      </c>
      <c r="BT788" s="395">
        <v>0</v>
      </c>
      <c r="BU788" s="395">
        <v>0</v>
      </c>
      <c r="BV788" s="395">
        <v>0</v>
      </c>
      <c r="BW788" s="408">
        <v>10562267</v>
      </c>
      <c r="BX788" s="67"/>
      <c r="BY788" s="67"/>
      <c r="BZ788" s="67"/>
      <c r="CA788" s="67"/>
      <c r="CB788" s="67"/>
      <c r="CC788" s="67"/>
      <c r="CD788" s="67"/>
      <c r="CE788" s="67"/>
      <c r="CF788" s="67"/>
      <c r="CG788" s="67"/>
      <c r="CH788" s="67"/>
      <c r="CI788" s="67"/>
      <c r="CJ788" s="67"/>
      <c r="CK788" s="67"/>
      <c r="CL788" s="67"/>
      <c r="CM788" s="67"/>
      <c r="CN788" s="67"/>
      <c r="CO788" s="67"/>
      <c r="CP788" s="67"/>
      <c r="CQ788" s="67"/>
      <c r="CR788" s="67"/>
      <c r="CS788" s="67"/>
      <c r="CT788" s="67"/>
      <c r="CU788" s="67"/>
      <c r="CV788" s="67"/>
      <c r="CW788" s="67"/>
      <c r="CX788" s="67"/>
      <c r="CY788" s="67"/>
      <c r="CZ788" s="67"/>
      <c r="DA788" s="67"/>
      <c r="DB788" s="67"/>
      <c r="DC788" s="67"/>
      <c r="DD788" s="67"/>
      <c r="DE788" s="67"/>
      <c r="DF788" s="67"/>
      <c r="DG788" s="67"/>
      <c r="DH788" s="67"/>
      <c r="DI788" s="67"/>
      <c r="DJ788" s="67"/>
      <c r="DK788" s="67"/>
      <c r="DL788" s="67"/>
      <c r="DM788" s="67"/>
      <c r="DN788" s="67"/>
      <c r="DO788" s="67"/>
      <c r="DP788" s="67"/>
      <c r="DQ788" s="67"/>
      <c r="DR788" s="67"/>
      <c r="DS788" s="67"/>
      <c r="DT788" s="67"/>
      <c r="DU788" s="67"/>
      <c r="DV788" s="67"/>
      <c r="DW788" s="67"/>
      <c r="DX788" s="67"/>
      <c r="DY788" s="67"/>
      <c r="DZ788" s="67"/>
      <c r="EA788" s="67"/>
      <c r="EB788" s="67"/>
      <c r="EC788" s="67"/>
      <c r="ED788" s="67"/>
      <c r="EE788" s="67"/>
      <c r="EF788" s="67"/>
      <c r="EG788" s="67"/>
      <c r="EH788" s="67"/>
      <c r="EI788" s="67"/>
      <c r="EJ788" s="67"/>
      <c r="EK788" s="67"/>
      <c r="EL788" s="67"/>
      <c r="EM788" s="67"/>
      <c r="EN788" s="67"/>
      <c r="EO788" s="67"/>
      <c r="EP788" s="67"/>
      <c r="EQ788" s="67"/>
      <c r="ER788" s="67"/>
      <c r="ES788" s="67"/>
      <c r="ET788" s="67"/>
      <c r="EU788" s="67"/>
      <c r="EV788" s="67"/>
      <c r="EW788" s="67"/>
      <c r="EX788" s="67"/>
      <c r="EY788" s="67"/>
      <c r="EZ788" s="67"/>
      <c r="FA788" s="67"/>
      <c r="FB788" s="67"/>
      <c r="FC788" s="67"/>
      <c r="FD788" s="67"/>
      <c r="FE788" s="67"/>
      <c r="FF788" s="67"/>
      <c r="FG788" s="67"/>
      <c r="FH788" s="67"/>
      <c r="FI788" s="67"/>
      <c r="FJ788" s="67"/>
      <c r="FK788" s="67"/>
      <c r="FL788" s="67"/>
      <c r="FM788" s="67"/>
      <c r="FN788" s="67"/>
      <c r="FO788" s="67"/>
      <c r="FP788" s="67"/>
      <c r="FQ788" s="67"/>
      <c r="FR788" s="67"/>
      <c r="FS788" s="67"/>
      <c r="FT788" s="67"/>
      <c r="FU788" s="67"/>
      <c r="FV788" s="67"/>
      <c r="FW788" s="67"/>
      <c r="FX788" s="67"/>
      <c r="FY788" s="67"/>
      <c r="FZ788" s="67"/>
      <c r="GA788" s="67"/>
      <c r="GB788" s="67"/>
      <c r="GC788" s="67"/>
      <c r="GD788" s="67"/>
      <c r="GE788" s="67"/>
      <c r="GF788" s="67"/>
      <c r="GG788" s="67"/>
      <c r="GH788" s="67"/>
      <c r="GI788" s="67"/>
      <c r="GJ788" s="67"/>
      <c r="GK788" s="67"/>
      <c r="GL788" s="67"/>
      <c r="GM788" s="67"/>
      <c r="GN788" s="67"/>
      <c r="GO788" s="67"/>
      <c r="GP788" s="67"/>
      <c r="GQ788" s="67"/>
      <c r="GR788" s="67"/>
      <c r="GS788" s="67"/>
      <c r="GT788" s="67"/>
      <c r="GU788" s="67"/>
      <c r="GV788" s="67"/>
      <c r="GW788" s="67"/>
      <c r="GX788" s="67"/>
      <c r="GY788" s="67"/>
      <c r="GZ788" s="67"/>
      <c r="HA788" s="67"/>
      <c r="HB788" s="67"/>
      <c r="HC788" s="67"/>
      <c r="HD788" s="67"/>
      <c r="HE788" s="67"/>
    </row>
    <row r="789" spans="1:213" ht="204">
      <c r="A789" s="62">
        <v>619</v>
      </c>
      <c r="B789" s="22" t="s">
        <v>2243</v>
      </c>
      <c r="C789" s="64">
        <v>402000001</v>
      </c>
      <c r="D789" s="27" t="s">
        <v>48</v>
      </c>
      <c r="E789" s="20" t="s">
        <v>481</v>
      </c>
      <c r="F789" s="204"/>
      <c r="G789" s="204"/>
      <c r="H789" s="195">
        <v>3</v>
      </c>
      <c r="I789" s="204"/>
      <c r="J789" s="195">
        <v>16</v>
      </c>
      <c r="K789" s="195">
        <v>1</v>
      </c>
      <c r="L789" s="195">
        <v>3</v>
      </c>
      <c r="M789" s="195"/>
      <c r="N789" s="195"/>
      <c r="O789" s="195"/>
      <c r="P789" s="196" t="s">
        <v>109</v>
      </c>
      <c r="Q789" s="21" t="s">
        <v>1879</v>
      </c>
      <c r="R789" s="195"/>
      <c r="S789" s="195"/>
      <c r="T789" s="195">
        <v>3</v>
      </c>
      <c r="U789" s="195"/>
      <c r="V789" s="195">
        <v>9</v>
      </c>
      <c r="W789" s="195">
        <v>1</v>
      </c>
      <c r="X789" s="195"/>
      <c r="Y789" s="195"/>
      <c r="Z789" s="195"/>
      <c r="AA789" s="195"/>
      <c r="AB789" s="196" t="s">
        <v>110</v>
      </c>
      <c r="AC789" s="90" t="s">
        <v>1874</v>
      </c>
      <c r="AD789" s="330"/>
      <c r="AE789" s="330"/>
      <c r="AF789" s="330"/>
      <c r="AG789" s="330"/>
      <c r="AH789" s="330"/>
      <c r="AI789" s="330"/>
      <c r="AJ789" s="330"/>
      <c r="AK789" s="330"/>
      <c r="AL789" s="330"/>
      <c r="AM789" s="331" t="s">
        <v>2334</v>
      </c>
      <c r="AN789" s="330" t="s">
        <v>1876</v>
      </c>
      <c r="AO789" s="354" t="s">
        <v>53</v>
      </c>
      <c r="AP789" s="354" t="s">
        <v>54</v>
      </c>
      <c r="AQ789" s="354" t="s">
        <v>2335</v>
      </c>
      <c r="AR789" s="26" t="s">
        <v>81</v>
      </c>
      <c r="AS789" s="25" t="s">
        <v>82</v>
      </c>
      <c r="AT789" s="395">
        <v>325528.86</v>
      </c>
      <c r="AU789" s="395">
        <v>325528.86</v>
      </c>
      <c r="AV789" s="395">
        <v>0</v>
      </c>
      <c r="AW789" s="395">
        <v>0</v>
      </c>
      <c r="AX789" s="395">
        <v>0</v>
      </c>
      <c r="AY789" s="395">
        <v>0</v>
      </c>
      <c r="AZ789" s="395">
        <v>0</v>
      </c>
      <c r="BA789" s="395">
        <v>0</v>
      </c>
      <c r="BB789" s="395">
        <v>325528.86</v>
      </c>
      <c r="BC789" s="395">
        <v>325528.86</v>
      </c>
      <c r="BD789" s="395">
        <v>156101.41</v>
      </c>
      <c r="BE789" s="395">
        <v>0</v>
      </c>
      <c r="BF789" s="395">
        <v>0</v>
      </c>
      <c r="BG789" s="395">
        <v>0</v>
      </c>
      <c r="BH789" s="395">
        <v>156101.41</v>
      </c>
      <c r="BI789" s="395">
        <v>0</v>
      </c>
      <c r="BJ789" s="395">
        <v>0</v>
      </c>
      <c r="BK789" s="395">
        <v>0</v>
      </c>
      <c r="BL789" s="395">
        <v>0</v>
      </c>
      <c r="BM789" s="395">
        <v>0</v>
      </c>
      <c r="BN789" s="395">
        <v>0</v>
      </c>
      <c r="BO789" s="395">
        <v>0</v>
      </c>
      <c r="BP789" s="395">
        <v>0</v>
      </c>
      <c r="BQ789" s="395">
        <v>0</v>
      </c>
      <c r="BR789" s="395">
        <v>0</v>
      </c>
      <c r="BS789" s="395">
        <v>0</v>
      </c>
      <c r="BT789" s="395">
        <v>0</v>
      </c>
      <c r="BU789" s="395">
        <v>0</v>
      </c>
      <c r="BV789" s="395">
        <v>0</v>
      </c>
      <c r="BW789" s="395">
        <v>0</v>
      </c>
      <c r="BX789" s="67"/>
      <c r="BY789" s="67"/>
      <c r="BZ789" s="67"/>
      <c r="CA789" s="67"/>
      <c r="CB789" s="67"/>
      <c r="CC789" s="67"/>
      <c r="CD789" s="67"/>
      <c r="CE789" s="67"/>
      <c r="CF789" s="67"/>
      <c r="CG789" s="67"/>
      <c r="CH789" s="67"/>
      <c r="CI789" s="67"/>
      <c r="CJ789" s="67"/>
      <c r="CK789" s="67"/>
      <c r="CL789" s="67"/>
      <c r="CM789" s="67"/>
      <c r="CN789" s="67"/>
      <c r="CO789" s="67"/>
      <c r="CP789" s="67"/>
      <c r="CQ789" s="67"/>
      <c r="CR789" s="67"/>
      <c r="CS789" s="67"/>
      <c r="CT789" s="67"/>
      <c r="CU789" s="67"/>
      <c r="CV789" s="67"/>
      <c r="CW789" s="67"/>
      <c r="CX789" s="67"/>
      <c r="CY789" s="67"/>
      <c r="CZ789" s="67"/>
      <c r="DA789" s="67"/>
      <c r="DB789" s="67"/>
      <c r="DC789" s="67"/>
      <c r="DD789" s="67"/>
      <c r="DE789" s="67"/>
      <c r="DF789" s="67"/>
      <c r="DG789" s="67"/>
      <c r="DH789" s="67"/>
      <c r="DI789" s="67"/>
      <c r="DJ789" s="67"/>
      <c r="DK789" s="67"/>
      <c r="DL789" s="67"/>
      <c r="DM789" s="67"/>
      <c r="DN789" s="67"/>
      <c r="DO789" s="67"/>
      <c r="DP789" s="67"/>
      <c r="DQ789" s="67"/>
      <c r="DR789" s="67"/>
      <c r="DS789" s="67"/>
      <c r="DT789" s="67"/>
      <c r="DU789" s="67"/>
      <c r="DV789" s="67"/>
      <c r="DW789" s="67"/>
      <c r="DX789" s="67"/>
      <c r="DY789" s="67"/>
      <c r="DZ789" s="67"/>
      <c r="EA789" s="67"/>
      <c r="EB789" s="67"/>
      <c r="EC789" s="67"/>
      <c r="ED789" s="67"/>
      <c r="EE789" s="67"/>
      <c r="EF789" s="67"/>
      <c r="EG789" s="67"/>
      <c r="EH789" s="67"/>
      <c r="EI789" s="67"/>
      <c r="EJ789" s="67"/>
      <c r="EK789" s="67"/>
      <c r="EL789" s="67"/>
      <c r="EM789" s="67"/>
      <c r="EN789" s="67"/>
      <c r="EO789" s="67"/>
      <c r="EP789" s="67"/>
      <c r="EQ789" s="67"/>
      <c r="ER789" s="67"/>
      <c r="ES789" s="67"/>
      <c r="ET789" s="67"/>
      <c r="EU789" s="67"/>
      <c r="EV789" s="67"/>
      <c r="EW789" s="67"/>
      <c r="EX789" s="67"/>
      <c r="EY789" s="67"/>
      <c r="EZ789" s="67"/>
      <c r="FA789" s="67"/>
      <c r="FB789" s="67"/>
      <c r="FC789" s="67"/>
      <c r="FD789" s="67"/>
      <c r="FE789" s="67"/>
      <c r="FF789" s="67"/>
      <c r="FG789" s="67"/>
      <c r="FH789" s="67"/>
      <c r="FI789" s="67"/>
      <c r="FJ789" s="67"/>
      <c r="FK789" s="67"/>
      <c r="FL789" s="67"/>
      <c r="FM789" s="67"/>
      <c r="FN789" s="67"/>
      <c r="FO789" s="67"/>
      <c r="FP789" s="67"/>
      <c r="FQ789" s="67"/>
      <c r="FR789" s="67"/>
      <c r="FS789" s="67"/>
      <c r="FT789" s="67"/>
      <c r="FU789" s="67"/>
      <c r="FV789" s="67"/>
      <c r="FW789" s="67"/>
      <c r="FX789" s="67"/>
      <c r="FY789" s="67"/>
      <c r="FZ789" s="67"/>
      <c r="GA789" s="67"/>
      <c r="GB789" s="67"/>
      <c r="GC789" s="67"/>
      <c r="GD789" s="67"/>
      <c r="GE789" s="67"/>
      <c r="GF789" s="67"/>
      <c r="GG789" s="67"/>
      <c r="GH789" s="67"/>
      <c r="GI789" s="67"/>
      <c r="GJ789" s="67"/>
      <c r="GK789" s="67"/>
      <c r="GL789" s="67"/>
      <c r="GM789" s="67"/>
      <c r="GN789" s="67"/>
      <c r="GO789" s="67"/>
      <c r="GP789" s="67"/>
      <c r="GQ789" s="67"/>
      <c r="GR789" s="67"/>
      <c r="GS789" s="67"/>
      <c r="GT789" s="67"/>
      <c r="GU789" s="67"/>
      <c r="GV789" s="67"/>
      <c r="GW789" s="67"/>
      <c r="GX789" s="67"/>
      <c r="GY789" s="67"/>
      <c r="GZ789" s="67"/>
      <c r="HA789" s="67"/>
      <c r="HB789" s="67"/>
      <c r="HC789" s="67"/>
      <c r="HD789" s="67"/>
      <c r="HE789" s="67"/>
    </row>
    <row r="790" spans="1:213" ht="204">
      <c r="A790" s="62">
        <v>619</v>
      </c>
      <c r="B790" s="22" t="s">
        <v>2243</v>
      </c>
      <c r="C790" s="64">
        <v>402000001</v>
      </c>
      <c r="D790" s="27" t="s">
        <v>48</v>
      </c>
      <c r="E790" s="20" t="s">
        <v>481</v>
      </c>
      <c r="F790" s="204"/>
      <c r="G790" s="204"/>
      <c r="H790" s="195">
        <v>3</v>
      </c>
      <c r="I790" s="204"/>
      <c r="J790" s="195">
        <v>17</v>
      </c>
      <c r="K790" s="195">
        <v>1</v>
      </c>
      <c r="L790" s="195">
        <v>3</v>
      </c>
      <c r="M790" s="195"/>
      <c r="N790" s="195"/>
      <c r="O790" s="195"/>
      <c r="P790" s="196" t="s">
        <v>109</v>
      </c>
      <c r="Q790" s="21" t="s">
        <v>1879</v>
      </c>
      <c r="R790" s="195"/>
      <c r="S790" s="195"/>
      <c r="T790" s="195">
        <v>3</v>
      </c>
      <c r="U790" s="195"/>
      <c r="V790" s="195">
        <v>9</v>
      </c>
      <c r="W790" s="195">
        <v>1</v>
      </c>
      <c r="X790" s="195"/>
      <c r="Y790" s="195"/>
      <c r="Z790" s="195"/>
      <c r="AA790" s="195"/>
      <c r="AB790" s="196" t="s">
        <v>110</v>
      </c>
      <c r="AC790" s="90" t="s">
        <v>1968</v>
      </c>
      <c r="AD790" s="330"/>
      <c r="AE790" s="330"/>
      <c r="AF790" s="330"/>
      <c r="AG790" s="330"/>
      <c r="AH790" s="330"/>
      <c r="AI790" s="330"/>
      <c r="AJ790" s="330"/>
      <c r="AK790" s="330"/>
      <c r="AL790" s="330"/>
      <c r="AM790" s="331" t="s">
        <v>2336</v>
      </c>
      <c r="AN790" s="331" t="s">
        <v>228</v>
      </c>
      <c r="AO790" s="354" t="s">
        <v>53</v>
      </c>
      <c r="AP790" s="354" t="s">
        <v>69</v>
      </c>
      <c r="AQ790" s="354" t="s">
        <v>2337</v>
      </c>
      <c r="AR790" s="26" t="s">
        <v>57</v>
      </c>
      <c r="AS790" s="25" t="s">
        <v>61</v>
      </c>
      <c r="AT790" s="395">
        <v>0</v>
      </c>
      <c r="AU790" s="395">
        <v>0</v>
      </c>
      <c r="AV790" s="395">
        <v>0</v>
      </c>
      <c r="AW790" s="395">
        <v>0</v>
      </c>
      <c r="AX790" s="395">
        <v>0</v>
      </c>
      <c r="AY790" s="395">
        <v>0</v>
      </c>
      <c r="AZ790" s="395">
        <v>0</v>
      </c>
      <c r="BA790" s="395">
        <v>0</v>
      </c>
      <c r="BB790" s="395">
        <v>0</v>
      </c>
      <c r="BC790" s="395">
        <v>0</v>
      </c>
      <c r="BD790" s="395">
        <v>5000</v>
      </c>
      <c r="BE790" s="395">
        <v>0</v>
      </c>
      <c r="BF790" s="395">
        <v>0</v>
      </c>
      <c r="BG790" s="395">
        <v>0</v>
      </c>
      <c r="BH790" s="395">
        <v>5000</v>
      </c>
      <c r="BI790" s="395">
        <v>5000</v>
      </c>
      <c r="BJ790" s="395">
        <v>0</v>
      </c>
      <c r="BK790" s="395">
        <v>0</v>
      </c>
      <c r="BL790" s="395">
        <v>0</v>
      </c>
      <c r="BM790" s="395">
        <v>5000</v>
      </c>
      <c r="BN790" s="395">
        <v>5000</v>
      </c>
      <c r="BO790" s="395">
        <v>0</v>
      </c>
      <c r="BP790" s="395">
        <v>0</v>
      </c>
      <c r="BQ790" s="395">
        <v>0</v>
      </c>
      <c r="BR790" s="395">
        <v>5000</v>
      </c>
      <c r="BS790" s="395">
        <v>5000</v>
      </c>
      <c r="BT790" s="395">
        <v>0</v>
      </c>
      <c r="BU790" s="395">
        <v>0</v>
      </c>
      <c r="BV790" s="395">
        <v>0</v>
      </c>
      <c r="BW790" s="395">
        <v>5000</v>
      </c>
      <c r="BX790" s="67"/>
      <c r="BY790" s="67"/>
      <c r="BZ790" s="67"/>
      <c r="CA790" s="67"/>
      <c r="CB790" s="67"/>
      <c r="CC790" s="67"/>
      <c r="CD790" s="67"/>
      <c r="CE790" s="67"/>
      <c r="CF790" s="67"/>
      <c r="CG790" s="67"/>
      <c r="CH790" s="67"/>
      <c r="CI790" s="67"/>
      <c r="CJ790" s="67"/>
      <c r="CK790" s="67"/>
      <c r="CL790" s="67"/>
      <c r="CM790" s="67"/>
      <c r="CN790" s="67"/>
      <c r="CO790" s="67"/>
      <c r="CP790" s="67"/>
      <c r="CQ790" s="67"/>
      <c r="CR790" s="67"/>
      <c r="CS790" s="67"/>
      <c r="CT790" s="67"/>
      <c r="CU790" s="67"/>
      <c r="CV790" s="67"/>
      <c r="CW790" s="67"/>
      <c r="CX790" s="67"/>
      <c r="CY790" s="67"/>
      <c r="CZ790" s="67"/>
      <c r="DA790" s="67"/>
      <c r="DB790" s="67"/>
      <c r="DC790" s="67"/>
      <c r="DD790" s="67"/>
      <c r="DE790" s="67"/>
      <c r="DF790" s="67"/>
      <c r="DG790" s="67"/>
      <c r="DH790" s="67"/>
      <c r="DI790" s="67"/>
      <c r="DJ790" s="67"/>
      <c r="DK790" s="67"/>
      <c r="DL790" s="67"/>
      <c r="DM790" s="67"/>
      <c r="DN790" s="67"/>
      <c r="DO790" s="67"/>
      <c r="DP790" s="67"/>
      <c r="DQ790" s="67"/>
      <c r="DR790" s="67"/>
      <c r="DS790" s="67"/>
      <c r="DT790" s="67"/>
      <c r="DU790" s="67"/>
      <c r="DV790" s="67"/>
      <c r="DW790" s="67"/>
      <c r="DX790" s="67"/>
      <c r="DY790" s="67"/>
      <c r="DZ790" s="67"/>
      <c r="EA790" s="67"/>
      <c r="EB790" s="67"/>
      <c r="EC790" s="67"/>
      <c r="ED790" s="67"/>
      <c r="EE790" s="67"/>
      <c r="EF790" s="67"/>
      <c r="EG790" s="67"/>
      <c r="EH790" s="67"/>
      <c r="EI790" s="67"/>
      <c r="EJ790" s="67"/>
      <c r="EK790" s="67"/>
      <c r="EL790" s="67"/>
      <c r="EM790" s="67"/>
      <c r="EN790" s="67"/>
      <c r="EO790" s="67"/>
      <c r="EP790" s="67"/>
      <c r="EQ790" s="67"/>
      <c r="ER790" s="67"/>
      <c r="ES790" s="67"/>
      <c r="ET790" s="67"/>
      <c r="EU790" s="67"/>
      <c r="EV790" s="67"/>
      <c r="EW790" s="67"/>
      <c r="EX790" s="67"/>
      <c r="EY790" s="67"/>
      <c r="EZ790" s="67"/>
      <c r="FA790" s="67"/>
      <c r="FB790" s="67"/>
      <c r="FC790" s="67"/>
      <c r="FD790" s="67"/>
      <c r="FE790" s="67"/>
      <c r="FF790" s="67"/>
      <c r="FG790" s="67"/>
      <c r="FH790" s="67"/>
      <c r="FI790" s="67"/>
      <c r="FJ790" s="67"/>
      <c r="FK790" s="67"/>
      <c r="FL790" s="67"/>
      <c r="FM790" s="67"/>
      <c r="FN790" s="67"/>
      <c r="FO790" s="67"/>
      <c r="FP790" s="67"/>
      <c r="FQ790" s="67"/>
      <c r="FR790" s="67"/>
      <c r="FS790" s="67"/>
      <c r="FT790" s="67"/>
      <c r="FU790" s="67"/>
      <c r="FV790" s="67"/>
      <c r="FW790" s="67"/>
      <c r="FX790" s="67"/>
      <c r="FY790" s="67"/>
      <c r="FZ790" s="67"/>
      <c r="GA790" s="67"/>
      <c r="GB790" s="67"/>
      <c r="GC790" s="67"/>
      <c r="GD790" s="67"/>
      <c r="GE790" s="67"/>
      <c r="GF790" s="67"/>
      <c r="GG790" s="67"/>
      <c r="GH790" s="67"/>
      <c r="GI790" s="67"/>
      <c r="GJ790" s="67"/>
      <c r="GK790" s="67"/>
      <c r="GL790" s="67"/>
      <c r="GM790" s="67"/>
      <c r="GN790" s="67"/>
      <c r="GO790" s="67"/>
      <c r="GP790" s="67"/>
      <c r="GQ790" s="67"/>
      <c r="GR790" s="67"/>
      <c r="GS790" s="67"/>
      <c r="GT790" s="67"/>
      <c r="GU790" s="67"/>
      <c r="GV790" s="67"/>
      <c r="GW790" s="67"/>
      <c r="GX790" s="67"/>
      <c r="GY790" s="67"/>
      <c r="GZ790" s="67"/>
      <c r="HA790" s="67"/>
      <c r="HB790" s="67"/>
      <c r="HC790" s="67"/>
      <c r="HD790" s="67"/>
      <c r="HE790" s="67"/>
    </row>
    <row r="791" spans="1:213" ht="204">
      <c r="A791" s="62">
        <v>619</v>
      </c>
      <c r="B791" s="22" t="s">
        <v>2243</v>
      </c>
      <c r="C791" s="64">
        <v>402000001</v>
      </c>
      <c r="D791" s="27" t="s">
        <v>48</v>
      </c>
      <c r="E791" s="20" t="s">
        <v>481</v>
      </c>
      <c r="F791" s="204"/>
      <c r="G791" s="204"/>
      <c r="H791" s="195">
        <v>3</v>
      </c>
      <c r="I791" s="204"/>
      <c r="J791" s="195">
        <v>17</v>
      </c>
      <c r="K791" s="195">
        <v>1</v>
      </c>
      <c r="L791" s="195">
        <v>3</v>
      </c>
      <c r="M791" s="195"/>
      <c r="N791" s="195"/>
      <c r="O791" s="195"/>
      <c r="P791" s="196" t="s">
        <v>109</v>
      </c>
      <c r="Q791" s="21" t="s">
        <v>1879</v>
      </c>
      <c r="R791" s="195"/>
      <c r="S791" s="195"/>
      <c r="T791" s="195">
        <v>3</v>
      </c>
      <c r="U791" s="195"/>
      <c r="V791" s="195">
        <v>9</v>
      </c>
      <c r="W791" s="195">
        <v>1</v>
      </c>
      <c r="X791" s="195"/>
      <c r="Y791" s="195"/>
      <c r="Z791" s="195"/>
      <c r="AA791" s="195"/>
      <c r="AB791" s="196" t="s">
        <v>110</v>
      </c>
      <c r="AC791" s="90" t="s">
        <v>1968</v>
      </c>
      <c r="AD791" s="330"/>
      <c r="AE791" s="330"/>
      <c r="AF791" s="330"/>
      <c r="AG791" s="330"/>
      <c r="AH791" s="330"/>
      <c r="AI791" s="330"/>
      <c r="AJ791" s="330"/>
      <c r="AK791" s="330"/>
      <c r="AL791" s="330"/>
      <c r="AM791" s="331" t="s">
        <v>2336</v>
      </c>
      <c r="AN791" s="331" t="s">
        <v>228</v>
      </c>
      <c r="AO791" s="354" t="s">
        <v>53</v>
      </c>
      <c r="AP791" s="354" t="s">
        <v>69</v>
      </c>
      <c r="AQ791" s="354" t="s">
        <v>2337</v>
      </c>
      <c r="AR791" s="26" t="s">
        <v>57</v>
      </c>
      <c r="AS791" s="25" t="s">
        <v>286</v>
      </c>
      <c r="AT791" s="395">
        <v>298387</v>
      </c>
      <c r="AU791" s="395">
        <v>298387</v>
      </c>
      <c r="AV791" s="395">
        <v>0</v>
      </c>
      <c r="AW791" s="395">
        <v>0</v>
      </c>
      <c r="AX791" s="395">
        <v>0</v>
      </c>
      <c r="AY791" s="395">
        <v>0</v>
      </c>
      <c r="AZ791" s="395">
        <v>0</v>
      </c>
      <c r="BA791" s="395">
        <v>0</v>
      </c>
      <c r="BB791" s="395">
        <v>298387</v>
      </c>
      <c r="BC791" s="395">
        <v>298387</v>
      </c>
      <c r="BD791" s="395">
        <v>320000</v>
      </c>
      <c r="BE791" s="395">
        <v>0</v>
      </c>
      <c r="BF791" s="395">
        <v>0</v>
      </c>
      <c r="BG791" s="395">
        <v>0</v>
      </c>
      <c r="BH791" s="395">
        <v>320000</v>
      </c>
      <c r="BI791" s="395">
        <v>320000</v>
      </c>
      <c r="BJ791" s="395">
        <v>0</v>
      </c>
      <c r="BK791" s="395">
        <v>0</v>
      </c>
      <c r="BL791" s="395">
        <v>0</v>
      </c>
      <c r="BM791" s="395">
        <v>320000</v>
      </c>
      <c r="BN791" s="395">
        <v>320000</v>
      </c>
      <c r="BO791" s="395">
        <v>0</v>
      </c>
      <c r="BP791" s="395">
        <v>0</v>
      </c>
      <c r="BQ791" s="395">
        <v>0</v>
      </c>
      <c r="BR791" s="395">
        <v>320000</v>
      </c>
      <c r="BS791" s="395">
        <v>320000</v>
      </c>
      <c r="BT791" s="395">
        <v>0</v>
      </c>
      <c r="BU791" s="395">
        <v>0</v>
      </c>
      <c r="BV791" s="395">
        <v>0</v>
      </c>
      <c r="BW791" s="395">
        <v>320000</v>
      </c>
      <c r="BX791" s="67"/>
      <c r="BY791" s="67"/>
      <c r="BZ791" s="67"/>
      <c r="CA791" s="67"/>
      <c r="CB791" s="67"/>
      <c r="CC791" s="67"/>
      <c r="CD791" s="67"/>
      <c r="CE791" s="67"/>
      <c r="CF791" s="67"/>
      <c r="CG791" s="67"/>
      <c r="CH791" s="67"/>
      <c r="CI791" s="67"/>
      <c r="CJ791" s="67"/>
      <c r="CK791" s="67"/>
      <c r="CL791" s="67"/>
      <c r="CM791" s="67"/>
      <c r="CN791" s="67"/>
      <c r="CO791" s="67"/>
      <c r="CP791" s="67"/>
      <c r="CQ791" s="67"/>
      <c r="CR791" s="67"/>
      <c r="CS791" s="67"/>
      <c r="CT791" s="67"/>
      <c r="CU791" s="67"/>
      <c r="CV791" s="67"/>
      <c r="CW791" s="67"/>
      <c r="CX791" s="67"/>
      <c r="CY791" s="67"/>
      <c r="CZ791" s="67"/>
      <c r="DA791" s="67"/>
      <c r="DB791" s="67"/>
      <c r="DC791" s="67"/>
      <c r="DD791" s="67"/>
      <c r="DE791" s="67"/>
      <c r="DF791" s="67"/>
      <c r="DG791" s="67"/>
      <c r="DH791" s="67"/>
      <c r="DI791" s="67"/>
      <c r="DJ791" s="67"/>
      <c r="DK791" s="67"/>
      <c r="DL791" s="67"/>
      <c r="DM791" s="67"/>
      <c r="DN791" s="67"/>
      <c r="DO791" s="67"/>
      <c r="DP791" s="67"/>
      <c r="DQ791" s="67"/>
      <c r="DR791" s="67"/>
      <c r="DS791" s="67"/>
      <c r="DT791" s="67"/>
      <c r="DU791" s="67"/>
      <c r="DV791" s="67"/>
      <c r="DW791" s="67"/>
      <c r="DX791" s="67"/>
      <c r="DY791" s="67"/>
      <c r="DZ791" s="67"/>
      <c r="EA791" s="67"/>
      <c r="EB791" s="67"/>
      <c r="EC791" s="67"/>
      <c r="ED791" s="67"/>
      <c r="EE791" s="67"/>
      <c r="EF791" s="67"/>
      <c r="EG791" s="67"/>
      <c r="EH791" s="67"/>
      <c r="EI791" s="67"/>
      <c r="EJ791" s="67"/>
      <c r="EK791" s="67"/>
      <c r="EL791" s="67"/>
      <c r="EM791" s="67"/>
      <c r="EN791" s="67"/>
      <c r="EO791" s="67"/>
      <c r="EP791" s="67"/>
      <c r="EQ791" s="67"/>
      <c r="ER791" s="67"/>
      <c r="ES791" s="67"/>
      <c r="ET791" s="67"/>
      <c r="EU791" s="67"/>
      <c r="EV791" s="67"/>
      <c r="EW791" s="67"/>
      <c r="EX791" s="67"/>
      <c r="EY791" s="67"/>
      <c r="EZ791" s="67"/>
      <c r="FA791" s="67"/>
      <c r="FB791" s="67"/>
      <c r="FC791" s="67"/>
      <c r="FD791" s="67"/>
      <c r="FE791" s="67"/>
      <c r="FF791" s="67"/>
      <c r="FG791" s="67"/>
      <c r="FH791" s="67"/>
      <c r="FI791" s="67"/>
      <c r="FJ791" s="67"/>
      <c r="FK791" s="67"/>
      <c r="FL791" s="67"/>
      <c r="FM791" s="67"/>
      <c r="FN791" s="67"/>
      <c r="FO791" s="67"/>
      <c r="FP791" s="67"/>
      <c r="FQ791" s="67"/>
      <c r="FR791" s="67"/>
      <c r="FS791" s="67"/>
      <c r="FT791" s="67"/>
      <c r="FU791" s="67"/>
      <c r="FV791" s="67"/>
      <c r="FW791" s="67"/>
      <c r="FX791" s="67"/>
      <c r="FY791" s="67"/>
      <c r="FZ791" s="67"/>
      <c r="GA791" s="67"/>
      <c r="GB791" s="67"/>
      <c r="GC791" s="67"/>
      <c r="GD791" s="67"/>
      <c r="GE791" s="67"/>
      <c r="GF791" s="67"/>
      <c r="GG791" s="67"/>
      <c r="GH791" s="67"/>
      <c r="GI791" s="67"/>
      <c r="GJ791" s="67"/>
      <c r="GK791" s="67"/>
      <c r="GL791" s="67"/>
      <c r="GM791" s="67"/>
      <c r="GN791" s="67"/>
      <c r="GO791" s="67"/>
      <c r="GP791" s="67"/>
      <c r="GQ791" s="67"/>
      <c r="GR791" s="67"/>
      <c r="GS791" s="67"/>
      <c r="GT791" s="67"/>
      <c r="GU791" s="67"/>
      <c r="GV791" s="67"/>
      <c r="GW791" s="67"/>
      <c r="GX791" s="67"/>
      <c r="GY791" s="67"/>
      <c r="GZ791" s="67"/>
      <c r="HA791" s="67"/>
      <c r="HB791" s="67"/>
      <c r="HC791" s="67"/>
      <c r="HD791" s="67"/>
      <c r="HE791" s="67"/>
    </row>
    <row r="792" spans="1:213" ht="204">
      <c r="A792" s="62">
        <v>619</v>
      </c>
      <c r="B792" s="22" t="s">
        <v>2243</v>
      </c>
      <c r="C792" s="64">
        <v>402000001</v>
      </c>
      <c r="D792" s="27" t="s">
        <v>48</v>
      </c>
      <c r="E792" s="20" t="s">
        <v>481</v>
      </c>
      <c r="F792" s="204"/>
      <c r="G792" s="204"/>
      <c r="H792" s="195">
        <v>3</v>
      </c>
      <c r="I792" s="204"/>
      <c r="J792" s="195">
        <v>17</v>
      </c>
      <c r="K792" s="195">
        <v>1</v>
      </c>
      <c r="L792" s="195">
        <v>3</v>
      </c>
      <c r="M792" s="195"/>
      <c r="N792" s="195"/>
      <c r="O792" s="195"/>
      <c r="P792" s="196" t="s">
        <v>109</v>
      </c>
      <c r="Q792" s="21" t="s">
        <v>1879</v>
      </c>
      <c r="R792" s="195"/>
      <c r="S792" s="195"/>
      <c r="T792" s="195">
        <v>3</v>
      </c>
      <c r="U792" s="195"/>
      <c r="V792" s="195">
        <v>9</v>
      </c>
      <c r="W792" s="195">
        <v>1</v>
      </c>
      <c r="X792" s="195"/>
      <c r="Y792" s="195"/>
      <c r="Z792" s="195"/>
      <c r="AA792" s="195"/>
      <c r="AB792" s="196" t="s">
        <v>110</v>
      </c>
      <c r="AC792" s="90" t="s">
        <v>1968</v>
      </c>
      <c r="AD792" s="330"/>
      <c r="AE792" s="330"/>
      <c r="AF792" s="330"/>
      <c r="AG792" s="330"/>
      <c r="AH792" s="330"/>
      <c r="AI792" s="330"/>
      <c r="AJ792" s="330"/>
      <c r="AK792" s="330"/>
      <c r="AL792" s="330"/>
      <c r="AM792" s="331" t="s">
        <v>2336</v>
      </c>
      <c r="AN792" s="331" t="s">
        <v>228</v>
      </c>
      <c r="AO792" s="354" t="s">
        <v>53</v>
      </c>
      <c r="AP792" s="354" t="s">
        <v>69</v>
      </c>
      <c r="AQ792" s="354" t="s">
        <v>2337</v>
      </c>
      <c r="AR792" s="26" t="s">
        <v>57</v>
      </c>
      <c r="AS792" s="25" t="s">
        <v>60</v>
      </c>
      <c r="AT792" s="395">
        <v>7826</v>
      </c>
      <c r="AU792" s="395">
        <v>7826</v>
      </c>
      <c r="AV792" s="395">
        <v>0</v>
      </c>
      <c r="AW792" s="395">
        <v>0</v>
      </c>
      <c r="AX792" s="395">
        <v>0</v>
      </c>
      <c r="AY792" s="395">
        <v>0</v>
      </c>
      <c r="AZ792" s="395">
        <v>0</v>
      </c>
      <c r="BA792" s="395">
        <v>0</v>
      </c>
      <c r="BB792" s="395">
        <v>7826</v>
      </c>
      <c r="BC792" s="395">
        <v>7826</v>
      </c>
      <c r="BD792" s="395">
        <v>15000</v>
      </c>
      <c r="BE792" s="395">
        <v>0</v>
      </c>
      <c r="BF792" s="395">
        <v>0</v>
      </c>
      <c r="BG792" s="395">
        <v>0</v>
      </c>
      <c r="BH792" s="395">
        <v>15000</v>
      </c>
      <c r="BI792" s="395">
        <v>15000</v>
      </c>
      <c r="BJ792" s="395">
        <v>0</v>
      </c>
      <c r="BK792" s="395">
        <v>0</v>
      </c>
      <c r="BL792" s="395">
        <v>0</v>
      </c>
      <c r="BM792" s="395">
        <v>15000</v>
      </c>
      <c r="BN792" s="395">
        <v>15000</v>
      </c>
      <c r="BO792" s="395">
        <v>0</v>
      </c>
      <c r="BP792" s="395">
        <v>0</v>
      </c>
      <c r="BQ792" s="395">
        <v>0</v>
      </c>
      <c r="BR792" s="395">
        <v>15000</v>
      </c>
      <c r="BS792" s="395">
        <v>15000</v>
      </c>
      <c r="BT792" s="395">
        <v>0</v>
      </c>
      <c r="BU792" s="395">
        <v>0</v>
      </c>
      <c r="BV792" s="395">
        <v>0</v>
      </c>
      <c r="BW792" s="395">
        <v>15000</v>
      </c>
      <c r="BX792" s="67"/>
      <c r="BY792" s="67"/>
      <c r="BZ792" s="67"/>
      <c r="CA792" s="67"/>
      <c r="CB792" s="67"/>
      <c r="CC792" s="67"/>
      <c r="CD792" s="67"/>
      <c r="CE792" s="67"/>
      <c r="CF792" s="67"/>
      <c r="CG792" s="67"/>
      <c r="CH792" s="67"/>
      <c r="CI792" s="67"/>
      <c r="CJ792" s="67"/>
      <c r="CK792" s="67"/>
      <c r="CL792" s="67"/>
      <c r="CM792" s="67"/>
      <c r="CN792" s="67"/>
      <c r="CO792" s="67"/>
      <c r="CP792" s="67"/>
      <c r="CQ792" s="67"/>
      <c r="CR792" s="67"/>
      <c r="CS792" s="67"/>
      <c r="CT792" s="67"/>
      <c r="CU792" s="67"/>
      <c r="CV792" s="67"/>
      <c r="CW792" s="67"/>
      <c r="CX792" s="67"/>
      <c r="CY792" s="67"/>
      <c r="CZ792" s="67"/>
      <c r="DA792" s="67"/>
      <c r="DB792" s="67"/>
      <c r="DC792" s="67"/>
      <c r="DD792" s="67"/>
      <c r="DE792" s="67"/>
      <c r="DF792" s="67"/>
      <c r="DG792" s="67"/>
      <c r="DH792" s="67"/>
      <c r="DI792" s="67"/>
      <c r="DJ792" s="67"/>
      <c r="DK792" s="67"/>
      <c r="DL792" s="67"/>
      <c r="DM792" s="67"/>
      <c r="DN792" s="67"/>
      <c r="DO792" s="67"/>
      <c r="DP792" s="67"/>
      <c r="DQ792" s="67"/>
      <c r="DR792" s="67"/>
      <c r="DS792" s="67"/>
      <c r="DT792" s="67"/>
      <c r="DU792" s="67"/>
      <c r="DV792" s="67"/>
      <c r="DW792" s="67"/>
      <c r="DX792" s="67"/>
      <c r="DY792" s="67"/>
      <c r="DZ792" s="67"/>
      <c r="EA792" s="67"/>
      <c r="EB792" s="67"/>
      <c r="EC792" s="67"/>
      <c r="ED792" s="67"/>
      <c r="EE792" s="67"/>
      <c r="EF792" s="67"/>
      <c r="EG792" s="67"/>
      <c r="EH792" s="67"/>
      <c r="EI792" s="67"/>
      <c r="EJ792" s="67"/>
      <c r="EK792" s="67"/>
      <c r="EL792" s="67"/>
      <c r="EM792" s="67"/>
      <c r="EN792" s="67"/>
      <c r="EO792" s="67"/>
      <c r="EP792" s="67"/>
      <c r="EQ792" s="67"/>
      <c r="ER792" s="67"/>
      <c r="ES792" s="67"/>
      <c r="ET792" s="67"/>
      <c r="EU792" s="67"/>
      <c r="EV792" s="67"/>
      <c r="EW792" s="67"/>
      <c r="EX792" s="67"/>
      <c r="EY792" s="67"/>
      <c r="EZ792" s="67"/>
      <c r="FA792" s="67"/>
      <c r="FB792" s="67"/>
      <c r="FC792" s="67"/>
      <c r="FD792" s="67"/>
      <c r="FE792" s="67"/>
      <c r="FF792" s="67"/>
      <c r="FG792" s="67"/>
      <c r="FH792" s="67"/>
      <c r="FI792" s="67"/>
      <c r="FJ792" s="67"/>
      <c r="FK792" s="67"/>
      <c r="FL792" s="67"/>
      <c r="FM792" s="67"/>
      <c r="FN792" s="67"/>
      <c r="FO792" s="67"/>
      <c r="FP792" s="67"/>
      <c r="FQ792" s="67"/>
      <c r="FR792" s="67"/>
      <c r="FS792" s="67"/>
      <c r="FT792" s="67"/>
      <c r="FU792" s="67"/>
      <c r="FV792" s="67"/>
      <c r="FW792" s="67"/>
      <c r="FX792" s="67"/>
      <c r="FY792" s="67"/>
      <c r="FZ792" s="67"/>
      <c r="GA792" s="67"/>
      <c r="GB792" s="67"/>
      <c r="GC792" s="67"/>
      <c r="GD792" s="67"/>
      <c r="GE792" s="67"/>
      <c r="GF792" s="67"/>
      <c r="GG792" s="67"/>
      <c r="GH792" s="67"/>
      <c r="GI792" s="67"/>
      <c r="GJ792" s="67"/>
      <c r="GK792" s="67"/>
      <c r="GL792" s="67"/>
      <c r="GM792" s="67"/>
      <c r="GN792" s="67"/>
      <c r="GO792" s="67"/>
      <c r="GP792" s="67"/>
      <c r="GQ792" s="67"/>
      <c r="GR792" s="67"/>
      <c r="GS792" s="67"/>
      <c r="GT792" s="67"/>
      <c r="GU792" s="67"/>
      <c r="GV792" s="67"/>
      <c r="GW792" s="67"/>
      <c r="GX792" s="67"/>
      <c r="GY792" s="67"/>
      <c r="GZ792" s="67"/>
      <c r="HA792" s="67"/>
      <c r="HB792" s="67"/>
      <c r="HC792" s="67"/>
      <c r="HD792" s="67"/>
      <c r="HE792" s="67"/>
    </row>
    <row r="793" spans="1:213" ht="204">
      <c r="A793" s="62">
        <v>619</v>
      </c>
      <c r="B793" s="22" t="s">
        <v>2243</v>
      </c>
      <c r="C793" s="64">
        <v>402000001</v>
      </c>
      <c r="D793" s="27" t="s">
        <v>48</v>
      </c>
      <c r="E793" s="20" t="s">
        <v>2134</v>
      </c>
      <c r="F793" s="204"/>
      <c r="G793" s="204"/>
      <c r="H793" s="195">
        <v>6</v>
      </c>
      <c r="I793" s="204"/>
      <c r="J793" s="195">
        <v>23</v>
      </c>
      <c r="K793" s="195">
        <v>3</v>
      </c>
      <c r="L793" s="195"/>
      <c r="M793" s="195"/>
      <c r="N793" s="195"/>
      <c r="O793" s="195"/>
      <c r="P793" s="196" t="s">
        <v>103</v>
      </c>
      <c r="Q793" s="21" t="s">
        <v>2338</v>
      </c>
      <c r="R793" s="195"/>
      <c r="S793" s="195"/>
      <c r="T793" s="195"/>
      <c r="U793" s="195"/>
      <c r="V793" s="195">
        <v>11</v>
      </c>
      <c r="W793" s="195">
        <v>1</v>
      </c>
      <c r="X793" s="195" t="s">
        <v>67</v>
      </c>
      <c r="Y793" s="195"/>
      <c r="Z793" s="195"/>
      <c r="AA793" s="195"/>
      <c r="AB793" s="196" t="s">
        <v>105</v>
      </c>
      <c r="AC793" s="90" t="s">
        <v>2339</v>
      </c>
      <c r="AD793" s="330"/>
      <c r="AE793" s="330"/>
      <c r="AF793" s="330"/>
      <c r="AG793" s="330"/>
      <c r="AH793" s="330"/>
      <c r="AI793" s="330"/>
      <c r="AJ793" s="330"/>
      <c r="AK793" s="330"/>
      <c r="AL793" s="330"/>
      <c r="AM793" s="331" t="s">
        <v>2340</v>
      </c>
      <c r="AN793" s="331" t="s">
        <v>226</v>
      </c>
      <c r="AO793" s="354" t="s">
        <v>53</v>
      </c>
      <c r="AP793" s="354" t="s">
        <v>69</v>
      </c>
      <c r="AQ793" s="354" t="s">
        <v>2337</v>
      </c>
      <c r="AR793" s="26" t="s">
        <v>57</v>
      </c>
      <c r="AS793" s="25" t="s">
        <v>58</v>
      </c>
      <c r="AT793" s="395">
        <v>612735.5</v>
      </c>
      <c r="AU793" s="395">
        <v>612735.5</v>
      </c>
      <c r="AV793" s="395">
        <v>0</v>
      </c>
      <c r="AW793" s="395">
        <v>0</v>
      </c>
      <c r="AX793" s="395">
        <v>0</v>
      </c>
      <c r="AY793" s="395">
        <v>0</v>
      </c>
      <c r="AZ793" s="395">
        <v>0</v>
      </c>
      <c r="BA793" s="395">
        <v>0</v>
      </c>
      <c r="BB793" s="395">
        <v>612735.5</v>
      </c>
      <c r="BC793" s="395">
        <v>612735.5</v>
      </c>
      <c r="BD793" s="395">
        <v>654211</v>
      </c>
      <c r="BE793" s="395">
        <v>0</v>
      </c>
      <c r="BF793" s="395">
        <v>0</v>
      </c>
      <c r="BG793" s="395">
        <v>0</v>
      </c>
      <c r="BH793" s="395">
        <v>654211</v>
      </c>
      <c r="BI793" s="395">
        <v>655275</v>
      </c>
      <c r="BJ793" s="395">
        <v>0</v>
      </c>
      <c r="BK793" s="395">
        <v>0</v>
      </c>
      <c r="BL793" s="395">
        <v>0</v>
      </c>
      <c r="BM793" s="395">
        <v>655275</v>
      </c>
      <c r="BN793" s="395">
        <v>655275</v>
      </c>
      <c r="BO793" s="395">
        <v>0</v>
      </c>
      <c r="BP793" s="395">
        <v>0</v>
      </c>
      <c r="BQ793" s="395">
        <v>0</v>
      </c>
      <c r="BR793" s="395">
        <v>655275</v>
      </c>
      <c r="BS793" s="395">
        <v>655275</v>
      </c>
      <c r="BT793" s="395">
        <v>0</v>
      </c>
      <c r="BU793" s="395">
        <v>0</v>
      </c>
      <c r="BV793" s="395">
        <v>0</v>
      </c>
      <c r="BW793" s="395">
        <v>655275</v>
      </c>
      <c r="BX793" s="67"/>
      <c r="BY793" s="67"/>
      <c r="BZ793" s="67"/>
      <c r="CA793" s="67"/>
      <c r="CB793" s="67"/>
      <c r="CC793" s="67"/>
      <c r="CD793" s="67"/>
      <c r="CE793" s="67"/>
      <c r="CF793" s="67"/>
      <c r="CG793" s="67"/>
      <c r="CH793" s="67"/>
      <c r="CI793" s="67"/>
      <c r="CJ793" s="67"/>
      <c r="CK793" s="67"/>
      <c r="CL793" s="67"/>
      <c r="CM793" s="67"/>
      <c r="CN793" s="67"/>
      <c r="CO793" s="67"/>
      <c r="CP793" s="67"/>
      <c r="CQ793" s="67"/>
      <c r="CR793" s="67"/>
      <c r="CS793" s="67"/>
      <c r="CT793" s="67"/>
      <c r="CU793" s="67"/>
      <c r="CV793" s="67"/>
      <c r="CW793" s="67"/>
      <c r="CX793" s="67"/>
      <c r="CY793" s="67"/>
      <c r="CZ793" s="67"/>
      <c r="DA793" s="67"/>
      <c r="DB793" s="67"/>
      <c r="DC793" s="67"/>
      <c r="DD793" s="67"/>
      <c r="DE793" s="67"/>
      <c r="DF793" s="67"/>
      <c r="DG793" s="67"/>
      <c r="DH793" s="67"/>
      <c r="DI793" s="67"/>
      <c r="DJ793" s="67"/>
      <c r="DK793" s="67"/>
      <c r="DL793" s="67"/>
      <c r="DM793" s="67"/>
      <c r="DN793" s="67"/>
      <c r="DO793" s="67"/>
      <c r="DP793" s="67"/>
      <c r="DQ793" s="67"/>
      <c r="DR793" s="67"/>
      <c r="DS793" s="67"/>
      <c r="DT793" s="67"/>
      <c r="DU793" s="67"/>
      <c r="DV793" s="67"/>
      <c r="DW793" s="67"/>
      <c r="DX793" s="67"/>
      <c r="DY793" s="67"/>
      <c r="DZ793" s="67"/>
      <c r="EA793" s="67"/>
      <c r="EB793" s="67"/>
      <c r="EC793" s="67"/>
      <c r="ED793" s="67"/>
      <c r="EE793" s="67"/>
      <c r="EF793" s="67"/>
      <c r="EG793" s="67"/>
      <c r="EH793" s="67"/>
      <c r="EI793" s="67"/>
      <c r="EJ793" s="67"/>
      <c r="EK793" s="67"/>
      <c r="EL793" s="67"/>
      <c r="EM793" s="67"/>
      <c r="EN793" s="67"/>
      <c r="EO793" s="67"/>
      <c r="EP793" s="67"/>
      <c r="EQ793" s="67"/>
      <c r="ER793" s="67"/>
      <c r="ES793" s="67"/>
      <c r="ET793" s="67"/>
      <c r="EU793" s="67"/>
      <c r="EV793" s="67"/>
      <c r="EW793" s="67"/>
      <c r="EX793" s="67"/>
      <c r="EY793" s="67"/>
      <c r="EZ793" s="67"/>
      <c r="FA793" s="67"/>
      <c r="FB793" s="67"/>
      <c r="FC793" s="67"/>
      <c r="FD793" s="67"/>
      <c r="FE793" s="67"/>
      <c r="FF793" s="67"/>
      <c r="FG793" s="67"/>
      <c r="FH793" s="67"/>
      <c r="FI793" s="67"/>
      <c r="FJ793" s="67"/>
      <c r="FK793" s="67"/>
      <c r="FL793" s="67"/>
      <c r="FM793" s="67"/>
      <c r="FN793" s="67"/>
      <c r="FO793" s="67"/>
      <c r="FP793" s="67"/>
      <c r="FQ793" s="67"/>
      <c r="FR793" s="67"/>
      <c r="FS793" s="67"/>
      <c r="FT793" s="67"/>
      <c r="FU793" s="67"/>
      <c r="FV793" s="67"/>
      <c r="FW793" s="67"/>
      <c r="FX793" s="67"/>
      <c r="FY793" s="67"/>
      <c r="FZ793" s="67"/>
      <c r="GA793" s="67"/>
      <c r="GB793" s="67"/>
      <c r="GC793" s="67"/>
      <c r="GD793" s="67"/>
      <c r="GE793" s="67"/>
      <c r="GF793" s="67"/>
      <c r="GG793" s="67"/>
      <c r="GH793" s="67"/>
      <c r="GI793" s="67"/>
      <c r="GJ793" s="67"/>
      <c r="GK793" s="67"/>
      <c r="GL793" s="67"/>
      <c r="GM793" s="67"/>
      <c r="GN793" s="67"/>
      <c r="GO793" s="67"/>
      <c r="GP793" s="67"/>
      <c r="GQ793" s="67"/>
      <c r="GR793" s="67"/>
      <c r="GS793" s="67"/>
      <c r="GT793" s="67"/>
      <c r="GU793" s="67"/>
      <c r="GV793" s="67"/>
      <c r="GW793" s="67"/>
      <c r="GX793" s="67"/>
      <c r="GY793" s="67"/>
      <c r="GZ793" s="67"/>
      <c r="HA793" s="67"/>
      <c r="HB793" s="67"/>
      <c r="HC793" s="67"/>
      <c r="HD793" s="67"/>
      <c r="HE793" s="67"/>
    </row>
    <row r="794" spans="1:213" ht="204">
      <c r="A794" s="62">
        <v>619</v>
      </c>
      <c r="B794" s="22" t="s">
        <v>2243</v>
      </c>
      <c r="C794" s="64">
        <v>402000001</v>
      </c>
      <c r="D794" s="27" t="s">
        <v>48</v>
      </c>
      <c r="E794" s="20" t="s">
        <v>2134</v>
      </c>
      <c r="F794" s="204"/>
      <c r="G794" s="204"/>
      <c r="H794" s="195">
        <v>6</v>
      </c>
      <c r="I794" s="204"/>
      <c r="J794" s="195">
        <v>23</v>
      </c>
      <c r="K794" s="195">
        <v>3</v>
      </c>
      <c r="L794" s="195"/>
      <c r="M794" s="195"/>
      <c r="N794" s="195"/>
      <c r="O794" s="195"/>
      <c r="P794" s="196" t="s">
        <v>103</v>
      </c>
      <c r="Q794" s="21" t="s">
        <v>2338</v>
      </c>
      <c r="R794" s="195"/>
      <c r="S794" s="195"/>
      <c r="T794" s="195"/>
      <c r="U794" s="195"/>
      <c r="V794" s="195">
        <v>11</v>
      </c>
      <c r="W794" s="195">
        <v>1</v>
      </c>
      <c r="X794" s="195" t="s">
        <v>67</v>
      </c>
      <c r="Y794" s="195"/>
      <c r="Z794" s="195"/>
      <c r="AA794" s="195"/>
      <c r="AB794" s="196" t="s">
        <v>105</v>
      </c>
      <c r="AC794" s="90" t="s">
        <v>2339</v>
      </c>
      <c r="AD794" s="330"/>
      <c r="AE794" s="330"/>
      <c r="AF794" s="330"/>
      <c r="AG794" s="330"/>
      <c r="AH794" s="330"/>
      <c r="AI794" s="330"/>
      <c r="AJ794" s="330"/>
      <c r="AK794" s="330"/>
      <c r="AL794" s="330"/>
      <c r="AM794" s="331" t="s">
        <v>2340</v>
      </c>
      <c r="AN794" s="331" t="s">
        <v>226</v>
      </c>
      <c r="AO794" s="354" t="s">
        <v>53</v>
      </c>
      <c r="AP794" s="354" t="s">
        <v>69</v>
      </c>
      <c r="AQ794" s="354" t="s">
        <v>2337</v>
      </c>
      <c r="AR794" s="26" t="s">
        <v>57</v>
      </c>
      <c r="AS794" s="25" t="s">
        <v>59</v>
      </c>
      <c r="AT794" s="395">
        <v>183714.27</v>
      </c>
      <c r="AU794" s="395">
        <v>183714.25</v>
      </c>
      <c r="AV794" s="395">
        <v>0</v>
      </c>
      <c r="AW794" s="395">
        <v>0</v>
      </c>
      <c r="AX794" s="395">
        <v>0</v>
      </c>
      <c r="AY794" s="395">
        <v>0</v>
      </c>
      <c r="AZ794" s="395">
        <v>0</v>
      </c>
      <c r="BA794" s="395">
        <v>0</v>
      </c>
      <c r="BB794" s="395">
        <v>183714.27</v>
      </c>
      <c r="BC794" s="395">
        <v>183714.25</v>
      </c>
      <c r="BD794" s="395">
        <v>197574</v>
      </c>
      <c r="BE794" s="395">
        <v>0</v>
      </c>
      <c r="BF794" s="395">
        <v>0</v>
      </c>
      <c r="BG794" s="395">
        <v>0</v>
      </c>
      <c r="BH794" s="395">
        <v>197574</v>
      </c>
      <c r="BI794" s="395">
        <v>197895</v>
      </c>
      <c r="BJ794" s="395">
        <v>0</v>
      </c>
      <c r="BK794" s="395">
        <v>0</v>
      </c>
      <c r="BL794" s="395">
        <v>0</v>
      </c>
      <c r="BM794" s="395">
        <v>197895</v>
      </c>
      <c r="BN794" s="395">
        <v>197895</v>
      </c>
      <c r="BO794" s="395">
        <v>0</v>
      </c>
      <c r="BP794" s="395">
        <v>0</v>
      </c>
      <c r="BQ794" s="395">
        <v>0</v>
      </c>
      <c r="BR794" s="395">
        <v>197895</v>
      </c>
      <c r="BS794" s="395">
        <v>197895</v>
      </c>
      <c r="BT794" s="395">
        <v>0</v>
      </c>
      <c r="BU794" s="395">
        <v>0</v>
      </c>
      <c r="BV794" s="395">
        <v>0</v>
      </c>
      <c r="BW794" s="395">
        <v>197895</v>
      </c>
      <c r="BX794" s="67"/>
      <c r="BY794" s="67"/>
      <c r="BZ794" s="67"/>
      <c r="CA794" s="67"/>
      <c r="CB794" s="67"/>
      <c r="CC794" s="67"/>
      <c r="CD794" s="67"/>
      <c r="CE794" s="67"/>
      <c r="CF794" s="67"/>
      <c r="CG794" s="67"/>
      <c r="CH794" s="67"/>
      <c r="CI794" s="67"/>
      <c r="CJ794" s="67"/>
      <c r="CK794" s="67"/>
      <c r="CL794" s="67"/>
      <c r="CM794" s="67"/>
      <c r="CN794" s="67"/>
      <c r="CO794" s="67"/>
      <c r="CP794" s="67"/>
      <c r="CQ794" s="67"/>
      <c r="CR794" s="67"/>
      <c r="CS794" s="67"/>
      <c r="CT794" s="67"/>
      <c r="CU794" s="67"/>
      <c r="CV794" s="67"/>
      <c r="CW794" s="67"/>
      <c r="CX794" s="67"/>
      <c r="CY794" s="67"/>
      <c r="CZ794" s="67"/>
      <c r="DA794" s="67"/>
      <c r="DB794" s="67"/>
      <c r="DC794" s="67"/>
      <c r="DD794" s="67"/>
      <c r="DE794" s="67"/>
      <c r="DF794" s="67"/>
      <c r="DG794" s="67"/>
      <c r="DH794" s="67"/>
      <c r="DI794" s="67"/>
      <c r="DJ794" s="67"/>
      <c r="DK794" s="67"/>
      <c r="DL794" s="67"/>
      <c r="DM794" s="67"/>
      <c r="DN794" s="67"/>
      <c r="DO794" s="67"/>
      <c r="DP794" s="67"/>
      <c r="DQ794" s="67"/>
      <c r="DR794" s="67"/>
      <c r="DS794" s="67"/>
      <c r="DT794" s="67"/>
      <c r="DU794" s="67"/>
      <c r="DV794" s="67"/>
      <c r="DW794" s="67"/>
      <c r="DX794" s="67"/>
      <c r="DY794" s="67"/>
      <c r="DZ794" s="67"/>
      <c r="EA794" s="67"/>
      <c r="EB794" s="67"/>
      <c r="EC794" s="67"/>
      <c r="ED794" s="67"/>
      <c r="EE794" s="67"/>
      <c r="EF794" s="67"/>
      <c r="EG794" s="67"/>
      <c r="EH794" s="67"/>
      <c r="EI794" s="67"/>
      <c r="EJ794" s="67"/>
      <c r="EK794" s="67"/>
      <c r="EL794" s="67"/>
      <c r="EM794" s="67"/>
      <c r="EN794" s="67"/>
      <c r="EO794" s="67"/>
      <c r="EP794" s="67"/>
      <c r="EQ794" s="67"/>
      <c r="ER794" s="67"/>
      <c r="ES794" s="67"/>
      <c r="ET794" s="67"/>
      <c r="EU794" s="67"/>
      <c r="EV794" s="67"/>
      <c r="EW794" s="67"/>
      <c r="EX794" s="67"/>
      <c r="EY794" s="67"/>
      <c r="EZ794" s="67"/>
      <c r="FA794" s="67"/>
      <c r="FB794" s="67"/>
      <c r="FC794" s="67"/>
      <c r="FD794" s="67"/>
      <c r="FE794" s="67"/>
      <c r="FF794" s="67"/>
      <c r="FG794" s="67"/>
      <c r="FH794" s="67"/>
      <c r="FI794" s="67"/>
      <c r="FJ794" s="67"/>
      <c r="FK794" s="67"/>
      <c r="FL794" s="67"/>
      <c r="FM794" s="67"/>
      <c r="FN794" s="67"/>
      <c r="FO794" s="67"/>
      <c r="FP794" s="67"/>
      <c r="FQ794" s="67"/>
      <c r="FR794" s="67"/>
      <c r="FS794" s="67"/>
      <c r="FT794" s="67"/>
      <c r="FU794" s="67"/>
      <c r="FV794" s="67"/>
      <c r="FW794" s="67"/>
      <c r="FX794" s="67"/>
      <c r="FY794" s="67"/>
      <c r="FZ794" s="67"/>
      <c r="GA794" s="67"/>
      <c r="GB794" s="67"/>
      <c r="GC794" s="67"/>
      <c r="GD794" s="67"/>
      <c r="GE794" s="67"/>
      <c r="GF794" s="67"/>
      <c r="GG794" s="67"/>
      <c r="GH794" s="67"/>
      <c r="GI794" s="67"/>
      <c r="GJ794" s="67"/>
      <c r="GK794" s="67"/>
      <c r="GL794" s="67"/>
      <c r="GM794" s="67"/>
      <c r="GN794" s="67"/>
      <c r="GO794" s="67"/>
      <c r="GP794" s="67"/>
      <c r="GQ794" s="67"/>
      <c r="GR794" s="67"/>
      <c r="GS794" s="67"/>
      <c r="GT794" s="67"/>
      <c r="GU794" s="67"/>
      <c r="GV794" s="67"/>
      <c r="GW794" s="67"/>
      <c r="GX794" s="67"/>
      <c r="GY794" s="67"/>
      <c r="GZ794" s="67"/>
      <c r="HA794" s="67"/>
      <c r="HB794" s="67"/>
      <c r="HC794" s="67"/>
      <c r="HD794" s="67"/>
      <c r="HE794" s="67"/>
    </row>
    <row r="795" spans="1:213" ht="204">
      <c r="A795" s="62">
        <v>619</v>
      </c>
      <c r="B795" s="22" t="s">
        <v>2243</v>
      </c>
      <c r="C795" s="64">
        <v>402000001</v>
      </c>
      <c r="D795" s="27" t="s">
        <v>48</v>
      </c>
      <c r="E795" s="20" t="s">
        <v>481</v>
      </c>
      <c r="F795" s="204"/>
      <c r="G795" s="204"/>
      <c r="H795" s="195">
        <v>3</v>
      </c>
      <c r="I795" s="204"/>
      <c r="J795" s="195">
        <v>17</v>
      </c>
      <c r="K795" s="195">
        <v>1</v>
      </c>
      <c r="L795" s="195">
        <v>3</v>
      </c>
      <c r="M795" s="195"/>
      <c r="N795" s="195"/>
      <c r="O795" s="195"/>
      <c r="P795" s="196" t="s">
        <v>109</v>
      </c>
      <c r="Q795" s="21" t="s">
        <v>1879</v>
      </c>
      <c r="R795" s="195"/>
      <c r="S795" s="195"/>
      <c r="T795" s="195">
        <v>3</v>
      </c>
      <c r="U795" s="195"/>
      <c r="V795" s="195">
        <v>9</v>
      </c>
      <c r="W795" s="195">
        <v>1</v>
      </c>
      <c r="X795" s="195"/>
      <c r="Y795" s="195"/>
      <c r="Z795" s="195"/>
      <c r="AA795" s="195"/>
      <c r="AB795" s="196" t="s">
        <v>110</v>
      </c>
      <c r="AC795" s="90" t="s">
        <v>1968</v>
      </c>
      <c r="AD795" s="330"/>
      <c r="AE795" s="330"/>
      <c r="AF795" s="330"/>
      <c r="AG795" s="330"/>
      <c r="AH795" s="330"/>
      <c r="AI795" s="330"/>
      <c r="AJ795" s="330"/>
      <c r="AK795" s="330"/>
      <c r="AL795" s="330"/>
      <c r="AM795" s="331" t="s">
        <v>2336</v>
      </c>
      <c r="AN795" s="331" t="s">
        <v>228</v>
      </c>
      <c r="AO795" s="354" t="s">
        <v>53</v>
      </c>
      <c r="AP795" s="354" t="s">
        <v>69</v>
      </c>
      <c r="AQ795" s="354" t="s">
        <v>2337</v>
      </c>
      <c r="AR795" s="26" t="s">
        <v>57</v>
      </c>
      <c r="AS795" s="25" t="s">
        <v>55</v>
      </c>
      <c r="AT795" s="395">
        <v>4668479.8899999997</v>
      </c>
      <c r="AU795" s="395">
        <v>4653745.34</v>
      </c>
      <c r="AV795" s="395">
        <v>0</v>
      </c>
      <c r="AW795" s="395">
        <v>0</v>
      </c>
      <c r="AX795" s="395">
        <v>0</v>
      </c>
      <c r="AY795" s="395">
        <v>0</v>
      </c>
      <c r="AZ795" s="395">
        <v>0</v>
      </c>
      <c r="BA795" s="395">
        <v>0</v>
      </c>
      <c r="BB795" s="395">
        <v>4668479.8899999997</v>
      </c>
      <c r="BC795" s="395">
        <v>4653745.34</v>
      </c>
      <c r="BD795" s="395">
        <v>2881413.46</v>
      </c>
      <c r="BE795" s="395">
        <v>0</v>
      </c>
      <c r="BF795" s="395">
        <v>0</v>
      </c>
      <c r="BG795" s="395">
        <v>0</v>
      </c>
      <c r="BH795" s="395">
        <v>2881413.46</v>
      </c>
      <c r="BI795" s="395">
        <v>2920784</v>
      </c>
      <c r="BJ795" s="395">
        <v>0</v>
      </c>
      <c r="BK795" s="395">
        <v>0</v>
      </c>
      <c r="BL795" s="395">
        <v>0</v>
      </c>
      <c r="BM795" s="395">
        <v>2920784</v>
      </c>
      <c r="BN795" s="395">
        <v>2922184</v>
      </c>
      <c r="BO795" s="395">
        <v>0</v>
      </c>
      <c r="BP795" s="395">
        <v>0</v>
      </c>
      <c r="BQ795" s="395">
        <v>0</v>
      </c>
      <c r="BR795" s="395">
        <v>2922184</v>
      </c>
      <c r="BS795" s="395">
        <v>2922184</v>
      </c>
      <c r="BT795" s="395">
        <v>0</v>
      </c>
      <c r="BU795" s="395">
        <v>0</v>
      </c>
      <c r="BV795" s="395">
        <v>0</v>
      </c>
      <c r="BW795" s="395">
        <v>2922184</v>
      </c>
      <c r="BX795" s="67"/>
      <c r="BY795" s="67"/>
      <c r="BZ795" s="67"/>
      <c r="CA795" s="67"/>
      <c r="CB795" s="67"/>
      <c r="CC795" s="67"/>
      <c r="CD795" s="67"/>
      <c r="CE795" s="67"/>
      <c r="CF795" s="67"/>
      <c r="CG795" s="67"/>
      <c r="CH795" s="67"/>
      <c r="CI795" s="67"/>
      <c r="CJ795" s="67"/>
      <c r="CK795" s="67"/>
      <c r="CL795" s="67"/>
      <c r="CM795" s="67"/>
      <c r="CN795" s="67"/>
      <c r="CO795" s="67"/>
      <c r="CP795" s="67"/>
      <c r="CQ795" s="67"/>
      <c r="CR795" s="67"/>
      <c r="CS795" s="67"/>
      <c r="CT795" s="67"/>
      <c r="CU795" s="67"/>
      <c r="CV795" s="67"/>
      <c r="CW795" s="67"/>
      <c r="CX795" s="67"/>
      <c r="CY795" s="67"/>
      <c r="CZ795" s="67"/>
      <c r="DA795" s="67"/>
      <c r="DB795" s="67"/>
      <c r="DC795" s="67"/>
      <c r="DD795" s="67"/>
      <c r="DE795" s="67"/>
      <c r="DF795" s="67"/>
      <c r="DG795" s="67"/>
      <c r="DH795" s="67"/>
      <c r="DI795" s="67"/>
      <c r="DJ795" s="67"/>
      <c r="DK795" s="67"/>
      <c r="DL795" s="67"/>
      <c r="DM795" s="67"/>
      <c r="DN795" s="67"/>
      <c r="DO795" s="67"/>
      <c r="DP795" s="67"/>
      <c r="DQ795" s="67"/>
      <c r="DR795" s="67"/>
      <c r="DS795" s="67"/>
      <c r="DT795" s="67"/>
      <c r="DU795" s="67"/>
      <c r="DV795" s="67"/>
      <c r="DW795" s="67"/>
      <c r="DX795" s="67"/>
      <c r="DY795" s="67"/>
      <c r="DZ795" s="67"/>
      <c r="EA795" s="67"/>
      <c r="EB795" s="67"/>
      <c r="EC795" s="67"/>
      <c r="ED795" s="67"/>
      <c r="EE795" s="67"/>
      <c r="EF795" s="67"/>
      <c r="EG795" s="67"/>
      <c r="EH795" s="67"/>
      <c r="EI795" s="67"/>
      <c r="EJ795" s="67"/>
      <c r="EK795" s="67"/>
      <c r="EL795" s="67"/>
      <c r="EM795" s="67"/>
      <c r="EN795" s="67"/>
      <c r="EO795" s="67"/>
      <c r="EP795" s="67"/>
      <c r="EQ795" s="67"/>
      <c r="ER795" s="67"/>
      <c r="ES795" s="67"/>
      <c r="ET795" s="67"/>
      <c r="EU795" s="67"/>
      <c r="EV795" s="67"/>
      <c r="EW795" s="67"/>
      <c r="EX795" s="67"/>
      <c r="EY795" s="67"/>
      <c r="EZ795" s="67"/>
      <c r="FA795" s="67"/>
      <c r="FB795" s="67"/>
      <c r="FC795" s="67"/>
      <c r="FD795" s="67"/>
      <c r="FE795" s="67"/>
      <c r="FF795" s="67"/>
      <c r="FG795" s="67"/>
      <c r="FH795" s="67"/>
      <c r="FI795" s="67"/>
      <c r="FJ795" s="67"/>
      <c r="FK795" s="67"/>
      <c r="FL795" s="67"/>
      <c r="FM795" s="67"/>
      <c r="FN795" s="67"/>
      <c r="FO795" s="67"/>
      <c r="FP795" s="67"/>
      <c r="FQ795" s="67"/>
      <c r="FR795" s="67"/>
      <c r="FS795" s="67"/>
      <c r="FT795" s="67"/>
      <c r="FU795" s="67"/>
      <c r="FV795" s="67"/>
      <c r="FW795" s="67"/>
      <c r="FX795" s="67"/>
      <c r="FY795" s="67"/>
      <c r="FZ795" s="67"/>
      <c r="GA795" s="67"/>
      <c r="GB795" s="67"/>
      <c r="GC795" s="67"/>
      <c r="GD795" s="67"/>
      <c r="GE795" s="67"/>
      <c r="GF795" s="67"/>
      <c r="GG795" s="67"/>
      <c r="GH795" s="67"/>
      <c r="GI795" s="67"/>
      <c r="GJ795" s="67"/>
      <c r="GK795" s="67"/>
      <c r="GL795" s="67"/>
      <c r="GM795" s="67"/>
      <c r="GN795" s="67"/>
      <c r="GO795" s="67"/>
      <c r="GP795" s="67"/>
      <c r="GQ795" s="67"/>
      <c r="GR795" s="67"/>
      <c r="GS795" s="67"/>
      <c r="GT795" s="67"/>
      <c r="GU795" s="67"/>
      <c r="GV795" s="67"/>
      <c r="GW795" s="67"/>
      <c r="GX795" s="67"/>
      <c r="GY795" s="67"/>
      <c r="GZ795" s="67"/>
      <c r="HA795" s="67"/>
      <c r="HB795" s="67"/>
      <c r="HC795" s="67"/>
      <c r="HD795" s="67"/>
      <c r="HE795" s="67"/>
    </row>
    <row r="796" spans="1:213" ht="204">
      <c r="A796" s="62">
        <v>619</v>
      </c>
      <c r="B796" s="22" t="s">
        <v>2243</v>
      </c>
      <c r="C796" s="64">
        <v>402000001</v>
      </c>
      <c r="D796" s="27" t="s">
        <v>48</v>
      </c>
      <c r="E796" s="20" t="s">
        <v>481</v>
      </c>
      <c r="F796" s="204"/>
      <c r="G796" s="204"/>
      <c r="H796" s="195">
        <v>3</v>
      </c>
      <c r="I796" s="204"/>
      <c r="J796" s="195">
        <v>17</v>
      </c>
      <c r="K796" s="195">
        <v>1</v>
      </c>
      <c r="L796" s="195">
        <v>3</v>
      </c>
      <c r="M796" s="195"/>
      <c r="N796" s="195"/>
      <c r="O796" s="195"/>
      <c r="P796" s="196" t="s">
        <v>109</v>
      </c>
      <c r="Q796" s="21" t="s">
        <v>1879</v>
      </c>
      <c r="R796" s="195"/>
      <c r="S796" s="195"/>
      <c r="T796" s="195">
        <v>3</v>
      </c>
      <c r="U796" s="195"/>
      <c r="V796" s="195">
        <v>9</v>
      </c>
      <c r="W796" s="195">
        <v>1</v>
      </c>
      <c r="X796" s="195"/>
      <c r="Y796" s="195"/>
      <c r="Z796" s="195"/>
      <c r="AA796" s="195"/>
      <c r="AB796" s="196" t="s">
        <v>110</v>
      </c>
      <c r="AC796" s="90" t="s">
        <v>1968</v>
      </c>
      <c r="AD796" s="330"/>
      <c r="AE796" s="330"/>
      <c r="AF796" s="330"/>
      <c r="AG796" s="330"/>
      <c r="AH796" s="330"/>
      <c r="AI796" s="330"/>
      <c r="AJ796" s="330"/>
      <c r="AK796" s="330"/>
      <c r="AL796" s="330"/>
      <c r="AM796" s="331" t="s">
        <v>2336</v>
      </c>
      <c r="AN796" s="331" t="s">
        <v>228</v>
      </c>
      <c r="AO796" s="354" t="s">
        <v>53</v>
      </c>
      <c r="AP796" s="354" t="s">
        <v>69</v>
      </c>
      <c r="AQ796" s="354" t="s">
        <v>2337</v>
      </c>
      <c r="AR796" s="26" t="s">
        <v>57</v>
      </c>
      <c r="AS796" s="25" t="s">
        <v>285</v>
      </c>
      <c r="AT796" s="395">
        <v>0</v>
      </c>
      <c r="AU796" s="395">
        <v>0</v>
      </c>
      <c r="AV796" s="395">
        <v>0</v>
      </c>
      <c r="AW796" s="395">
        <v>0</v>
      </c>
      <c r="AX796" s="395">
        <v>0</v>
      </c>
      <c r="AY796" s="395">
        <v>0</v>
      </c>
      <c r="AZ796" s="395">
        <v>0</v>
      </c>
      <c r="BA796" s="395">
        <v>0</v>
      </c>
      <c r="BB796" s="395">
        <v>0</v>
      </c>
      <c r="BC796" s="395">
        <v>0</v>
      </c>
      <c r="BD796" s="395">
        <v>1044035.65</v>
      </c>
      <c r="BE796" s="395">
        <v>0</v>
      </c>
      <c r="BF796" s="395">
        <v>0</v>
      </c>
      <c r="BG796" s="395">
        <v>0</v>
      </c>
      <c r="BH796" s="395">
        <v>1044035.65</v>
      </c>
      <c r="BI796" s="395">
        <v>1056496</v>
      </c>
      <c r="BJ796" s="395">
        <v>0</v>
      </c>
      <c r="BK796" s="395">
        <v>0</v>
      </c>
      <c r="BL796" s="395">
        <v>0</v>
      </c>
      <c r="BM796" s="395">
        <v>1056496</v>
      </c>
      <c r="BN796" s="395">
        <v>1080796</v>
      </c>
      <c r="BO796" s="395">
        <v>0</v>
      </c>
      <c r="BP796" s="395">
        <v>0</v>
      </c>
      <c r="BQ796" s="395">
        <v>0</v>
      </c>
      <c r="BR796" s="395">
        <v>1080796</v>
      </c>
      <c r="BS796" s="395">
        <v>1080796</v>
      </c>
      <c r="BT796" s="395">
        <v>0</v>
      </c>
      <c r="BU796" s="395">
        <v>0</v>
      </c>
      <c r="BV796" s="395">
        <v>0</v>
      </c>
      <c r="BW796" s="395">
        <v>1080796</v>
      </c>
      <c r="BX796" s="67"/>
      <c r="BY796" s="67"/>
      <c r="BZ796" s="67"/>
      <c r="CA796" s="67"/>
      <c r="CB796" s="67"/>
      <c r="CC796" s="67"/>
      <c r="CD796" s="67"/>
      <c r="CE796" s="67"/>
      <c r="CF796" s="67"/>
      <c r="CG796" s="67"/>
      <c r="CH796" s="67"/>
      <c r="CI796" s="67"/>
      <c r="CJ796" s="67"/>
      <c r="CK796" s="67"/>
      <c r="CL796" s="67"/>
      <c r="CM796" s="67"/>
      <c r="CN796" s="67"/>
      <c r="CO796" s="67"/>
      <c r="CP796" s="67"/>
      <c r="CQ796" s="67"/>
      <c r="CR796" s="67"/>
      <c r="CS796" s="67"/>
      <c r="CT796" s="67"/>
      <c r="CU796" s="67"/>
      <c r="CV796" s="67"/>
      <c r="CW796" s="67"/>
      <c r="CX796" s="67"/>
      <c r="CY796" s="67"/>
      <c r="CZ796" s="67"/>
      <c r="DA796" s="67"/>
      <c r="DB796" s="67"/>
      <c r="DC796" s="67"/>
      <c r="DD796" s="67"/>
      <c r="DE796" s="67"/>
      <c r="DF796" s="67"/>
      <c r="DG796" s="67"/>
      <c r="DH796" s="67"/>
      <c r="DI796" s="67"/>
      <c r="DJ796" s="67"/>
      <c r="DK796" s="67"/>
      <c r="DL796" s="67"/>
      <c r="DM796" s="67"/>
      <c r="DN796" s="67"/>
      <c r="DO796" s="67"/>
      <c r="DP796" s="67"/>
      <c r="DQ796" s="67"/>
      <c r="DR796" s="67"/>
      <c r="DS796" s="67"/>
      <c r="DT796" s="67"/>
      <c r="DU796" s="67"/>
      <c r="DV796" s="67"/>
      <c r="DW796" s="67"/>
      <c r="DX796" s="67"/>
      <c r="DY796" s="67"/>
      <c r="DZ796" s="67"/>
      <c r="EA796" s="67"/>
      <c r="EB796" s="67"/>
      <c r="EC796" s="67"/>
      <c r="ED796" s="67"/>
      <c r="EE796" s="67"/>
      <c r="EF796" s="67"/>
      <c r="EG796" s="67"/>
      <c r="EH796" s="67"/>
      <c r="EI796" s="67"/>
      <c r="EJ796" s="67"/>
      <c r="EK796" s="67"/>
      <c r="EL796" s="67"/>
      <c r="EM796" s="67"/>
      <c r="EN796" s="67"/>
      <c r="EO796" s="67"/>
      <c r="EP796" s="67"/>
      <c r="EQ796" s="67"/>
      <c r="ER796" s="67"/>
      <c r="ES796" s="67"/>
      <c r="ET796" s="67"/>
      <c r="EU796" s="67"/>
      <c r="EV796" s="67"/>
      <c r="EW796" s="67"/>
      <c r="EX796" s="67"/>
      <c r="EY796" s="67"/>
      <c r="EZ796" s="67"/>
      <c r="FA796" s="67"/>
      <c r="FB796" s="67"/>
      <c r="FC796" s="67"/>
      <c r="FD796" s="67"/>
      <c r="FE796" s="67"/>
      <c r="FF796" s="67"/>
      <c r="FG796" s="67"/>
      <c r="FH796" s="67"/>
      <c r="FI796" s="67"/>
      <c r="FJ796" s="67"/>
      <c r="FK796" s="67"/>
      <c r="FL796" s="67"/>
      <c r="FM796" s="67"/>
      <c r="FN796" s="67"/>
      <c r="FO796" s="67"/>
      <c r="FP796" s="67"/>
      <c r="FQ796" s="67"/>
      <c r="FR796" s="67"/>
      <c r="FS796" s="67"/>
      <c r="FT796" s="67"/>
      <c r="FU796" s="67"/>
      <c r="FV796" s="67"/>
      <c r="FW796" s="67"/>
      <c r="FX796" s="67"/>
      <c r="FY796" s="67"/>
      <c r="FZ796" s="67"/>
      <c r="GA796" s="67"/>
      <c r="GB796" s="67"/>
      <c r="GC796" s="67"/>
      <c r="GD796" s="67"/>
      <c r="GE796" s="67"/>
      <c r="GF796" s="67"/>
      <c r="GG796" s="67"/>
      <c r="GH796" s="67"/>
      <c r="GI796" s="67"/>
      <c r="GJ796" s="67"/>
      <c r="GK796" s="67"/>
      <c r="GL796" s="67"/>
      <c r="GM796" s="67"/>
      <c r="GN796" s="67"/>
      <c r="GO796" s="67"/>
      <c r="GP796" s="67"/>
      <c r="GQ796" s="67"/>
      <c r="GR796" s="67"/>
      <c r="GS796" s="67"/>
      <c r="GT796" s="67"/>
      <c r="GU796" s="67"/>
      <c r="GV796" s="67"/>
      <c r="GW796" s="67"/>
      <c r="GX796" s="67"/>
      <c r="GY796" s="67"/>
      <c r="GZ796" s="67"/>
      <c r="HA796" s="67"/>
      <c r="HB796" s="67"/>
      <c r="HC796" s="67"/>
      <c r="HD796" s="67"/>
      <c r="HE796" s="67"/>
    </row>
    <row r="797" spans="1:213" ht="409.5">
      <c r="A797" s="62">
        <v>619</v>
      </c>
      <c r="B797" s="22" t="s">
        <v>2243</v>
      </c>
      <c r="C797" s="64">
        <v>402000002</v>
      </c>
      <c r="D797" s="27" t="s">
        <v>51</v>
      </c>
      <c r="E797" s="20" t="s">
        <v>2341</v>
      </c>
      <c r="F797" s="204"/>
      <c r="G797" s="204"/>
      <c r="H797" s="195" t="s">
        <v>2342</v>
      </c>
      <c r="I797" s="204"/>
      <c r="J797" s="195" t="s">
        <v>2323</v>
      </c>
      <c r="K797" s="195" t="s">
        <v>2343</v>
      </c>
      <c r="L797" s="195" t="s">
        <v>265</v>
      </c>
      <c r="M797" s="195"/>
      <c r="N797" s="195"/>
      <c r="O797" s="195"/>
      <c r="P797" s="196" t="s">
        <v>2344</v>
      </c>
      <c r="Q797" s="21" t="s">
        <v>2345</v>
      </c>
      <c r="R797" s="195"/>
      <c r="S797" s="195"/>
      <c r="T797" s="195" t="s">
        <v>265</v>
      </c>
      <c r="U797" s="195"/>
      <c r="V797" s="195" t="s">
        <v>2346</v>
      </c>
      <c r="W797" s="195" t="s">
        <v>1995</v>
      </c>
      <c r="X797" s="195"/>
      <c r="Y797" s="195"/>
      <c r="Z797" s="195"/>
      <c r="AA797" s="195"/>
      <c r="AB797" s="196" t="s">
        <v>2347</v>
      </c>
      <c r="AC797" s="90" t="s">
        <v>2330</v>
      </c>
      <c r="AD797" s="330"/>
      <c r="AE797" s="330"/>
      <c r="AF797" s="330"/>
      <c r="AG797" s="330"/>
      <c r="AH797" s="330"/>
      <c r="AI797" s="330"/>
      <c r="AJ797" s="330" t="s">
        <v>2331</v>
      </c>
      <c r="AK797" s="330"/>
      <c r="AL797" s="330"/>
      <c r="AM797" s="330"/>
      <c r="AN797" s="331" t="s">
        <v>2332</v>
      </c>
      <c r="AO797" s="354" t="s">
        <v>53</v>
      </c>
      <c r="AP797" s="354" t="s">
        <v>69</v>
      </c>
      <c r="AQ797" s="354" t="s">
        <v>2333</v>
      </c>
      <c r="AR797" s="26" t="s">
        <v>79</v>
      </c>
      <c r="AS797" s="25" t="s">
        <v>62</v>
      </c>
      <c r="AT797" s="395">
        <v>34483144.210000001</v>
      </c>
      <c r="AU797" s="395">
        <v>34483144.109999999</v>
      </c>
      <c r="AV797" s="395">
        <v>0</v>
      </c>
      <c r="AW797" s="395">
        <v>0</v>
      </c>
      <c r="AX797" s="395">
        <v>0</v>
      </c>
      <c r="AY797" s="395">
        <v>0</v>
      </c>
      <c r="AZ797" s="395">
        <v>0</v>
      </c>
      <c r="BA797" s="395">
        <v>0</v>
      </c>
      <c r="BB797" s="395">
        <v>34483144.210000001</v>
      </c>
      <c r="BC797" s="395">
        <v>34483144.109999999</v>
      </c>
      <c r="BD797" s="395">
        <v>34925790</v>
      </c>
      <c r="BE797" s="395">
        <v>0</v>
      </c>
      <c r="BF797" s="395">
        <v>0</v>
      </c>
      <c r="BG797" s="395">
        <v>0</v>
      </c>
      <c r="BH797" s="395">
        <v>34925790</v>
      </c>
      <c r="BI797" s="395">
        <v>34974413</v>
      </c>
      <c r="BJ797" s="395">
        <v>0</v>
      </c>
      <c r="BK797" s="395">
        <v>0</v>
      </c>
      <c r="BL797" s="395">
        <v>0</v>
      </c>
      <c r="BM797" s="395">
        <v>34974413</v>
      </c>
      <c r="BN797" s="395">
        <v>34974413</v>
      </c>
      <c r="BO797" s="395">
        <v>0</v>
      </c>
      <c r="BP797" s="395">
        <v>0</v>
      </c>
      <c r="BQ797" s="395">
        <v>0</v>
      </c>
      <c r="BR797" s="395">
        <v>34974413</v>
      </c>
      <c r="BS797" s="395">
        <v>34974413</v>
      </c>
      <c r="BT797" s="395">
        <v>0</v>
      </c>
      <c r="BU797" s="395">
        <v>0</v>
      </c>
      <c r="BV797" s="395">
        <v>0</v>
      </c>
      <c r="BW797" s="395">
        <v>34974413</v>
      </c>
      <c r="BX797" s="67"/>
      <c r="BY797" s="67"/>
      <c r="BZ797" s="67"/>
      <c r="CA797" s="67"/>
      <c r="CB797" s="67"/>
      <c r="CC797" s="67"/>
      <c r="CD797" s="67"/>
      <c r="CE797" s="67"/>
      <c r="CF797" s="67"/>
      <c r="CG797" s="67"/>
      <c r="CH797" s="67"/>
      <c r="CI797" s="67"/>
      <c r="CJ797" s="67"/>
      <c r="CK797" s="67"/>
      <c r="CL797" s="67"/>
      <c r="CM797" s="67"/>
      <c r="CN797" s="67"/>
      <c r="CO797" s="67"/>
      <c r="CP797" s="67"/>
      <c r="CQ797" s="67"/>
      <c r="CR797" s="67"/>
      <c r="CS797" s="67"/>
      <c r="CT797" s="67"/>
      <c r="CU797" s="67"/>
      <c r="CV797" s="67"/>
      <c r="CW797" s="67"/>
      <c r="CX797" s="67"/>
      <c r="CY797" s="67"/>
      <c r="CZ797" s="67"/>
      <c r="DA797" s="67"/>
      <c r="DB797" s="67"/>
      <c r="DC797" s="67"/>
      <c r="DD797" s="67"/>
      <c r="DE797" s="67"/>
      <c r="DF797" s="67"/>
      <c r="DG797" s="67"/>
      <c r="DH797" s="67"/>
      <c r="DI797" s="67"/>
      <c r="DJ797" s="67"/>
      <c r="DK797" s="67"/>
      <c r="DL797" s="67"/>
      <c r="DM797" s="67"/>
      <c r="DN797" s="67"/>
      <c r="DO797" s="67"/>
      <c r="DP797" s="67"/>
      <c r="DQ797" s="67"/>
      <c r="DR797" s="67"/>
      <c r="DS797" s="67"/>
      <c r="DT797" s="67"/>
      <c r="DU797" s="67"/>
      <c r="DV797" s="67"/>
      <c r="DW797" s="67"/>
      <c r="DX797" s="67"/>
      <c r="DY797" s="67"/>
      <c r="DZ797" s="67"/>
      <c r="EA797" s="67"/>
      <c r="EB797" s="67"/>
      <c r="EC797" s="67"/>
      <c r="ED797" s="67"/>
      <c r="EE797" s="67"/>
      <c r="EF797" s="67"/>
      <c r="EG797" s="67"/>
      <c r="EH797" s="67"/>
      <c r="EI797" s="67"/>
      <c r="EJ797" s="67"/>
      <c r="EK797" s="67"/>
      <c r="EL797" s="67"/>
      <c r="EM797" s="67"/>
      <c r="EN797" s="67"/>
      <c r="EO797" s="67"/>
      <c r="EP797" s="67"/>
      <c r="EQ797" s="67"/>
      <c r="ER797" s="67"/>
      <c r="ES797" s="67"/>
      <c r="ET797" s="67"/>
      <c r="EU797" s="67"/>
      <c r="EV797" s="67"/>
      <c r="EW797" s="67"/>
      <c r="EX797" s="67"/>
      <c r="EY797" s="67"/>
      <c r="EZ797" s="67"/>
      <c r="FA797" s="67"/>
      <c r="FB797" s="67"/>
      <c r="FC797" s="67"/>
      <c r="FD797" s="67"/>
      <c r="FE797" s="67"/>
      <c r="FF797" s="67"/>
      <c r="FG797" s="67"/>
      <c r="FH797" s="67"/>
      <c r="FI797" s="67"/>
      <c r="FJ797" s="67"/>
      <c r="FK797" s="67"/>
      <c r="FL797" s="67"/>
      <c r="FM797" s="67"/>
      <c r="FN797" s="67"/>
      <c r="FO797" s="67"/>
      <c r="FP797" s="67"/>
      <c r="FQ797" s="67"/>
      <c r="FR797" s="67"/>
      <c r="FS797" s="67"/>
      <c r="FT797" s="67"/>
      <c r="FU797" s="67"/>
      <c r="FV797" s="67"/>
      <c r="FW797" s="67"/>
      <c r="FX797" s="67"/>
      <c r="FY797" s="67"/>
      <c r="FZ797" s="67"/>
      <c r="GA797" s="67"/>
      <c r="GB797" s="67"/>
      <c r="GC797" s="67"/>
      <c r="GD797" s="67"/>
      <c r="GE797" s="67"/>
      <c r="GF797" s="67"/>
      <c r="GG797" s="67"/>
      <c r="GH797" s="67"/>
      <c r="GI797" s="67"/>
      <c r="GJ797" s="67"/>
      <c r="GK797" s="67"/>
      <c r="GL797" s="67"/>
      <c r="GM797" s="67"/>
      <c r="GN797" s="67"/>
      <c r="GO797" s="67"/>
      <c r="GP797" s="67"/>
      <c r="GQ797" s="67"/>
      <c r="GR797" s="67"/>
      <c r="GS797" s="67"/>
      <c r="GT797" s="67"/>
      <c r="GU797" s="67"/>
      <c r="GV797" s="67"/>
      <c r="GW797" s="67"/>
      <c r="GX797" s="67"/>
      <c r="GY797" s="67"/>
      <c r="GZ797" s="67"/>
      <c r="HA797" s="67"/>
      <c r="HB797" s="67"/>
      <c r="HC797" s="67"/>
      <c r="HD797" s="67"/>
      <c r="HE797" s="67"/>
    </row>
    <row r="798" spans="1:213" ht="409.5">
      <c r="A798" s="62">
        <v>619</v>
      </c>
      <c r="B798" s="22" t="s">
        <v>2243</v>
      </c>
      <c r="C798" s="64">
        <v>402000001</v>
      </c>
      <c r="D798" s="27" t="s">
        <v>48</v>
      </c>
      <c r="E798" s="20" t="s">
        <v>2341</v>
      </c>
      <c r="F798" s="204"/>
      <c r="G798" s="204"/>
      <c r="H798" s="195" t="s">
        <v>2342</v>
      </c>
      <c r="I798" s="204"/>
      <c r="J798" s="195" t="s">
        <v>2323</v>
      </c>
      <c r="K798" s="195" t="s">
        <v>2343</v>
      </c>
      <c r="L798" s="195" t="s">
        <v>265</v>
      </c>
      <c r="M798" s="195"/>
      <c r="N798" s="195"/>
      <c r="O798" s="195"/>
      <c r="P798" s="196" t="s">
        <v>2344</v>
      </c>
      <c r="Q798" s="21" t="s">
        <v>2345</v>
      </c>
      <c r="R798" s="195"/>
      <c r="S798" s="195"/>
      <c r="T798" s="195" t="s">
        <v>265</v>
      </c>
      <c r="U798" s="195"/>
      <c r="V798" s="195" t="s">
        <v>2346</v>
      </c>
      <c r="W798" s="195" t="s">
        <v>1995</v>
      </c>
      <c r="X798" s="195"/>
      <c r="Y798" s="195"/>
      <c r="Z798" s="195"/>
      <c r="AA798" s="195"/>
      <c r="AB798" s="196" t="s">
        <v>2347</v>
      </c>
      <c r="AC798" s="90" t="s">
        <v>2330</v>
      </c>
      <c r="AD798" s="330"/>
      <c r="AE798" s="330"/>
      <c r="AF798" s="330"/>
      <c r="AG798" s="330"/>
      <c r="AH798" s="330"/>
      <c r="AI798" s="330"/>
      <c r="AJ798" s="330" t="s">
        <v>2331</v>
      </c>
      <c r="AK798" s="330"/>
      <c r="AL798" s="330"/>
      <c r="AM798" s="330"/>
      <c r="AN798" s="331" t="s">
        <v>2332</v>
      </c>
      <c r="AO798" s="354" t="s">
        <v>53</v>
      </c>
      <c r="AP798" s="354" t="s">
        <v>69</v>
      </c>
      <c r="AQ798" s="354" t="s">
        <v>2333</v>
      </c>
      <c r="AR798" s="26" t="s">
        <v>79</v>
      </c>
      <c r="AS798" s="25" t="s">
        <v>58</v>
      </c>
      <c r="AT798" s="395">
        <v>0</v>
      </c>
      <c r="AU798" s="395">
        <v>0</v>
      </c>
      <c r="AV798" s="395">
        <v>0</v>
      </c>
      <c r="AW798" s="395">
        <v>0</v>
      </c>
      <c r="AX798" s="395">
        <v>0</v>
      </c>
      <c r="AY798" s="395">
        <v>0</v>
      </c>
      <c r="AZ798" s="395">
        <v>0</v>
      </c>
      <c r="BA798" s="395">
        <v>0</v>
      </c>
      <c r="BB798" s="395">
        <v>0</v>
      </c>
      <c r="BC798" s="395">
        <v>0</v>
      </c>
      <c r="BD798" s="395">
        <v>1850</v>
      </c>
      <c r="BE798" s="395">
        <v>0</v>
      </c>
      <c r="BF798" s="395">
        <v>0</v>
      </c>
      <c r="BG798" s="395">
        <v>0</v>
      </c>
      <c r="BH798" s="395">
        <v>1850</v>
      </c>
      <c r="BI798" s="395">
        <v>0</v>
      </c>
      <c r="BJ798" s="395">
        <v>0</v>
      </c>
      <c r="BK798" s="395">
        <v>0</v>
      </c>
      <c r="BL798" s="395">
        <v>0</v>
      </c>
      <c r="BM798" s="395">
        <v>0</v>
      </c>
      <c r="BN798" s="395">
        <v>0</v>
      </c>
      <c r="BO798" s="395">
        <v>0</v>
      </c>
      <c r="BP798" s="395">
        <v>0</v>
      </c>
      <c r="BQ798" s="395">
        <v>0</v>
      </c>
      <c r="BR798" s="395">
        <v>0</v>
      </c>
      <c r="BS798" s="395">
        <v>0</v>
      </c>
      <c r="BT798" s="395">
        <v>0</v>
      </c>
      <c r="BU798" s="395">
        <v>0</v>
      </c>
      <c r="BV798" s="395">
        <v>0</v>
      </c>
      <c r="BW798" s="395">
        <v>0</v>
      </c>
      <c r="BX798" s="67"/>
      <c r="BY798" s="67"/>
      <c r="BZ798" s="67"/>
      <c r="CA798" s="67"/>
      <c r="CB798" s="67"/>
      <c r="CC798" s="67"/>
      <c r="CD798" s="67"/>
      <c r="CE798" s="67"/>
      <c r="CF798" s="67"/>
      <c r="CG798" s="67"/>
      <c r="CH798" s="67"/>
      <c r="CI798" s="67"/>
      <c r="CJ798" s="67"/>
      <c r="CK798" s="67"/>
      <c r="CL798" s="67"/>
      <c r="CM798" s="67"/>
      <c r="CN798" s="67"/>
      <c r="CO798" s="67"/>
      <c r="CP798" s="67"/>
      <c r="CQ798" s="67"/>
      <c r="CR798" s="67"/>
      <c r="CS798" s="67"/>
      <c r="CT798" s="67"/>
      <c r="CU798" s="67"/>
      <c r="CV798" s="67"/>
      <c r="CW798" s="67"/>
      <c r="CX798" s="67"/>
      <c r="CY798" s="67"/>
      <c r="CZ798" s="67"/>
      <c r="DA798" s="67"/>
      <c r="DB798" s="67"/>
      <c r="DC798" s="67"/>
      <c r="DD798" s="67"/>
      <c r="DE798" s="67"/>
      <c r="DF798" s="67"/>
      <c r="DG798" s="67"/>
      <c r="DH798" s="67"/>
      <c r="DI798" s="67"/>
      <c r="DJ798" s="67"/>
      <c r="DK798" s="67"/>
      <c r="DL798" s="67"/>
      <c r="DM798" s="67"/>
      <c r="DN798" s="67"/>
      <c r="DO798" s="67"/>
      <c r="DP798" s="67"/>
      <c r="DQ798" s="67"/>
      <c r="DR798" s="67"/>
      <c r="DS798" s="67"/>
      <c r="DT798" s="67"/>
      <c r="DU798" s="67"/>
      <c r="DV798" s="67"/>
      <c r="DW798" s="67"/>
      <c r="DX798" s="67"/>
      <c r="DY798" s="67"/>
      <c r="DZ798" s="67"/>
      <c r="EA798" s="67"/>
      <c r="EB798" s="67"/>
      <c r="EC798" s="67"/>
      <c r="ED798" s="67"/>
      <c r="EE798" s="67"/>
      <c r="EF798" s="67"/>
      <c r="EG798" s="67"/>
      <c r="EH798" s="67"/>
      <c r="EI798" s="67"/>
      <c r="EJ798" s="67"/>
      <c r="EK798" s="67"/>
      <c r="EL798" s="67"/>
      <c r="EM798" s="67"/>
      <c r="EN798" s="67"/>
      <c r="EO798" s="67"/>
      <c r="EP798" s="67"/>
      <c r="EQ798" s="67"/>
      <c r="ER798" s="67"/>
      <c r="ES798" s="67"/>
      <c r="ET798" s="67"/>
      <c r="EU798" s="67"/>
      <c r="EV798" s="67"/>
      <c r="EW798" s="67"/>
      <c r="EX798" s="67"/>
      <c r="EY798" s="67"/>
      <c r="EZ798" s="67"/>
      <c r="FA798" s="67"/>
      <c r="FB798" s="67"/>
      <c r="FC798" s="67"/>
      <c r="FD798" s="67"/>
      <c r="FE798" s="67"/>
      <c r="FF798" s="67"/>
      <c r="FG798" s="67"/>
      <c r="FH798" s="67"/>
      <c r="FI798" s="67"/>
      <c r="FJ798" s="67"/>
      <c r="FK798" s="67"/>
      <c r="FL798" s="67"/>
      <c r="FM798" s="67"/>
      <c r="FN798" s="67"/>
      <c r="FO798" s="67"/>
      <c r="FP798" s="67"/>
      <c r="FQ798" s="67"/>
      <c r="FR798" s="67"/>
      <c r="FS798" s="67"/>
      <c r="FT798" s="67"/>
      <c r="FU798" s="67"/>
      <c r="FV798" s="67"/>
      <c r="FW798" s="67"/>
      <c r="FX798" s="67"/>
      <c r="FY798" s="67"/>
      <c r="FZ798" s="67"/>
      <c r="GA798" s="67"/>
      <c r="GB798" s="67"/>
      <c r="GC798" s="67"/>
      <c r="GD798" s="67"/>
      <c r="GE798" s="67"/>
      <c r="GF798" s="67"/>
      <c r="GG798" s="67"/>
      <c r="GH798" s="67"/>
      <c r="GI798" s="67"/>
      <c r="GJ798" s="67"/>
      <c r="GK798" s="67"/>
      <c r="GL798" s="67"/>
      <c r="GM798" s="67"/>
      <c r="GN798" s="67"/>
      <c r="GO798" s="67"/>
      <c r="GP798" s="67"/>
      <c r="GQ798" s="67"/>
      <c r="GR798" s="67"/>
      <c r="GS798" s="67"/>
      <c r="GT798" s="67"/>
      <c r="GU798" s="67"/>
      <c r="GV798" s="67"/>
      <c r="GW798" s="67"/>
      <c r="GX798" s="67"/>
      <c r="GY798" s="67"/>
      <c r="GZ798" s="67"/>
      <c r="HA798" s="67"/>
      <c r="HB798" s="67"/>
      <c r="HC798" s="67"/>
      <c r="HD798" s="67"/>
      <c r="HE798" s="67"/>
    </row>
    <row r="799" spans="1:213" ht="267.75">
      <c r="A799" s="62">
        <v>619</v>
      </c>
      <c r="B799" s="22" t="s">
        <v>2243</v>
      </c>
      <c r="C799" s="64">
        <v>404020001</v>
      </c>
      <c r="D799" s="27" t="s">
        <v>406</v>
      </c>
      <c r="E799" s="20" t="s">
        <v>2348</v>
      </c>
      <c r="F799" s="204"/>
      <c r="G799" s="204"/>
      <c r="H799" s="195">
        <v>2</v>
      </c>
      <c r="I799" s="204"/>
      <c r="J799" s="195">
        <v>6</v>
      </c>
      <c r="K799" s="195" t="s">
        <v>1088</v>
      </c>
      <c r="L799" s="195"/>
      <c r="M799" s="195"/>
      <c r="N799" s="195"/>
      <c r="O799" s="195"/>
      <c r="P799" s="196" t="s">
        <v>1089</v>
      </c>
      <c r="Q799" s="21" t="s">
        <v>2349</v>
      </c>
      <c r="R799" s="195"/>
      <c r="S799" s="195"/>
      <c r="T799" s="195"/>
      <c r="U799" s="195"/>
      <c r="V799" s="195" t="s">
        <v>2350</v>
      </c>
      <c r="W799" s="195"/>
      <c r="X799" s="195"/>
      <c r="Y799" s="195"/>
      <c r="Z799" s="195"/>
      <c r="AA799" s="195"/>
      <c r="AB799" s="196" t="s">
        <v>1742</v>
      </c>
      <c r="AC799" s="90" t="s">
        <v>1874</v>
      </c>
      <c r="AD799" s="330"/>
      <c r="AE799" s="330"/>
      <c r="AF799" s="330"/>
      <c r="AG799" s="330"/>
      <c r="AH799" s="330"/>
      <c r="AI799" s="330"/>
      <c r="AJ799" s="330"/>
      <c r="AK799" s="330"/>
      <c r="AL799" s="330"/>
      <c r="AM799" s="331" t="s">
        <v>2351</v>
      </c>
      <c r="AN799" s="331" t="s">
        <v>1876</v>
      </c>
      <c r="AO799" s="354" t="s">
        <v>53</v>
      </c>
      <c r="AP799" s="354" t="s">
        <v>69</v>
      </c>
      <c r="AQ799" s="354" t="s">
        <v>2352</v>
      </c>
      <c r="AR799" s="26" t="s">
        <v>1999</v>
      </c>
      <c r="AS799" s="25" t="s">
        <v>55</v>
      </c>
      <c r="AT799" s="395">
        <v>133949</v>
      </c>
      <c r="AU799" s="395">
        <v>133949</v>
      </c>
      <c r="AV799" s="395">
        <v>0</v>
      </c>
      <c r="AW799" s="395">
        <v>0</v>
      </c>
      <c r="AX799" s="395">
        <v>133949</v>
      </c>
      <c r="AY799" s="395">
        <v>133949</v>
      </c>
      <c r="AZ799" s="395">
        <v>0</v>
      </c>
      <c r="BA799" s="395">
        <v>0</v>
      </c>
      <c r="BB799" s="395">
        <v>0</v>
      </c>
      <c r="BC799" s="395">
        <v>0</v>
      </c>
      <c r="BD799" s="395">
        <v>119590.12</v>
      </c>
      <c r="BE799" s="395">
        <v>0</v>
      </c>
      <c r="BF799" s="395">
        <v>119590.12</v>
      </c>
      <c r="BG799" s="395">
        <v>0</v>
      </c>
      <c r="BH799" s="395">
        <v>0</v>
      </c>
      <c r="BI799" s="395">
        <v>119590.35</v>
      </c>
      <c r="BJ799" s="395">
        <v>0</v>
      </c>
      <c r="BK799" s="395">
        <v>119590.35</v>
      </c>
      <c r="BL799" s="395">
        <v>0</v>
      </c>
      <c r="BM799" s="395">
        <v>0</v>
      </c>
      <c r="BN799" s="395">
        <v>119590.35</v>
      </c>
      <c r="BO799" s="395">
        <v>0</v>
      </c>
      <c r="BP799" s="395">
        <v>119590.35</v>
      </c>
      <c r="BQ799" s="395">
        <v>0</v>
      </c>
      <c r="BR799" s="395">
        <v>0</v>
      </c>
      <c r="BS799" s="395">
        <v>119590.35</v>
      </c>
      <c r="BT799" s="395">
        <v>0</v>
      </c>
      <c r="BU799" s="395">
        <v>119590.35</v>
      </c>
      <c r="BV799" s="395">
        <v>0</v>
      </c>
      <c r="BW799" s="395">
        <v>0</v>
      </c>
      <c r="BX799" s="67"/>
      <c r="BY799" s="67"/>
      <c r="BZ799" s="67"/>
      <c r="CA799" s="67"/>
      <c r="CB799" s="67"/>
      <c r="CC799" s="67"/>
      <c r="CD799" s="67"/>
      <c r="CE799" s="67"/>
      <c r="CF799" s="67"/>
      <c r="CG799" s="67"/>
      <c r="CH799" s="67"/>
      <c r="CI799" s="67"/>
      <c r="CJ799" s="67"/>
      <c r="CK799" s="67"/>
      <c r="CL799" s="67"/>
      <c r="CM799" s="67"/>
      <c r="CN799" s="67"/>
      <c r="CO799" s="67"/>
      <c r="CP799" s="67"/>
      <c r="CQ799" s="67"/>
      <c r="CR799" s="67"/>
      <c r="CS799" s="67"/>
      <c r="CT799" s="67"/>
      <c r="CU799" s="67"/>
      <c r="CV799" s="67"/>
      <c r="CW799" s="67"/>
      <c r="CX799" s="67"/>
      <c r="CY799" s="67"/>
      <c r="CZ799" s="67"/>
      <c r="DA799" s="67"/>
      <c r="DB799" s="67"/>
      <c r="DC799" s="67"/>
      <c r="DD799" s="67"/>
      <c r="DE799" s="67"/>
      <c r="DF799" s="67"/>
      <c r="DG799" s="67"/>
      <c r="DH799" s="67"/>
      <c r="DI799" s="67"/>
      <c r="DJ799" s="67"/>
      <c r="DK799" s="67"/>
      <c r="DL799" s="67"/>
      <c r="DM799" s="67"/>
      <c r="DN799" s="67"/>
      <c r="DO799" s="67"/>
      <c r="DP799" s="67"/>
      <c r="DQ799" s="67"/>
      <c r="DR799" s="67"/>
      <c r="DS799" s="67"/>
      <c r="DT799" s="67"/>
      <c r="DU799" s="67"/>
      <c r="DV799" s="67"/>
      <c r="DW799" s="67"/>
      <c r="DX799" s="67"/>
      <c r="DY799" s="67"/>
      <c r="DZ799" s="67"/>
      <c r="EA799" s="67"/>
      <c r="EB799" s="67"/>
      <c r="EC799" s="67"/>
      <c r="ED799" s="67"/>
      <c r="EE799" s="67"/>
      <c r="EF799" s="67"/>
      <c r="EG799" s="67"/>
      <c r="EH799" s="67"/>
      <c r="EI799" s="67"/>
      <c r="EJ799" s="67"/>
      <c r="EK799" s="67"/>
      <c r="EL799" s="67"/>
      <c r="EM799" s="67"/>
      <c r="EN799" s="67"/>
      <c r="EO799" s="67"/>
      <c r="EP799" s="67"/>
      <c r="EQ799" s="67"/>
      <c r="ER799" s="67"/>
      <c r="ES799" s="67"/>
      <c r="ET799" s="67"/>
      <c r="EU799" s="67"/>
      <c r="EV799" s="67"/>
      <c r="EW799" s="67"/>
      <c r="EX799" s="67"/>
      <c r="EY799" s="67"/>
      <c r="EZ799" s="67"/>
      <c r="FA799" s="67"/>
      <c r="FB799" s="67"/>
      <c r="FC799" s="67"/>
      <c r="FD799" s="67"/>
      <c r="FE799" s="67"/>
      <c r="FF799" s="67"/>
      <c r="FG799" s="67"/>
      <c r="FH799" s="67"/>
      <c r="FI799" s="67"/>
      <c r="FJ799" s="67"/>
      <c r="FK799" s="67"/>
      <c r="FL799" s="67"/>
      <c r="FM799" s="67"/>
      <c r="FN799" s="67"/>
      <c r="FO799" s="67"/>
      <c r="FP799" s="67"/>
      <c r="FQ799" s="67"/>
      <c r="FR799" s="67"/>
      <c r="FS799" s="67"/>
      <c r="FT799" s="67"/>
      <c r="FU799" s="67"/>
      <c r="FV799" s="67"/>
      <c r="FW799" s="67"/>
      <c r="FX799" s="67"/>
      <c r="FY799" s="67"/>
      <c r="FZ799" s="67"/>
      <c r="GA799" s="67"/>
      <c r="GB799" s="67"/>
      <c r="GC799" s="67"/>
      <c r="GD799" s="67"/>
      <c r="GE799" s="67"/>
      <c r="GF799" s="67"/>
      <c r="GG799" s="67"/>
      <c r="GH799" s="67"/>
      <c r="GI799" s="67"/>
      <c r="GJ799" s="67"/>
      <c r="GK799" s="67"/>
      <c r="GL799" s="67"/>
      <c r="GM799" s="67"/>
      <c r="GN799" s="67"/>
      <c r="GO799" s="67"/>
      <c r="GP799" s="67"/>
      <c r="GQ799" s="67"/>
      <c r="GR799" s="67"/>
      <c r="GS799" s="67"/>
      <c r="GT799" s="67"/>
      <c r="GU799" s="67"/>
      <c r="GV799" s="67"/>
      <c r="GW799" s="67"/>
      <c r="GX799" s="67"/>
      <c r="GY799" s="67"/>
      <c r="GZ799" s="67"/>
      <c r="HA799" s="67"/>
      <c r="HB799" s="67"/>
      <c r="HC799" s="67"/>
      <c r="HD799" s="67"/>
      <c r="HE799" s="67"/>
    </row>
    <row r="800" spans="1:213" ht="318.75">
      <c r="A800" s="62">
        <v>619</v>
      </c>
      <c r="B800" s="22" t="s">
        <v>2243</v>
      </c>
      <c r="C800" s="64">
        <v>404020001</v>
      </c>
      <c r="D800" s="27" t="s">
        <v>406</v>
      </c>
      <c r="E800" s="20" t="s">
        <v>2348</v>
      </c>
      <c r="F800" s="204"/>
      <c r="G800" s="204"/>
      <c r="H800" s="195">
        <v>2</v>
      </c>
      <c r="I800" s="204"/>
      <c r="J800" s="195">
        <v>6</v>
      </c>
      <c r="K800" s="195" t="s">
        <v>1088</v>
      </c>
      <c r="L800" s="195"/>
      <c r="M800" s="195"/>
      <c r="N800" s="195"/>
      <c r="O800" s="195"/>
      <c r="P800" s="196" t="s">
        <v>1089</v>
      </c>
      <c r="Q800" s="21" t="s">
        <v>2349</v>
      </c>
      <c r="R800" s="195"/>
      <c r="S800" s="195"/>
      <c r="T800" s="195"/>
      <c r="U800" s="195"/>
      <c r="V800" s="195" t="s">
        <v>2353</v>
      </c>
      <c r="W800" s="195"/>
      <c r="X800" s="195"/>
      <c r="Y800" s="195"/>
      <c r="Z800" s="195"/>
      <c r="AA800" s="195"/>
      <c r="AB800" s="196" t="s">
        <v>1742</v>
      </c>
      <c r="AC800" s="131" t="s">
        <v>2354</v>
      </c>
      <c r="AD800" s="339"/>
      <c r="AE800" s="339"/>
      <c r="AF800" s="339"/>
      <c r="AG800" s="339"/>
      <c r="AH800" s="339"/>
      <c r="AI800" s="332"/>
      <c r="AJ800" s="332" t="s">
        <v>50</v>
      </c>
      <c r="AK800" s="332"/>
      <c r="AL800" s="332"/>
      <c r="AM800" s="332" t="s">
        <v>2355</v>
      </c>
      <c r="AN800" s="333" t="s">
        <v>2356</v>
      </c>
      <c r="AO800" s="354" t="s">
        <v>53</v>
      </c>
      <c r="AP800" s="354" t="s">
        <v>69</v>
      </c>
      <c r="AQ800" s="354" t="s">
        <v>2352</v>
      </c>
      <c r="AR800" s="26" t="s">
        <v>1999</v>
      </c>
      <c r="AS800" s="25" t="s">
        <v>59</v>
      </c>
      <c r="AT800" s="395">
        <v>459793.19</v>
      </c>
      <c r="AU800" s="395">
        <v>459793.19</v>
      </c>
      <c r="AV800" s="395">
        <v>0</v>
      </c>
      <c r="AW800" s="395">
        <v>0</v>
      </c>
      <c r="AX800" s="395">
        <v>459793.19</v>
      </c>
      <c r="AY800" s="395">
        <v>459793.19</v>
      </c>
      <c r="AZ800" s="395">
        <v>0</v>
      </c>
      <c r="BA800" s="395">
        <v>0</v>
      </c>
      <c r="BB800" s="395">
        <v>0</v>
      </c>
      <c r="BC800" s="395">
        <v>0</v>
      </c>
      <c r="BD800" s="395">
        <v>464621</v>
      </c>
      <c r="BE800" s="395">
        <v>0</v>
      </c>
      <c r="BF800" s="395">
        <v>464621</v>
      </c>
      <c r="BG800" s="395">
        <v>0</v>
      </c>
      <c r="BH800" s="395">
        <v>0</v>
      </c>
      <c r="BI800" s="395">
        <v>464621</v>
      </c>
      <c r="BJ800" s="395">
        <v>0</v>
      </c>
      <c r="BK800" s="395">
        <v>464621</v>
      </c>
      <c r="BL800" s="395">
        <v>0</v>
      </c>
      <c r="BM800" s="395">
        <v>0</v>
      </c>
      <c r="BN800" s="395">
        <v>464621</v>
      </c>
      <c r="BO800" s="395">
        <v>0</v>
      </c>
      <c r="BP800" s="395">
        <v>464621</v>
      </c>
      <c r="BQ800" s="395">
        <v>0</v>
      </c>
      <c r="BR800" s="395">
        <v>0</v>
      </c>
      <c r="BS800" s="395">
        <v>464621</v>
      </c>
      <c r="BT800" s="395">
        <v>0</v>
      </c>
      <c r="BU800" s="395">
        <v>464621</v>
      </c>
      <c r="BV800" s="395">
        <v>0</v>
      </c>
      <c r="BW800" s="395">
        <v>0</v>
      </c>
      <c r="BX800" s="67"/>
      <c r="BY800" s="67"/>
      <c r="BZ800" s="67"/>
      <c r="CA800" s="67"/>
      <c r="CB800" s="67"/>
      <c r="CC800" s="67"/>
      <c r="CD800" s="67"/>
      <c r="CE800" s="67"/>
      <c r="CF800" s="67"/>
      <c r="CG800" s="67"/>
      <c r="CH800" s="67"/>
      <c r="CI800" s="67"/>
      <c r="CJ800" s="67"/>
      <c r="CK800" s="67"/>
      <c r="CL800" s="67"/>
      <c r="CM800" s="67"/>
      <c r="CN800" s="67"/>
      <c r="CO800" s="67"/>
      <c r="CP800" s="67"/>
      <c r="CQ800" s="67"/>
      <c r="CR800" s="67"/>
      <c r="CS800" s="67"/>
      <c r="CT800" s="67"/>
      <c r="CU800" s="67"/>
      <c r="CV800" s="67"/>
      <c r="CW800" s="67"/>
      <c r="CX800" s="67"/>
      <c r="CY800" s="67"/>
      <c r="CZ800" s="67"/>
      <c r="DA800" s="67"/>
      <c r="DB800" s="67"/>
      <c r="DC800" s="67"/>
      <c r="DD800" s="67"/>
      <c r="DE800" s="67"/>
      <c r="DF800" s="67"/>
      <c r="DG800" s="67"/>
      <c r="DH800" s="67"/>
      <c r="DI800" s="67"/>
      <c r="DJ800" s="67"/>
      <c r="DK800" s="67"/>
      <c r="DL800" s="67"/>
      <c r="DM800" s="67"/>
      <c r="DN800" s="67"/>
      <c r="DO800" s="67"/>
      <c r="DP800" s="67"/>
      <c r="DQ800" s="67"/>
      <c r="DR800" s="67"/>
      <c r="DS800" s="67"/>
      <c r="DT800" s="67"/>
      <c r="DU800" s="67"/>
      <c r="DV800" s="67"/>
      <c r="DW800" s="67"/>
      <c r="DX800" s="67"/>
      <c r="DY800" s="67"/>
      <c r="DZ800" s="67"/>
      <c r="EA800" s="67"/>
      <c r="EB800" s="67"/>
      <c r="EC800" s="67"/>
      <c r="ED800" s="67"/>
      <c r="EE800" s="67"/>
      <c r="EF800" s="67"/>
      <c r="EG800" s="67"/>
      <c r="EH800" s="67"/>
      <c r="EI800" s="67"/>
      <c r="EJ800" s="67"/>
      <c r="EK800" s="67"/>
      <c r="EL800" s="67"/>
      <c r="EM800" s="67"/>
      <c r="EN800" s="67"/>
      <c r="EO800" s="67"/>
      <c r="EP800" s="67"/>
      <c r="EQ800" s="67"/>
      <c r="ER800" s="67"/>
      <c r="ES800" s="67"/>
      <c r="ET800" s="67"/>
      <c r="EU800" s="67"/>
      <c r="EV800" s="67"/>
      <c r="EW800" s="67"/>
      <c r="EX800" s="67"/>
      <c r="EY800" s="67"/>
      <c r="EZ800" s="67"/>
      <c r="FA800" s="67"/>
      <c r="FB800" s="67"/>
      <c r="FC800" s="67"/>
      <c r="FD800" s="67"/>
      <c r="FE800" s="67"/>
      <c r="FF800" s="67"/>
      <c r="FG800" s="67"/>
      <c r="FH800" s="67"/>
      <c r="FI800" s="67"/>
      <c r="FJ800" s="67"/>
      <c r="FK800" s="67"/>
      <c r="FL800" s="67"/>
      <c r="FM800" s="67"/>
      <c r="FN800" s="67"/>
      <c r="FO800" s="67"/>
      <c r="FP800" s="67"/>
      <c r="FQ800" s="67"/>
      <c r="FR800" s="67"/>
      <c r="FS800" s="67"/>
      <c r="FT800" s="67"/>
      <c r="FU800" s="67"/>
      <c r="FV800" s="67"/>
      <c r="FW800" s="67"/>
      <c r="FX800" s="67"/>
      <c r="FY800" s="67"/>
      <c r="FZ800" s="67"/>
      <c r="GA800" s="67"/>
      <c r="GB800" s="67"/>
      <c r="GC800" s="67"/>
      <c r="GD800" s="67"/>
      <c r="GE800" s="67"/>
      <c r="GF800" s="67"/>
      <c r="GG800" s="67"/>
      <c r="GH800" s="67"/>
      <c r="GI800" s="67"/>
      <c r="GJ800" s="67"/>
      <c r="GK800" s="67"/>
      <c r="GL800" s="67"/>
      <c r="GM800" s="67"/>
      <c r="GN800" s="67"/>
      <c r="GO800" s="67"/>
      <c r="GP800" s="67"/>
      <c r="GQ800" s="67"/>
      <c r="GR800" s="67"/>
      <c r="GS800" s="67"/>
      <c r="GT800" s="67"/>
      <c r="GU800" s="67"/>
      <c r="GV800" s="67"/>
      <c r="GW800" s="67"/>
      <c r="GX800" s="67"/>
      <c r="GY800" s="67"/>
      <c r="GZ800" s="67"/>
      <c r="HA800" s="67"/>
      <c r="HB800" s="67"/>
      <c r="HC800" s="67"/>
      <c r="HD800" s="67"/>
      <c r="HE800" s="67"/>
    </row>
    <row r="801" spans="1:213" ht="267.75">
      <c r="A801" s="62">
        <v>619</v>
      </c>
      <c r="B801" s="22" t="s">
        <v>2243</v>
      </c>
      <c r="C801" s="64">
        <v>404020001</v>
      </c>
      <c r="D801" s="27" t="s">
        <v>406</v>
      </c>
      <c r="E801" s="20" t="s">
        <v>2348</v>
      </c>
      <c r="F801" s="204"/>
      <c r="G801" s="204"/>
      <c r="H801" s="195">
        <v>2</v>
      </c>
      <c r="I801" s="204"/>
      <c r="J801" s="195">
        <v>6</v>
      </c>
      <c r="K801" s="195" t="s">
        <v>1088</v>
      </c>
      <c r="L801" s="195"/>
      <c r="M801" s="195"/>
      <c r="N801" s="195"/>
      <c r="O801" s="195"/>
      <c r="P801" s="196" t="s">
        <v>1089</v>
      </c>
      <c r="Q801" s="21" t="s">
        <v>2349</v>
      </c>
      <c r="R801" s="195"/>
      <c r="S801" s="195"/>
      <c r="T801" s="195"/>
      <c r="U801" s="195"/>
      <c r="V801" s="195" t="s">
        <v>2357</v>
      </c>
      <c r="W801" s="195"/>
      <c r="X801" s="195"/>
      <c r="Y801" s="195"/>
      <c r="Z801" s="195"/>
      <c r="AA801" s="195"/>
      <c r="AB801" s="196" t="s">
        <v>1742</v>
      </c>
      <c r="AC801" s="131" t="s">
        <v>1965</v>
      </c>
      <c r="AD801" s="296"/>
      <c r="AE801" s="296"/>
      <c r="AF801" s="296"/>
      <c r="AG801" s="296"/>
      <c r="AH801" s="296"/>
      <c r="AI801" s="296"/>
      <c r="AJ801" s="298"/>
      <c r="AK801" s="296"/>
      <c r="AL801" s="296"/>
      <c r="AM801" s="332" t="s">
        <v>2355</v>
      </c>
      <c r="AN801" s="340" t="s">
        <v>226</v>
      </c>
      <c r="AO801" s="354" t="s">
        <v>53</v>
      </c>
      <c r="AP801" s="354" t="s">
        <v>69</v>
      </c>
      <c r="AQ801" s="354" t="s">
        <v>2352</v>
      </c>
      <c r="AR801" s="26" t="s">
        <v>1999</v>
      </c>
      <c r="AS801" s="25" t="s">
        <v>58</v>
      </c>
      <c r="AT801" s="395">
        <v>51060</v>
      </c>
      <c r="AU801" s="395">
        <v>51060</v>
      </c>
      <c r="AV801" s="395">
        <v>0</v>
      </c>
      <c r="AW801" s="395">
        <v>0</v>
      </c>
      <c r="AX801" s="395">
        <v>51060</v>
      </c>
      <c r="AY801" s="395">
        <v>51060</v>
      </c>
      <c r="AZ801" s="395">
        <v>0</v>
      </c>
      <c r="BA801" s="395">
        <v>0</v>
      </c>
      <c r="BB801" s="395">
        <v>0</v>
      </c>
      <c r="BC801" s="395">
        <v>0</v>
      </c>
      <c r="BD801" s="395">
        <v>51060</v>
      </c>
      <c r="BE801" s="395">
        <v>0</v>
      </c>
      <c r="BF801" s="395">
        <v>51060</v>
      </c>
      <c r="BG801" s="395">
        <v>0</v>
      </c>
      <c r="BH801" s="395">
        <v>0</v>
      </c>
      <c r="BI801" s="395">
        <v>51060</v>
      </c>
      <c r="BJ801" s="395">
        <v>0</v>
      </c>
      <c r="BK801" s="395">
        <v>51060</v>
      </c>
      <c r="BL801" s="395">
        <v>0</v>
      </c>
      <c r="BM801" s="395">
        <v>0</v>
      </c>
      <c r="BN801" s="395">
        <v>51060</v>
      </c>
      <c r="BO801" s="395">
        <v>0</v>
      </c>
      <c r="BP801" s="395">
        <v>51060</v>
      </c>
      <c r="BQ801" s="395">
        <v>0</v>
      </c>
      <c r="BR801" s="395">
        <v>0</v>
      </c>
      <c r="BS801" s="395">
        <v>51060</v>
      </c>
      <c r="BT801" s="395">
        <v>0</v>
      </c>
      <c r="BU801" s="395">
        <v>51060</v>
      </c>
      <c r="BV801" s="395">
        <v>0</v>
      </c>
      <c r="BW801" s="395">
        <v>0</v>
      </c>
      <c r="BX801" s="67"/>
      <c r="BY801" s="67"/>
      <c r="BZ801" s="67"/>
      <c r="CA801" s="67"/>
      <c r="CB801" s="67"/>
      <c r="CC801" s="67"/>
      <c r="CD801" s="67"/>
      <c r="CE801" s="67"/>
      <c r="CF801" s="67"/>
      <c r="CG801" s="67"/>
      <c r="CH801" s="67"/>
      <c r="CI801" s="67"/>
      <c r="CJ801" s="67"/>
      <c r="CK801" s="67"/>
      <c r="CL801" s="67"/>
      <c r="CM801" s="67"/>
      <c r="CN801" s="67"/>
      <c r="CO801" s="67"/>
      <c r="CP801" s="67"/>
      <c r="CQ801" s="67"/>
      <c r="CR801" s="67"/>
      <c r="CS801" s="67"/>
      <c r="CT801" s="67"/>
      <c r="CU801" s="67"/>
      <c r="CV801" s="67"/>
      <c r="CW801" s="67"/>
      <c r="CX801" s="67"/>
      <c r="CY801" s="67"/>
      <c r="CZ801" s="67"/>
      <c r="DA801" s="67"/>
      <c r="DB801" s="67"/>
      <c r="DC801" s="67"/>
      <c r="DD801" s="67"/>
      <c r="DE801" s="67"/>
      <c r="DF801" s="67"/>
      <c r="DG801" s="67"/>
      <c r="DH801" s="67"/>
      <c r="DI801" s="67"/>
      <c r="DJ801" s="67"/>
      <c r="DK801" s="67"/>
      <c r="DL801" s="67"/>
      <c r="DM801" s="67"/>
      <c r="DN801" s="67"/>
      <c r="DO801" s="67"/>
      <c r="DP801" s="67"/>
      <c r="DQ801" s="67"/>
      <c r="DR801" s="67"/>
      <c r="DS801" s="67"/>
      <c r="DT801" s="67"/>
      <c r="DU801" s="67"/>
      <c r="DV801" s="67"/>
      <c r="DW801" s="67"/>
      <c r="DX801" s="67"/>
      <c r="DY801" s="67"/>
      <c r="DZ801" s="67"/>
      <c r="EA801" s="67"/>
      <c r="EB801" s="67"/>
      <c r="EC801" s="67"/>
      <c r="ED801" s="67"/>
      <c r="EE801" s="67"/>
      <c r="EF801" s="67"/>
      <c r="EG801" s="67"/>
      <c r="EH801" s="67"/>
      <c r="EI801" s="67"/>
      <c r="EJ801" s="67"/>
      <c r="EK801" s="67"/>
      <c r="EL801" s="67"/>
      <c r="EM801" s="67"/>
      <c r="EN801" s="67"/>
      <c r="EO801" s="67"/>
      <c r="EP801" s="67"/>
      <c r="EQ801" s="67"/>
      <c r="ER801" s="67"/>
      <c r="ES801" s="67"/>
      <c r="ET801" s="67"/>
      <c r="EU801" s="67"/>
      <c r="EV801" s="67"/>
      <c r="EW801" s="67"/>
      <c r="EX801" s="67"/>
      <c r="EY801" s="67"/>
      <c r="EZ801" s="67"/>
      <c r="FA801" s="67"/>
      <c r="FB801" s="67"/>
      <c r="FC801" s="67"/>
      <c r="FD801" s="67"/>
      <c r="FE801" s="67"/>
      <c r="FF801" s="67"/>
      <c r="FG801" s="67"/>
      <c r="FH801" s="67"/>
      <c r="FI801" s="67"/>
      <c r="FJ801" s="67"/>
      <c r="FK801" s="67"/>
      <c r="FL801" s="67"/>
      <c r="FM801" s="67"/>
      <c r="FN801" s="67"/>
      <c r="FO801" s="67"/>
      <c r="FP801" s="67"/>
      <c r="FQ801" s="67"/>
      <c r="FR801" s="67"/>
      <c r="FS801" s="67"/>
      <c r="FT801" s="67"/>
      <c r="FU801" s="67"/>
      <c r="FV801" s="67"/>
      <c r="FW801" s="67"/>
      <c r="FX801" s="67"/>
      <c r="FY801" s="67"/>
      <c r="FZ801" s="67"/>
      <c r="GA801" s="67"/>
      <c r="GB801" s="67"/>
      <c r="GC801" s="67"/>
      <c r="GD801" s="67"/>
      <c r="GE801" s="67"/>
      <c r="GF801" s="67"/>
      <c r="GG801" s="67"/>
      <c r="GH801" s="67"/>
      <c r="GI801" s="67"/>
      <c r="GJ801" s="67"/>
      <c r="GK801" s="67"/>
      <c r="GL801" s="67"/>
      <c r="GM801" s="67"/>
      <c r="GN801" s="67"/>
      <c r="GO801" s="67"/>
      <c r="GP801" s="67"/>
      <c r="GQ801" s="67"/>
      <c r="GR801" s="67"/>
      <c r="GS801" s="67"/>
      <c r="GT801" s="67"/>
      <c r="GU801" s="67"/>
      <c r="GV801" s="67"/>
      <c r="GW801" s="67"/>
      <c r="GX801" s="67"/>
      <c r="GY801" s="67"/>
      <c r="GZ801" s="67"/>
      <c r="HA801" s="67"/>
      <c r="HB801" s="67"/>
      <c r="HC801" s="67"/>
      <c r="HD801" s="67"/>
      <c r="HE801" s="67"/>
    </row>
    <row r="802" spans="1:213" ht="267.75">
      <c r="A802" s="62">
        <v>619</v>
      </c>
      <c r="B802" s="22" t="s">
        <v>2243</v>
      </c>
      <c r="C802" s="64">
        <v>404020002</v>
      </c>
      <c r="D802" s="27" t="s">
        <v>415</v>
      </c>
      <c r="E802" s="20" t="s">
        <v>2348</v>
      </c>
      <c r="F802" s="204"/>
      <c r="G802" s="204"/>
      <c r="H802" s="195">
        <v>2</v>
      </c>
      <c r="I802" s="204"/>
      <c r="J802" s="195">
        <v>6</v>
      </c>
      <c r="K802" s="195" t="s">
        <v>1088</v>
      </c>
      <c r="L802" s="195"/>
      <c r="M802" s="195"/>
      <c r="N802" s="195"/>
      <c r="O802" s="195"/>
      <c r="P802" s="196" t="s">
        <v>1089</v>
      </c>
      <c r="Q802" s="21" t="s">
        <v>2349</v>
      </c>
      <c r="R802" s="195"/>
      <c r="S802" s="195"/>
      <c r="T802" s="195"/>
      <c r="U802" s="195"/>
      <c r="V802" s="195" t="s">
        <v>2358</v>
      </c>
      <c r="W802" s="195"/>
      <c r="X802" s="195"/>
      <c r="Y802" s="195"/>
      <c r="Z802" s="195"/>
      <c r="AA802" s="195"/>
      <c r="AB802" s="196" t="s">
        <v>1742</v>
      </c>
      <c r="AC802" s="90" t="s">
        <v>1874</v>
      </c>
      <c r="AD802" s="330"/>
      <c r="AE802" s="330"/>
      <c r="AF802" s="330"/>
      <c r="AG802" s="330"/>
      <c r="AH802" s="330"/>
      <c r="AI802" s="330"/>
      <c r="AJ802" s="330"/>
      <c r="AK802" s="330"/>
      <c r="AL802" s="330"/>
      <c r="AM802" s="331" t="s">
        <v>2351</v>
      </c>
      <c r="AN802" s="331" t="s">
        <v>1876</v>
      </c>
      <c r="AO802" s="354" t="s">
        <v>53</v>
      </c>
      <c r="AP802" s="354" t="s">
        <v>69</v>
      </c>
      <c r="AQ802" s="354" t="s">
        <v>2352</v>
      </c>
      <c r="AR802" s="26" t="s">
        <v>1999</v>
      </c>
      <c r="AS802" s="25" t="s">
        <v>62</v>
      </c>
      <c r="AT802" s="395">
        <v>1492259.49</v>
      </c>
      <c r="AU802" s="395">
        <v>1492259.49</v>
      </c>
      <c r="AV802" s="395">
        <v>0</v>
      </c>
      <c r="AW802" s="395">
        <v>0</v>
      </c>
      <c r="AX802" s="395">
        <v>1492259.49</v>
      </c>
      <c r="AY802" s="395">
        <v>1492259.49</v>
      </c>
      <c r="AZ802" s="395">
        <v>0</v>
      </c>
      <c r="BA802" s="395">
        <v>0</v>
      </c>
      <c r="BB802" s="395">
        <v>0</v>
      </c>
      <c r="BC802" s="395">
        <v>0</v>
      </c>
      <c r="BD802" s="395">
        <v>1487429</v>
      </c>
      <c r="BE802" s="395">
        <v>0</v>
      </c>
      <c r="BF802" s="395">
        <v>1487429</v>
      </c>
      <c r="BG802" s="395">
        <v>0</v>
      </c>
      <c r="BH802" s="395">
        <v>0</v>
      </c>
      <c r="BI802" s="395">
        <v>1487429</v>
      </c>
      <c r="BJ802" s="395">
        <v>0</v>
      </c>
      <c r="BK802" s="395">
        <v>1487429</v>
      </c>
      <c r="BL802" s="395">
        <v>0</v>
      </c>
      <c r="BM802" s="395">
        <v>0</v>
      </c>
      <c r="BN802" s="395">
        <v>1487429</v>
      </c>
      <c r="BO802" s="395">
        <v>0</v>
      </c>
      <c r="BP802" s="395">
        <v>1487429</v>
      </c>
      <c r="BQ802" s="395">
        <v>0</v>
      </c>
      <c r="BR802" s="395">
        <v>0</v>
      </c>
      <c r="BS802" s="395">
        <v>1487429</v>
      </c>
      <c r="BT802" s="395">
        <v>0</v>
      </c>
      <c r="BU802" s="395">
        <v>1487429</v>
      </c>
      <c r="BV802" s="395">
        <v>0</v>
      </c>
      <c r="BW802" s="395">
        <v>0</v>
      </c>
      <c r="BX802" s="67"/>
      <c r="BY802" s="67"/>
      <c r="BZ802" s="67"/>
      <c r="CA802" s="67"/>
      <c r="CB802" s="67"/>
      <c r="CC802" s="67"/>
      <c r="CD802" s="67"/>
      <c r="CE802" s="67"/>
      <c r="CF802" s="67"/>
      <c r="CG802" s="67"/>
      <c r="CH802" s="67"/>
      <c r="CI802" s="67"/>
      <c r="CJ802" s="67"/>
      <c r="CK802" s="67"/>
      <c r="CL802" s="67"/>
      <c r="CM802" s="67"/>
      <c r="CN802" s="67"/>
      <c r="CO802" s="67"/>
      <c r="CP802" s="67"/>
      <c r="CQ802" s="67"/>
      <c r="CR802" s="67"/>
      <c r="CS802" s="67"/>
      <c r="CT802" s="67"/>
      <c r="CU802" s="67"/>
      <c r="CV802" s="67"/>
      <c r="CW802" s="67"/>
      <c r="CX802" s="67"/>
      <c r="CY802" s="67"/>
      <c r="CZ802" s="67"/>
      <c r="DA802" s="67"/>
      <c r="DB802" s="67"/>
      <c r="DC802" s="67"/>
      <c r="DD802" s="67"/>
      <c r="DE802" s="67"/>
      <c r="DF802" s="67"/>
      <c r="DG802" s="67"/>
      <c r="DH802" s="67"/>
      <c r="DI802" s="67"/>
      <c r="DJ802" s="67"/>
      <c r="DK802" s="67"/>
      <c r="DL802" s="67"/>
      <c r="DM802" s="67"/>
      <c r="DN802" s="67"/>
      <c r="DO802" s="67"/>
      <c r="DP802" s="67"/>
      <c r="DQ802" s="67"/>
      <c r="DR802" s="67"/>
      <c r="DS802" s="67"/>
      <c r="DT802" s="67"/>
      <c r="DU802" s="67"/>
      <c r="DV802" s="67"/>
      <c r="DW802" s="67"/>
      <c r="DX802" s="67"/>
      <c r="DY802" s="67"/>
      <c r="DZ802" s="67"/>
      <c r="EA802" s="67"/>
      <c r="EB802" s="67"/>
      <c r="EC802" s="67"/>
      <c r="ED802" s="67"/>
      <c r="EE802" s="67"/>
      <c r="EF802" s="67"/>
      <c r="EG802" s="67"/>
      <c r="EH802" s="67"/>
      <c r="EI802" s="67"/>
      <c r="EJ802" s="67"/>
      <c r="EK802" s="67"/>
      <c r="EL802" s="67"/>
      <c r="EM802" s="67"/>
      <c r="EN802" s="67"/>
      <c r="EO802" s="67"/>
      <c r="EP802" s="67"/>
      <c r="EQ802" s="67"/>
      <c r="ER802" s="67"/>
      <c r="ES802" s="67"/>
      <c r="ET802" s="67"/>
      <c r="EU802" s="67"/>
      <c r="EV802" s="67"/>
      <c r="EW802" s="67"/>
      <c r="EX802" s="67"/>
      <c r="EY802" s="67"/>
      <c r="EZ802" s="67"/>
      <c r="FA802" s="67"/>
      <c r="FB802" s="67"/>
      <c r="FC802" s="67"/>
      <c r="FD802" s="67"/>
      <c r="FE802" s="67"/>
      <c r="FF802" s="67"/>
      <c r="FG802" s="67"/>
      <c r="FH802" s="67"/>
      <c r="FI802" s="67"/>
      <c r="FJ802" s="67"/>
      <c r="FK802" s="67"/>
      <c r="FL802" s="67"/>
      <c r="FM802" s="67"/>
      <c r="FN802" s="67"/>
      <c r="FO802" s="67"/>
      <c r="FP802" s="67"/>
      <c r="FQ802" s="67"/>
      <c r="FR802" s="67"/>
      <c r="FS802" s="67"/>
      <c r="FT802" s="67"/>
      <c r="FU802" s="67"/>
      <c r="FV802" s="67"/>
      <c r="FW802" s="67"/>
      <c r="FX802" s="67"/>
      <c r="FY802" s="67"/>
      <c r="FZ802" s="67"/>
      <c r="GA802" s="67"/>
      <c r="GB802" s="67"/>
      <c r="GC802" s="67"/>
      <c r="GD802" s="67"/>
      <c r="GE802" s="67"/>
      <c r="GF802" s="67"/>
      <c r="GG802" s="67"/>
      <c r="GH802" s="67"/>
      <c r="GI802" s="67"/>
      <c r="GJ802" s="67"/>
      <c r="GK802" s="67"/>
      <c r="GL802" s="67"/>
      <c r="GM802" s="67"/>
      <c r="GN802" s="67"/>
      <c r="GO802" s="67"/>
      <c r="GP802" s="67"/>
      <c r="GQ802" s="67"/>
      <c r="GR802" s="67"/>
      <c r="GS802" s="67"/>
      <c r="GT802" s="67"/>
      <c r="GU802" s="67"/>
      <c r="GV802" s="67"/>
      <c r="GW802" s="67"/>
      <c r="GX802" s="67"/>
      <c r="GY802" s="67"/>
      <c r="GZ802" s="67"/>
      <c r="HA802" s="67"/>
      <c r="HB802" s="67"/>
      <c r="HC802" s="67"/>
      <c r="HD802" s="67"/>
      <c r="HE802" s="67"/>
    </row>
    <row r="803" spans="1:213" ht="409.5">
      <c r="A803" s="62">
        <v>619</v>
      </c>
      <c r="B803" s="22" t="s">
        <v>2243</v>
      </c>
      <c r="C803" s="64">
        <v>404020039</v>
      </c>
      <c r="D803" s="27" t="s">
        <v>416</v>
      </c>
      <c r="E803" s="20" t="s">
        <v>2359</v>
      </c>
      <c r="F803" s="204"/>
      <c r="G803" s="204"/>
      <c r="H803" s="195">
        <v>4</v>
      </c>
      <c r="I803" s="204"/>
      <c r="J803" s="195">
        <v>19</v>
      </c>
      <c r="K803" s="195" t="s">
        <v>417</v>
      </c>
      <c r="L803" s="195"/>
      <c r="M803" s="195"/>
      <c r="N803" s="195"/>
      <c r="O803" s="195"/>
      <c r="P803" s="196" t="s">
        <v>109</v>
      </c>
      <c r="Q803" s="21" t="s">
        <v>2360</v>
      </c>
      <c r="R803" s="195"/>
      <c r="S803" s="195"/>
      <c r="T803" s="195"/>
      <c r="U803" s="195"/>
      <c r="V803" s="195" t="s">
        <v>937</v>
      </c>
      <c r="W803" s="195"/>
      <c r="X803" s="195"/>
      <c r="Y803" s="195"/>
      <c r="Z803" s="195"/>
      <c r="AA803" s="195"/>
      <c r="AB803" s="196" t="s">
        <v>2019</v>
      </c>
      <c r="AC803" s="90" t="s">
        <v>2361</v>
      </c>
      <c r="AD803" s="330"/>
      <c r="AE803" s="330"/>
      <c r="AF803" s="330"/>
      <c r="AG803" s="330"/>
      <c r="AH803" s="330"/>
      <c r="AI803" s="330"/>
      <c r="AJ803" s="335" t="s">
        <v>2362</v>
      </c>
      <c r="AK803" s="335" t="s">
        <v>2363</v>
      </c>
      <c r="AL803" s="330"/>
      <c r="AM803" s="336"/>
      <c r="AN803" s="336" t="s">
        <v>2364</v>
      </c>
      <c r="AO803" s="354" t="s">
        <v>53</v>
      </c>
      <c r="AP803" s="354" t="s">
        <v>69</v>
      </c>
      <c r="AQ803" s="354" t="s">
        <v>2365</v>
      </c>
      <c r="AR803" s="26" t="s">
        <v>2366</v>
      </c>
      <c r="AS803" s="25" t="s">
        <v>55</v>
      </c>
      <c r="AT803" s="395">
        <v>74497.009999999995</v>
      </c>
      <c r="AU803" s="395">
        <v>74497.009999999995</v>
      </c>
      <c r="AV803" s="395">
        <v>0</v>
      </c>
      <c r="AW803" s="395">
        <v>0</v>
      </c>
      <c r="AX803" s="395">
        <v>74497.009999999995</v>
      </c>
      <c r="AY803" s="395">
        <v>74497.009999999995</v>
      </c>
      <c r="AZ803" s="395">
        <v>0</v>
      </c>
      <c r="BA803" s="395">
        <v>0</v>
      </c>
      <c r="BB803" s="395">
        <v>0</v>
      </c>
      <c r="BC803" s="395">
        <v>0</v>
      </c>
      <c r="BD803" s="395">
        <v>78772.679999999993</v>
      </c>
      <c r="BE803" s="395">
        <v>0</v>
      </c>
      <c r="BF803" s="395">
        <v>78772.679999999993</v>
      </c>
      <c r="BG803" s="395">
        <v>0</v>
      </c>
      <c r="BH803" s="395">
        <v>0</v>
      </c>
      <c r="BI803" s="395">
        <v>78772.679999999993</v>
      </c>
      <c r="BJ803" s="395">
        <v>0</v>
      </c>
      <c r="BK803" s="395">
        <v>78772.679999999993</v>
      </c>
      <c r="BL803" s="395">
        <v>0</v>
      </c>
      <c r="BM803" s="395">
        <v>0</v>
      </c>
      <c r="BN803" s="395">
        <v>78772.679999999993</v>
      </c>
      <c r="BO803" s="395">
        <v>0</v>
      </c>
      <c r="BP803" s="395">
        <v>78772.679999999993</v>
      </c>
      <c r="BQ803" s="395">
        <v>0</v>
      </c>
      <c r="BR803" s="395">
        <v>0</v>
      </c>
      <c r="BS803" s="395">
        <v>78772.679999999993</v>
      </c>
      <c r="BT803" s="395">
        <v>0</v>
      </c>
      <c r="BU803" s="395">
        <v>78772.679999999993</v>
      </c>
      <c r="BV803" s="395">
        <v>0</v>
      </c>
      <c r="BW803" s="395">
        <v>0</v>
      </c>
      <c r="BX803" s="67"/>
      <c r="BY803" s="67"/>
      <c r="BZ803" s="67"/>
      <c r="CA803" s="67"/>
      <c r="CB803" s="67"/>
      <c r="CC803" s="67"/>
      <c r="CD803" s="67"/>
      <c r="CE803" s="67"/>
      <c r="CF803" s="67"/>
      <c r="CG803" s="67"/>
      <c r="CH803" s="67"/>
      <c r="CI803" s="67"/>
      <c r="CJ803" s="67"/>
      <c r="CK803" s="67"/>
      <c r="CL803" s="67"/>
      <c r="CM803" s="67"/>
      <c r="CN803" s="67"/>
      <c r="CO803" s="67"/>
      <c r="CP803" s="67"/>
      <c r="CQ803" s="67"/>
      <c r="CR803" s="67"/>
      <c r="CS803" s="67"/>
      <c r="CT803" s="67"/>
      <c r="CU803" s="67"/>
      <c r="CV803" s="67"/>
      <c r="CW803" s="67"/>
      <c r="CX803" s="67"/>
      <c r="CY803" s="67"/>
      <c r="CZ803" s="67"/>
      <c r="DA803" s="67"/>
      <c r="DB803" s="67"/>
      <c r="DC803" s="67"/>
      <c r="DD803" s="67"/>
      <c r="DE803" s="67"/>
      <c r="DF803" s="67"/>
      <c r="DG803" s="67"/>
      <c r="DH803" s="67"/>
      <c r="DI803" s="67"/>
      <c r="DJ803" s="67"/>
      <c r="DK803" s="67"/>
      <c r="DL803" s="67"/>
      <c r="DM803" s="67"/>
      <c r="DN803" s="67"/>
      <c r="DO803" s="67"/>
      <c r="DP803" s="67"/>
      <c r="DQ803" s="67"/>
      <c r="DR803" s="67"/>
      <c r="DS803" s="67"/>
      <c r="DT803" s="67"/>
      <c r="DU803" s="67"/>
      <c r="DV803" s="67"/>
      <c r="DW803" s="67"/>
      <c r="DX803" s="67"/>
      <c r="DY803" s="67"/>
      <c r="DZ803" s="67"/>
      <c r="EA803" s="67"/>
      <c r="EB803" s="67"/>
      <c r="EC803" s="67"/>
      <c r="ED803" s="67"/>
      <c r="EE803" s="67"/>
      <c r="EF803" s="67"/>
      <c r="EG803" s="67"/>
      <c r="EH803" s="67"/>
      <c r="EI803" s="67"/>
      <c r="EJ803" s="67"/>
      <c r="EK803" s="67"/>
      <c r="EL803" s="67"/>
      <c r="EM803" s="67"/>
      <c r="EN803" s="67"/>
      <c r="EO803" s="67"/>
      <c r="EP803" s="67"/>
      <c r="EQ803" s="67"/>
      <c r="ER803" s="67"/>
      <c r="ES803" s="67"/>
      <c r="ET803" s="67"/>
      <c r="EU803" s="67"/>
      <c r="EV803" s="67"/>
      <c r="EW803" s="67"/>
      <c r="EX803" s="67"/>
      <c r="EY803" s="67"/>
      <c r="EZ803" s="67"/>
      <c r="FA803" s="67"/>
      <c r="FB803" s="67"/>
      <c r="FC803" s="67"/>
      <c r="FD803" s="67"/>
      <c r="FE803" s="67"/>
      <c r="FF803" s="67"/>
      <c r="FG803" s="67"/>
      <c r="FH803" s="67"/>
      <c r="FI803" s="67"/>
      <c r="FJ803" s="67"/>
      <c r="FK803" s="67"/>
      <c r="FL803" s="67"/>
      <c r="FM803" s="67"/>
      <c r="FN803" s="67"/>
      <c r="FO803" s="67"/>
      <c r="FP803" s="67"/>
      <c r="FQ803" s="67"/>
      <c r="FR803" s="67"/>
      <c r="FS803" s="67"/>
      <c r="FT803" s="67"/>
      <c r="FU803" s="67"/>
      <c r="FV803" s="67"/>
      <c r="FW803" s="67"/>
      <c r="FX803" s="67"/>
      <c r="FY803" s="67"/>
      <c r="FZ803" s="67"/>
      <c r="GA803" s="67"/>
      <c r="GB803" s="67"/>
      <c r="GC803" s="67"/>
      <c r="GD803" s="67"/>
      <c r="GE803" s="67"/>
      <c r="GF803" s="67"/>
      <c r="GG803" s="67"/>
      <c r="GH803" s="67"/>
      <c r="GI803" s="67"/>
      <c r="GJ803" s="67"/>
      <c r="GK803" s="67"/>
      <c r="GL803" s="67"/>
      <c r="GM803" s="67"/>
      <c r="GN803" s="67"/>
      <c r="GO803" s="67"/>
      <c r="GP803" s="67"/>
      <c r="GQ803" s="67"/>
      <c r="GR803" s="67"/>
      <c r="GS803" s="67"/>
      <c r="GT803" s="67"/>
      <c r="GU803" s="67"/>
      <c r="GV803" s="67"/>
      <c r="GW803" s="67"/>
      <c r="GX803" s="67"/>
      <c r="GY803" s="67"/>
      <c r="GZ803" s="67"/>
      <c r="HA803" s="67"/>
      <c r="HB803" s="67"/>
      <c r="HC803" s="67"/>
      <c r="HD803" s="67"/>
      <c r="HE803" s="67"/>
    </row>
    <row r="804" spans="1:213" ht="409.5">
      <c r="A804" s="62">
        <v>619</v>
      </c>
      <c r="B804" s="22" t="s">
        <v>2243</v>
      </c>
      <c r="C804" s="64">
        <v>401000006</v>
      </c>
      <c r="D804" s="27" t="s">
        <v>1889</v>
      </c>
      <c r="E804" s="20" t="s">
        <v>481</v>
      </c>
      <c r="F804" s="204"/>
      <c r="G804" s="204"/>
      <c r="H804" s="195">
        <v>3</v>
      </c>
      <c r="I804" s="204"/>
      <c r="J804" s="195">
        <v>17</v>
      </c>
      <c r="K804" s="195">
        <v>1</v>
      </c>
      <c r="L804" s="195">
        <v>3</v>
      </c>
      <c r="M804" s="195"/>
      <c r="N804" s="195"/>
      <c r="O804" s="195"/>
      <c r="P804" s="196" t="s">
        <v>109</v>
      </c>
      <c r="Q804" s="21" t="s">
        <v>482</v>
      </c>
      <c r="R804" s="195"/>
      <c r="S804" s="195"/>
      <c r="T804" s="195">
        <v>3</v>
      </c>
      <c r="U804" s="195"/>
      <c r="V804" s="195">
        <v>12</v>
      </c>
      <c r="W804" s="195">
        <v>1</v>
      </c>
      <c r="X804" s="195">
        <v>3</v>
      </c>
      <c r="Y804" s="195"/>
      <c r="Z804" s="195"/>
      <c r="AA804" s="195"/>
      <c r="AB804" s="196" t="s">
        <v>110</v>
      </c>
      <c r="AC804" s="21" t="s">
        <v>2367</v>
      </c>
      <c r="AD804" s="196"/>
      <c r="AE804" s="196"/>
      <c r="AF804" s="196"/>
      <c r="AG804" s="196"/>
      <c r="AH804" s="196"/>
      <c r="AI804" s="196"/>
      <c r="AJ804" s="198" t="s">
        <v>45</v>
      </c>
      <c r="AK804" s="196"/>
      <c r="AL804" s="196"/>
      <c r="AM804" s="196"/>
      <c r="AN804" s="196" t="s">
        <v>2368</v>
      </c>
      <c r="AO804" s="354" t="s">
        <v>53</v>
      </c>
      <c r="AP804" s="354" t="s">
        <v>54</v>
      </c>
      <c r="AQ804" s="363" t="s">
        <v>3228</v>
      </c>
      <c r="AR804" s="26" t="s">
        <v>2369</v>
      </c>
      <c r="AS804" s="25" t="s">
        <v>326</v>
      </c>
      <c r="AT804" s="395">
        <v>0</v>
      </c>
      <c r="AU804" s="395">
        <v>0</v>
      </c>
      <c r="AV804" s="395">
        <v>0</v>
      </c>
      <c r="AW804" s="395">
        <v>0</v>
      </c>
      <c r="AX804" s="395">
        <v>0</v>
      </c>
      <c r="AY804" s="395">
        <v>0</v>
      </c>
      <c r="AZ804" s="395">
        <v>0</v>
      </c>
      <c r="BA804" s="395">
        <v>0</v>
      </c>
      <c r="BB804" s="395">
        <v>0</v>
      </c>
      <c r="BC804" s="395">
        <v>0</v>
      </c>
      <c r="BD804" s="395">
        <v>4500000</v>
      </c>
      <c r="BE804" s="395">
        <v>0</v>
      </c>
      <c r="BF804" s="395">
        <v>0</v>
      </c>
      <c r="BG804" s="395">
        <v>0</v>
      </c>
      <c r="BH804" s="395">
        <v>4500000</v>
      </c>
      <c r="BI804" s="395">
        <v>0</v>
      </c>
      <c r="BJ804" s="395">
        <v>0</v>
      </c>
      <c r="BK804" s="395">
        <v>0</v>
      </c>
      <c r="BL804" s="395">
        <v>0</v>
      </c>
      <c r="BM804" s="395">
        <v>0</v>
      </c>
      <c r="BN804" s="395">
        <v>0</v>
      </c>
      <c r="BO804" s="395">
        <v>0</v>
      </c>
      <c r="BP804" s="395">
        <v>0</v>
      </c>
      <c r="BQ804" s="395">
        <v>0</v>
      </c>
      <c r="BR804" s="395">
        <v>0</v>
      </c>
      <c r="BS804" s="395">
        <v>0</v>
      </c>
      <c r="BT804" s="395">
        <v>0</v>
      </c>
      <c r="BU804" s="395">
        <v>0</v>
      </c>
      <c r="BV804" s="395">
        <v>0</v>
      </c>
      <c r="BW804" s="395">
        <v>0</v>
      </c>
      <c r="BX804" s="67"/>
      <c r="BY804" s="67"/>
      <c r="BZ804" s="67"/>
      <c r="CA804" s="67"/>
      <c r="CB804" s="67"/>
      <c r="CC804" s="67"/>
      <c r="CD804" s="67"/>
      <c r="CE804" s="67"/>
      <c r="CF804" s="67"/>
      <c r="CG804" s="67"/>
      <c r="CH804" s="67"/>
      <c r="CI804" s="67"/>
      <c r="CJ804" s="67"/>
      <c r="CK804" s="67"/>
      <c r="CL804" s="67"/>
      <c r="CM804" s="67"/>
      <c r="CN804" s="67"/>
      <c r="CO804" s="67"/>
      <c r="CP804" s="67"/>
      <c r="CQ804" s="67"/>
      <c r="CR804" s="67"/>
      <c r="CS804" s="67"/>
      <c r="CT804" s="67"/>
      <c r="CU804" s="67"/>
      <c r="CV804" s="67"/>
      <c r="CW804" s="67"/>
      <c r="CX804" s="67"/>
      <c r="CY804" s="67"/>
      <c r="CZ804" s="67"/>
      <c r="DA804" s="67"/>
      <c r="DB804" s="67"/>
      <c r="DC804" s="67"/>
      <c r="DD804" s="67"/>
      <c r="DE804" s="67"/>
      <c r="DF804" s="67"/>
      <c r="DG804" s="67"/>
      <c r="DH804" s="67"/>
      <c r="DI804" s="67"/>
      <c r="DJ804" s="67"/>
      <c r="DK804" s="67"/>
      <c r="DL804" s="67"/>
      <c r="DM804" s="67"/>
      <c r="DN804" s="67"/>
      <c r="DO804" s="67"/>
      <c r="DP804" s="67"/>
      <c r="DQ804" s="67"/>
      <c r="DR804" s="67"/>
      <c r="DS804" s="67"/>
      <c r="DT804" s="67"/>
      <c r="DU804" s="67"/>
      <c r="DV804" s="67"/>
      <c r="DW804" s="67"/>
      <c r="DX804" s="67"/>
      <c r="DY804" s="67"/>
      <c r="DZ804" s="67"/>
      <c r="EA804" s="67"/>
      <c r="EB804" s="67"/>
      <c r="EC804" s="67"/>
      <c r="ED804" s="67"/>
      <c r="EE804" s="67"/>
      <c r="EF804" s="67"/>
      <c r="EG804" s="67"/>
      <c r="EH804" s="67"/>
      <c r="EI804" s="67"/>
      <c r="EJ804" s="67"/>
      <c r="EK804" s="67"/>
      <c r="EL804" s="67"/>
      <c r="EM804" s="67"/>
      <c r="EN804" s="67"/>
      <c r="EO804" s="67"/>
      <c r="EP804" s="67"/>
      <c r="EQ804" s="67"/>
      <c r="ER804" s="67"/>
      <c r="ES804" s="67"/>
      <c r="ET804" s="67"/>
      <c r="EU804" s="67"/>
      <c r="EV804" s="67"/>
      <c r="EW804" s="67"/>
      <c r="EX804" s="67"/>
      <c r="EY804" s="67"/>
      <c r="EZ804" s="67"/>
      <c r="FA804" s="67"/>
      <c r="FB804" s="67"/>
      <c r="FC804" s="67"/>
      <c r="FD804" s="67"/>
      <c r="FE804" s="67"/>
      <c r="FF804" s="67"/>
      <c r="FG804" s="67"/>
      <c r="FH804" s="67"/>
      <c r="FI804" s="67"/>
      <c r="FJ804" s="67"/>
      <c r="FK804" s="67"/>
      <c r="FL804" s="67"/>
      <c r="FM804" s="67"/>
      <c r="FN804" s="67"/>
      <c r="FO804" s="67"/>
      <c r="FP804" s="67"/>
      <c r="FQ804" s="67"/>
      <c r="FR804" s="67"/>
      <c r="FS804" s="67"/>
      <c r="FT804" s="67"/>
      <c r="FU804" s="67"/>
      <c r="FV804" s="67"/>
      <c r="FW804" s="67"/>
      <c r="FX804" s="67"/>
      <c r="FY804" s="67"/>
      <c r="FZ804" s="67"/>
      <c r="GA804" s="67"/>
      <c r="GB804" s="67"/>
      <c r="GC804" s="67"/>
      <c r="GD804" s="67"/>
      <c r="GE804" s="67"/>
      <c r="GF804" s="67"/>
      <c r="GG804" s="67"/>
      <c r="GH804" s="67"/>
      <c r="GI804" s="67"/>
      <c r="GJ804" s="67"/>
      <c r="GK804" s="67"/>
      <c r="GL804" s="67"/>
      <c r="GM804" s="67"/>
      <c r="GN804" s="67"/>
      <c r="GO804" s="67"/>
      <c r="GP804" s="67"/>
      <c r="GQ804" s="67"/>
      <c r="GR804" s="67"/>
      <c r="GS804" s="67"/>
      <c r="GT804" s="67"/>
      <c r="GU804" s="67"/>
      <c r="GV804" s="67"/>
      <c r="GW804" s="67"/>
      <c r="GX804" s="67"/>
      <c r="GY804" s="67"/>
      <c r="GZ804" s="67"/>
      <c r="HA804" s="67"/>
      <c r="HB804" s="67"/>
      <c r="HC804" s="67"/>
      <c r="HD804" s="67"/>
      <c r="HE804" s="67"/>
    </row>
    <row r="805" spans="1:213" ht="409.5">
      <c r="A805" s="62">
        <v>619</v>
      </c>
      <c r="B805" s="22" t="s">
        <v>2243</v>
      </c>
      <c r="C805" s="64">
        <v>402000002</v>
      </c>
      <c r="D805" s="27" t="s">
        <v>51</v>
      </c>
      <c r="E805" s="20" t="s">
        <v>2370</v>
      </c>
      <c r="F805" s="204"/>
      <c r="G805" s="204"/>
      <c r="H805" s="195"/>
      <c r="I805" s="204"/>
      <c r="J805" s="195"/>
      <c r="K805" s="195"/>
      <c r="L805" s="195"/>
      <c r="M805" s="195"/>
      <c r="N805" s="195"/>
      <c r="O805" s="195"/>
      <c r="P805" s="196">
        <v>44355</v>
      </c>
      <c r="Q805" s="21" t="s">
        <v>2371</v>
      </c>
      <c r="R805" s="195"/>
      <c r="S805" s="195"/>
      <c r="T805" s="195"/>
      <c r="U805" s="195"/>
      <c r="V805" s="195"/>
      <c r="W805" s="195"/>
      <c r="X805" s="195" t="s">
        <v>223</v>
      </c>
      <c r="Y805" s="195"/>
      <c r="Z805" s="195"/>
      <c r="AA805" s="195"/>
      <c r="AB805" s="196" t="s">
        <v>949</v>
      </c>
      <c r="AC805" s="21" t="s">
        <v>3200</v>
      </c>
      <c r="AD805" s="196"/>
      <c r="AE805" s="196"/>
      <c r="AF805" s="196"/>
      <c r="AG805" s="196"/>
      <c r="AH805" s="196"/>
      <c r="AI805" s="196"/>
      <c r="AJ805" s="270">
        <v>1</v>
      </c>
      <c r="AK805" s="196"/>
      <c r="AL805" s="196"/>
      <c r="AM805" s="196"/>
      <c r="AN805" s="196" t="s">
        <v>951</v>
      </c>
      <c r="AO805" s="354" t="s">
        <v>53</v>
      </c>
      <c r="AP805" s="354" t="s">
        <v>54</v>
      </c>
      <c r="AQ805" s="354" t="s">
        <v>215</v>
      </c>
      <c r="AR805" s="26" t="s">
        <v>250</v>
      </c>
      <c r="AS805" s="25" t="s">
        <v>62</v>
      </c>
      <c r="AT805" s="395">
        <v>0</v>
      </c>
      <c r="AU805" s="395">
        <v>0</v>
      </c>
      <c r="AV805" s="395">
        <v>0</v>
      </c>
      <c r="AW805" s="395">
        <v>0</v>
      </c>
      <c r="AX805" s="395">
        <v>0</v>
      </c>
      <c r="AY805" s="395">
        <v>0</v>
      </c>
      <c r="AZ805" s="395">
        <v>0</v>
      </c>
      <c r="BA805" s="395">
        <v>0</v>
      </c>
      <c r="BB805" s="395">
        <v>0</v>
      </c>
      <c r="BC805" s="395">
        <v>0</v>
      </c>
      <c r="BD805" s="395">
        <v>432491.77</v>
      </c>
      <c r="BE805" s="395">
        <v>432491.77</v>
      </c>
      <c r="BF805" s="395">
        <v>0</v>
      </c>
      <c r="BG805" s="395">
        <v>0</v>
      </c>
      <c r="BH805" s="395">
        <v>0</v>
      </c>
      <c r="BI805" s="395">
        <v>0</v>
      </c>
      <c r="BJ805" s="395">
        <v>0</v>
      </c>
      <c r="BK805" s="395">
        <v>0</v>
      </c>
      <c r="BL805" s="395">
        <v>0</v>
      </c>
      <c r="BM805" s="395">
        <v>0</v>
      </c>
      <c r="BN805" s="395">
        <v>0</v>
      </c>
      <c r="BO805" s="395">
        <v>0</v>
      </c>
      <c r="BP805" s="395">
        <v>0</v>
      </c>
      <c r="BQ805" s="395">
        <v>0</v>
      </c>
      <c r="BR805" s="395">
        <v>0</v>
      </c>
      <c r="BS805" s="395">
        <v>0</v>
      </c>
      <c r="BT805" s="395">
        <v>0</v>
      </c>
      <c r="BU805" s="395">
        <v>0</v>
      </c>
      <c r="BV805" s="395">
        <v>0</v>
      </c>
      <c r="BW805" s="395">
        <v>0</v>
      </c>
      <c r="BX805" s="67"/>
      <c r="BY805" s="67"/>
      <c r="BZ805" s="67"/>
      <c r="CA805" s="67"/>
      <c r="CB805" s="67"/>
      <c r="CC805" s="67"/>
      <c r="CD805" s="67"/>
      <c r="CE805" s="67"/>
      <c r="CF805" s="67"/>
      <c r="CG805" s="67"/>
      <c r="CH805" s="67"/>
      <c r="CI805" s="67"/>
      <c r="CJ805" s="67"/>
      <c r="CK805" s="67"/>
      <c r="CL805" s="67"/>
      <c r="CM805" s="67"/>
      <c r="CN805" s="67"/>
      <c r="CO805" s="67"/>
      <c r="CP805" s="67"/>
      <c r="CQ805" s="67"/>
      <c r="CR805" s="67"/>
      <c r="CS805" s="67"/>
      <c r="CT805" s="67"/>
      <c r="CU805" s="67"/>
      <c r="CV805" s="67"/>
      <c r="CW805" s="67"/>
      <c r="CX805" s="67"/>
      <c r="CY805" s="67"/>
      <c r="CZ805" s="67"/>
      <c r="DA805" s="67"/>
      <c r="DB805" s="67"/>
      <c r="DC805" s="67"/>
      <c r="DD805" s="67"/>
      <c r="DE805" s="67"/>
      <c r="DF805" s="67"/>
      <c r="DG805" s="67"/>
      <c r="DH805" s="67"/>
      <c r="DI805" s="67"/>
      <c r="DJ805" s="67"/>
      <c r="DK805" s="67"/>
      <c r="DL805" s="67"/>
      <c r="DM805" s="67"/>
      <c r="DN805" s="67"/>
      <c r="DO805" s="67"/>
      <c r="DP805" s="67"/>
      <c r="DQ805" s="67"/>
      <c r="DR805" s="67"/>
      <c r="DS805" s="67"/>
      <c r="DT805" s="67"/>
      <c r="DU805" s="67"/>
      <c r="DV805" s="67"/>
      <c r="DW805" s="67"/>
      <c r="DX805" s="67"/>
      <c r="DY805" s="67"/>
      <c r="DZ805" s="67"/>
      <c r="EA805" s="67"/>
      <c r="EB805" s="67"/>
      <c r="EC805" s="67"/>
      <c r="ED805" s="67"/>
      <c r="EE805" s="67"/>
      <c r="EF805" s="67"/>
      <c r="EG805" s="67"/>
      <c r="EH805" s="67"/>
      <c r="EI805" s="67"/>
      <c r="EJ805" s="67"/>
      <c r="EK805" s="67"/>
      <c r="EL805" s="67"/>
      <c r="EM805" s="67"/>
      <c r="EN805" s="67"/>
      <c r="EO805" s="67"/>
      <c r="EP805" s="67"/>
      <c r="EQ805" s="67"/>
      <c r="ER805" s="67"/>
      <c r="ES805" s="67"/>
      <c r="ET805" s="67"/>
      <c r="EU805" s="67"/>
      <c r="EV805" s="67"/>
      <c r="EW805" s="67"/>
      <c r="EX805" s="67"/>
      <c r="EY805" s="67"/>
      <c r="EZ805" s="67"/>
      <c r="FA805" s="67"/>
      <c r="FB805" s="67"/>
      <c r="FC805" s="67"/>
      <c r="FD805" s="67"/>
      <c r="FE805" s="67"/>
      <c r="FF805" s="67"/>
      <c r="FG805" s="67"/>
      <c r="FH805" s="67"/>
      <c r="FI805" s="67"/>
      <c r="FJ805" s="67"/>
      <c r="FK805" s="67"/>
      <c r="FL805" s="67"/>
      <c r="FM805" s="67"/>
      <c r="FN805" s="67"/>
      <c r="FO805" s="67"/>
      <c r="FP805" s="67"/>
      <c r="FQ805" s="67"/>
      <c r="FR805" s="67"/>
      <c r="FS805" s="67"/>
      <c r="FT805" s="67"/>
      <c r="FU805" s="67"/>
      <c r="FV805" s="67"/>
      <c r="FW805" s="67"/>
      <c r="FX805" s="67"/>
      <c r="FY805" s="67"/>
      <c r="FZ805" s="67"/>
      <c r="GA805" s="67"/>
      <c r="GB805" s="67"/>
      <c r="GC805" s="67"/>
      <c r="GD805" s="67"/>
      <c r="GE805" s="67"/>
      <c r="GF805" s="67"/>
      <c r="GG805" s="67"/>
      <c r="GH805" s="67"/>
      <c r="GI805" s="67"/>
      <c r="GJ805" s="67"/>
      <c r="GK805" s="67"/>
      <c r="GL805" s="67"/>
      <c r="GM805" s="67"/>
      <c r="GN805" s="67"/>
      <c r="GO805" s="67"/>
      <c r="GP805" s="67"/>
      <c r="GQ805" s="67"/>
      <c r="GR805" s="67"/>
      <c r="GS805" s="67"/>
      <c r="GT805" s="67"/>
      <c r="GU805" s="67"/>
      <c r="GV805" s="67"/>
      <c r="GW805" s="67"/>
      <c r="GX805" s="67"/>
      <c r="GY805" s="67"/>
      <c r="GZ805" s="67"/>
      <c r="HA805" s="67"/>
      <c r="HB805" s="67"/>
      <c r="HC805" s="67"/>
      <c r="HD805" s="67"/>
      <c r="HE805" s="67"/>
    </row>
    <row r="806" spans="1:213" ht="409.5">
      <c r="A806" s="62">
        <v>619</v>
      </c>
      <c r="B806" s="22" t="s">
        <v>2243</v>
      </c>
      <c r="C806" s="64">
        <v>402000001</v>
      </c>
      <c r="D806" s="27" t="s">
        <v>48</v>
      </c>
      <c r="E806" s="20" t="s">
        <v>2370</v>
      </c>
      <c r="F806" s="204"/>
      <c r="G806" s="204"/>
      <c r="H806" s="195"/>
      <c r="I806" s="204"/>
      <c r="J806" s="195"/>
      <c r="K806" s="195"/>
      <c r="L806" s="195"/>
      <c r="M806" s="195"/>
      <c r="N806" s="195"/>
      <c r="O806" s="195"/>
      <c r="P806" s="196">
        <v>44355</v>
      </c>
      <c r="Q806" s="21" t="s">
        <v>2371</v>
      </c>
      <c r="R806" s="195"/>
      <c r="S806" s="195"/>
      <c r="T806" s="195"/>
      <c r="U806" s="195"/>
      <c r="V806" s="195"/>
      <c r="W806" s="195"/>
      <c r="X806" s="195" t="s">
        <v>223</v>
      </c>
      <c r="Y806" s="195"/>
      <c r="Z806" s="195"/>
      <c r="AA806" s="195"/>
      <c r="AB806" s="196" t="s">
        <v>949</v>
      </c>
      <c r="AC806" s="21" t="s">
        <v>3200</v>
      </c>
      <c r="AD806" s="196"/>
      <c r="AE806" s="196"/>
      <c r="AF806" s="196"/>
      <c r="AG806" s="196"/>
      <c r="AH806" s="196"/>
      <c r="AI806" s="196"/>
      <c r="AJ806" s="196">
        <v>1</v>
      </c>
      <c r="AK806" s="196"/>
      <c r="AL806" s="196"/>
      <c r="AM806" s="196"/>
      <c r="AN806" s="196" t="s">
        <v>951</v>
      </c>
      <c r="AO806" s="354" t="s">
        <v>53</v>
      </c>
      <c r="AP806" s="354" t="s">
        <v>54</v>
      </c>
      <c r="AQ806" s="354" t="s">
        <v>215</v>
      </c>
      <c r="AR806" s="26" t="s">
        <v>250</v>
      </c>
      <c r="AS806" s="25" t="s">
        <v>59</v>
      </c>
      <c r="AT806" s="395">
        <v>0</v>
      </c>
      <c r="AU806" s="395">
        <v>0</v>
      </c>
      <c r="AV806" s="395">
        <v>0</v>
      </c>
      <c r="AW806" s="395">
        <v>0</v>
      </c>
      <c r="AX806" s="395">
        <v>0</v>
      </c>
      <c r="AY806" s="395">
        <v>0</v>
      </c>
      <c r="AZ806" s="395">
        <v>0</v>
      </c>
      <c r="BA806" s="395">
        <v>0</v>
      </c>
      <c r="BB806" s="395">
        <v>0</v>
      </c>
      <c r="BC806" s="395">
        <v>0</v>
      </c>
      <c r="BD806" s="395">
        <v>130612.51</v>
      </c>
      <c r="BE806" s="395">
        <v>130612.51</v>
      </c>
      <c r="BF806" s="395">
        <v>0</v>
      </c>
      <c r="BG806" s="395">
        <v>0</v>
      </c>
      <c r="BH806" s="395">
        <v>0</v>
      </c>
      <c r="BI806" s="395">
        <v>0</v>
      </c>
      <c r="BJ806" s="395">
        <v>0</v>
      </c>
      <c r="BK806" s="395">
        <v>0</v>
      </c>
      <c r="BL806" s="395">
        <v>0</v>
      </c>
      <c r="BM806" s="395">
        <v>0</v>
      </c>
      <c r="BN806" s="395">
        <v>0</v>
      </c>
      <c r="BO806" s="395">
        <v>0</v>
      </c>
      <c r="BP806" s="395">
        <v>0</v>
      </c>
      <c r="BQ806" s="395">
        <v>0</v>
      </c>
      <c r="BR806" s="395">
        <v>0</v>
      </c>
      <c r="BS806" s="395">
        <v>0</v>
      </c>
      <c r="BT806" s="395">
        <v>0</v>
      </c>
      <c r="BU806" s="395">
        <v>0</v>
      </c>
      <c r="BV806" s="395">
        <v>0</v>
      </c>
      <c r="BW806" s="395">
        <v>0</v>
      </c>
      <c r="BX806" s="67"/>
      <c r="BY806" s="67"/>
      <c r="BZ806" s="67"/>
      <c r="CA806" s="67"/>
      <c r="CB806" s="67"/>
      <c r="CC806" s="67"/>
      <c r="CD806" s="67"/>
      <c r="CE806" s="67"/>
      <c r="CF806" s="67"/>
      <c r="CG806" s="67"/>
      <c r="CH806" s="67"/>
      <c r="CI806" s="67"/>
      <c r="CJ806" s="67"/>
      <c r="CK806" s="67"/>
      <c r="CL806" s="67"/>
      <c r="CM806" s="67"/>
      <c r="CN806" s="67"/>
      <c r="CO806" s="67"/>
      <c r="CP806" s="67"/>
      <c r="CQ806" s="67"/>
      <c r="CR806" s="67"/>
      <c r="CS806" s="67"/>
      <c r="CT806" s="67"/>
      <c r="CU806" s="67"/>
      <c r="CV806" s="67"/>
      <c r="CW806" s="67"/>
      <c r="CX806" s="67"/>
      <c r="CY806" s="67"/>
      <c r="CZ806" s="67"/>
      <c r="DA806" s="67"/>
      <c r="DB806" s="67"/>
      <c r="DC806" s="67"/>
      <c r="DD806" s="67"/>
      <c r="DE806" s="67"/>
      <c r="DF806" s="67"/>
      <c r="DG806" s="67"/>
      <c r="DH806" s="67"/>
      <c r="DI806" s="67"/>
      <c r="DJ806" s="67"/>
      <c r="DK806" s="67"/>
      <c r="DL806" s="67"/>
      <c r="DM806" s="67"/>
      <c r="DN806" s="67"/>
      <c r="DO806" s="67"/>
      <c r="DP806" s="67"/>
      <c r="DQ806" s="67"/>
      <c r="DR806" s="67"/>
      <c r="DS806" s="67"/>
      <c r="DT806" s="67"/>
      <c r="DU806" s="67"/>
      <c r="DV806" s="67"/>
      <c r="DW806" s="67"/>
      <c r="DX806" s="67"/>
      <c r="DY806" s="67"/>
      <c r="DZ806" s="67"/>
      <c r="EA806" s="67"/>
      <c r="EB806" s="67"/>
      <c r="EC806" s="67"/>
      <c r="ED806" s="67"/>
      <c r="EE806" s="67"/>
      <c r="EF806" s="67"/>
      <c r="EG806" s="67"/>
      <c r="EH806" s="67"/>
      <c r="EI806" s="67"/>
      <c r="EJ806" s="67"/>
      <c r="EK806" s="67"/>
      <c r="EL806" s="67"/>
      <c r="EM806" s="67"/>
      <c r="EN806" s="67"/>
      <c r="EO806" s="67"/>
      <c r="EP806" s="67"/>
      <c r="EQ806" s="67"/>
      <c r="ER806" s="67"/>
      <c r="ES806" s="67"/>
      <c r="ET806" s="67"/>
      <c r="EU806" s="67"/>
      <c r="EV806" s="67"/>
      <c r="EW806" s="67"/>
      <c r="EX806" s="67"/>
      <c r="EY806" s="67"/>
      <c r="EZ806" s="67"/>
      <c r="FA806" s="67"/>
      <c r="FB806" s="67"/>
      <c r="FC806" s="67"/>
      <c r="FD806" s="67"/>
      <c r="FE806" s="67"/>
      <c r="FF806" s="67"/>
      <c r="FG806" s="67"/>
      <c r="FH806" s="67"/>
      <c r="FI806" s="67"/>
      <c r="FJ806" s="67"/>
      <c r="FK806" s="67"/>
      <c r="FL806" s="67"/>
      <c r="FM806" s="67"/>
      <c r="FN806" s="67"/>
      <c r="FO806" s="67"/>
      <c r="FP806" s="67"/>
      <c r="FQ806" s="67"/>
      <c r="FR806" s="67"/>
      <c r="FS806" s="67"/>
      <c r="FT806" s="67"/>
      <c r="FU806" s="67"/>
      <c r="FV806" s="67"/>
      <c r="FW806" s="67"/>
      <c r="FX806" s="67"/>
      <c r="FY806" s="67"/>
      <c r="FZ806" s="67"/>
      <c r="GA806" s="67"/>
      <c r="GB806" s="67"/>
      <c r="GC806" s="67"/>
      <c r="GD806" s="67"/>
      <c r="GE806" s="67"/>
      <c r="GF806" s="67"/>
      <c r="GG806" s="67"/>
      <c r="GH806" s="67"/>
      <c r="GI806" s="67"/>
      <c r="GJ806" s="67"/>
      <c r="GK806" s="67"/>
      <c r="GL806" s="67"/>
      <c r="GM806" s="67"/>
      <c r="GN806" s="67"/>
      <c r="GO806" s="67"/>
      <c r="GP806" s="67"/>
      <c r="GQ806" s="67"/>
      <c r="GR806" s="67"/>
      <c r="GS806" s="67"/>
      <c r="GT806" s="67"/>
      <c r="GU806" s="67"/>
      <c r="GV806" s="67"/>
      <c r="GW806" s="67"/>
      <c r="GX806" s="67"/>
      <c r="GY806" s="67"/>
      <c r="GZ806" s="67"/>
      <c r="HA806" s="67"/>
      <c r="HB806" s="67"/>
      <c r="HC806" s="67"/>
      <c r="HD806" s="67"/>
      <c r="HE806" s="67"/>
    </row>
    <row r="807" spans="1:213" ht="331.5">
      <c r="A807" s="62">
        <v>619</v>
      </c>
      <c r="B807" s="22" t="s">
        <v>2243</v>
      </c>
      <c r="C807" s="64">
        <v>401000040</v>
      </c>
      <c r="D807" s="27" t="s">
        <v>147</v>
      </c>
      <c r="E807" s="20" t="s">
        <v>481</v>
      </c>
      <c r="F807" s="204"/>
      <c r="G807" s="204"/>
      <c r="H807" s="195">
        <v>3</v>
      </c>
      <c r="I807" s="204"/>
      <c r="J807" s="195" t="s">
        <v>111</v>
      </c>
      <c r="K807" s="195" t="s">
        <v>45</v>
      </c>
      <c r="L807" s="195">
        <v>25</v>
      </c>
      <c r="M807" s="195"/>
      <c r="N807" s="195"/>
      <c r="O807" s="195"/>
      <c r="P807" s="196" t="s">
        <v>109</v>
      </c>
      <c r="Q807" s="21" t="s">
        <v>482</v>
      </c>
      <c r="R807" s="195"/>
      <c r="S807" s="195"/>
      <c r="T807" s="195" t="s">
        <v>47</v>
      </c>
      <c r="U807" s="195"/>
      <c r="V807" s="195" t="s">
        <v>76</v>
      </c>
      <c r="W807" s="195" t="s">
        <v>45</v>
      </c>
      <c r="X807" s="195"/>
      <c r="Y807" s="195"/>
      <c r="Z807" s="195"/>
      <c r="AA807" s="195"/>
      <c r="AB807" s="196" t="s">
        <v>110</v>
      </c>
      <c r="AC807" s="90" t="s">
        <v>1874</v>
      </c>
      <c r="AD807" s="330"/>
      <c r="AE807" s="330"/>
      <c r="AF807" s="330"/>
      <c r="AG807" s="330"/>
      <c r="AH807" s="330"/>
      <c r="AI807" s="330"/>
      <c r="AJ807" s="330"/>
      <c r="AK807" s="330"/>
      <c r="AL807" s="330"/>
      <c r="AM807" s="331" t="s">
        <v>2313</v>
      </c>
      <c r="AN807" s="330" t="s">
        <v>1876</v>
      </c>
      <c r="AO807" s="354" t="s">
        <v>95</v>
      </c>
      <c r="AP807" s="354" t="s">
        <v>115</v>
      </c>
      <c r="AQ807" s="354" t="s">
        <v>1111</v>
      </c>
      <c r="AR807" s="26" t="s">
        <v>1112</v>
      </c>
      <c r="AS807" s="25" t="s">
        <v>55</v>
      </c>
      <c r="AT807" s="395">
        <v>0</v>
      </c>
      <c r="AU807" s="395">
        <v>0</v>
      </c>
      <c r="AV807" s="395">
        <v>0</v>
      </c>
      <c r="AW807" s="395">
        <v>0</v>
      </c>
      <c r="AX807" s="395">
        <v>0</v>
      </c>
      <c r="AY807" s="395">
        <v>0</v>
      </c>
      <c r="AZ807" s="395">
        <v>0</v>
      </c>
      <c r="BA807" s="395">
        <v>0</v>
      </c>
      <c r="BB807" s="395">
        <v>0</v>
      </c>
      <c r="BC807" s="395">
        <v>0</v>
      </c>
      <c r="BD807" s="395">
        <v>45000</v>
      </c>
      <c r="BE807" s="395">
        <v>0</v>
      </c>
      <c r="BF807" s="395">
        <v>0</v>
      </c>
      <c r="BG807" s="395">
        <v>0</v>
      </c>
      <c r="BH807" s="395">
        <v>45000</v>
      </c>
      <c r="BI807" s="395">
        <v>0</v>
      </c>
      <c r="BJ807" s="395">
        <v>0</v>
      </c>
      <c r="BK807" s="395">
        <v>0</v>
      </c>
      <c r="BL807" s="395">
        <v>0</v>
      </c>
      <c r="BM807" s="395">
        <v>0</v>
      </c>
      <c r="BN807" s="395">
        <v>0</v>
      </c>
      <c r="BO807" s="395">
        <v>0</v>
      </c>
      <c r="BP807" s="395">
        <v>0</v>
      </c>
      <c r="BQ807" s="395">
        <v>0</v>
      </c>
      <c r="BR807" s="395">
        <v>0</v>
      </c>
      <c r="BS807" s="395">
        <v>0</v>
      </c>
      <c r="BT807" s="395">
        <v>0</v>
      </c>
      <c r="BU807" s="395">
        <v>0</v>
      </c>
      <c r="BV807" s="395">
        <v>0</v>
      </c>
      <c r="BW807" s="395">
        <v>0</v>
      </c>
      <c r="BX807" s="67"/>
      <c r="BY807" s="67"/>
      <c r="BZ807" s="67"/>
      <c r="CA807" s="67"/>
      <c r="CB807" s="67"/>
      <c r="CC807" s="67"/>
      <c r="CD807" s="67"/>
      <c r="CE807" s="67"/>
      <c r="CF807" s="67"/>
      <c r="CG807" s="67"/>
      <c r="CH807" s="67"/>
      <c r="CI807" s="67"/>
      <c r="CJ807" s="67"/>
      <c r="CK807" s="67"/>
      <c r="CL807" s="67"/>
      <c r="CM807" s="67"/>
      <c r="CN807" s="67"/>
      <c r="CO807" s="67"/>
      <c r="CP807" s="67"/>
      <c r="CQ807" s="67"/>
      <c r="CR807" s="67"/>
      <c r="CS807" s="67"/>
      <c r="CT807" s="67"/>
      <c r="CU807" s="67"/>
      <c r="CV807" s="67"/>
      <c r="CW807" s="67"/>
      <c r="CX807" s="67"/>
      <c r="CY807" s="67"/>
      <c r="CZ807" s="67"/>
      <c r="DA807" s="67"/>
      <c r="DB807" s="67"/>
      <c r="DC807" s="67"/>
      <c r="DD807" s="67"/>
      <c r="DE807" s="67"/>
      <c r="DF807" s="67"/>
      <c r="DG807" s="67"/>
      <c r="DH807" s="67"/>
      <c r="DI807" s="67"/>
      <c r="DJ807" s="67"/>
      <c r="DK807" s="67"/>
      <c r="DL807" s="67"/>
      <c r="DM807" s="67"/>
      <c r="DN807" s="67"/>
      <c r="DO807" s="67"/>
      <c r="DP807" s="67"/>
      <c r="DQ807" s="67"/>
      <c r="DR807" s="67"/>
      <c r="DS807" s="67"/>
      <c r="DT807" s="67"/>
      <c r="DU807" s="67"/>
      <c r="DV807" s="67"/>
      <c r="DW807" s="67"/>
      <c r="DX807" s="67"/>
      <c r="DY807" s="67"/>
      <c r="DZ807" s="67"/>
      <c r="EA807" s="67"/>
      <c r="EB807" s="67"/>
      <c r="EC807" s="67"/>
      <c r="ED807" s="67"/>
      <c r="EE807" s="67"/>
      <c r="EF807" s="67"/>
      <c r="EG807" s="67"/>
      <c r="EH807" s="67"/>
      <c r="EI807" s="67"/>
      <c r="EJ807" s="67"/>
      <c r="EK807" s="67"/>
      <c r="EL807" s="67"/>
      <c r="EM807" s="67"/>
      <c r="EN807" s="67"/>
      <c r="EO807" s="67"/>
      <c r="EP807" s="67"/>
      <c r="EQ807" s="67"/>
      <c r="ER807" s="67"/>
      <c r="ES807" s="67"/>
      <c r="ET807" s="67"/>
      <c r="EU807" s="67"/>
      <c r="EV807" s="67"/>
      <c r="EW807" s="67"/>
      <c r="EX807" s="67"/>
      <c r="EY807" s="67"/>
      <c r="EZ807" s="67"/>
      <c r="FA807" s="67"/>
      <c r="FB807" s="67"/>
      <c r="FC807" s="67"/>
      <c r="FD807" s="67"/>
      <c r="FE807" s="67"/>
      <c r="FF807" s="67"/>
      <c r="FG807" s="67"/>
      <c r="FH807" s="67"/>
      <c r="FI807" s="67"/>
      <c r="FJ807" s="67"/>
      <c r="FK807" s="67"/>
      <c r="FL807" s="67"/>
      <c r="FM807" s="67"/>
      <c r="FN807" s="67"/>
      <c r="FO807" s="67"/>
      <c r="FP807" s="67"/>
      <c r="FQ807" s="67"/>
      <c r="FR807" s="67"/>
      <c r="FS807" s="67"/>
      <c r="FT807" s="67"/>
      <c r="FU807" s="67"/>
      <c r="FV807" s="67"/>
      <c r="FW807" s="67"/>
      <c r="FX807" s="67"/>
      <c r="FY807" s="67"/>
      <c r="FZ807" s="67"/>
      <c r="GA807" s="67"/>
      <c r="GB807" s="67"/>
      <c r="GC807" s="67"/>
      <c r="GD807" s="67"/>
      <c r="GE807" s="67"/>
      <c r="GF807" s="67"/>
      <c r="GG807" s="67"/>
      <c r="GH807" s="67"/>
      <c r="GI807" s="67"/>
      <c r="GJ807" s="67"/>
      <c r="GK807" s="67"/>
      <c r="GL807" s="67"/>
      <c r="GM807" s="67"/>
      <c r="GN807" s="67"/>
      <c r="GO807" s="67"/>
      <c r="GP807" s="67"/>
      <c r="GQ807" s="67"/>
      <c r="GR807" s="67"/>
      <c r="GS807" s="67"/>
      <c r="GT807" s="67"/>
      <c r="GU807" s="67"/>
      <c r="GV807" s="67"/>
      <c r="GW807" s="67"/>
      <c r="GX807" s="67"/>
      <c r="GY807" s="67"/>
      <c r="GZ807" s="67"/>
      <c r="HA807" s="67"/>
      <c r="HB807" s="67"/>
      <c r="HC807" s="67"/>
      <c r="HD807" s="67"/>
      <c r="HE807" s="67"/>
    </row>
    <row r="808" spans="1:213" s="106" customFormat="1" ht="15.75">
      <c r="A808" s="450" t="s">
        <v>3332</v>
      </c>
      <c r="B808" s="451"/>
      <c r="C808" s="452"/>
      <c r="D808" s="452"/>
      <c r="E808" s="452"/>
      <c r="F808" s="452"/>
      <c r="G808" s="452"/>
      <c r="H808" s="452"/>
      <c r="I808" s="452"/>
      <c r="J808" s="452"/>
      <c r="K808" s="452"/>
      <c r="L808" s="452"/>
      <c r="M808" s="452"/>
      <c r="N808" s="452"/>
      <c r="O808" s="452"/>
      <c r="P808" s="452"/>
      <c r="Q808" s="452"/>
      <c r="R808" s="452"/>
      <c r="S808" s="452"/>
      <c r="T808" s="452"/>
      <c r="U808" s="452"/>
      <c r="V808" s="452"/>
      <c r="W808" s="452"/>
      <c r="X808" s="452"/>
      <c r="Y808" s="452"/>
      <c r="Z808" s="452"/>
      <c r="AA808" s="452"/>
      <c r="AB808" s="452"/>
      <c r="AC808" s="452"/>
      <c r="AD808" s="452"/>
      <c r="AE808" s="452"/>
      <c r="AF808" s="452"/>
      <c r="AG808" s="452"/>
      <c r="AH808" s="452"/>
      <c r="AI808" s="452"/>
      <c r="AJ808" s="452"/>
      <c r="AK808" s="452"/>
      <c r="AL808" s="452"/>
      <c r="AM808" s="452"/>
      <c r="AN808" s="452"/>
      <c r="AO808" s="452"/>
      <c r="AP808" s="452"/>
      <c r="AQ808" s="452"/>
      <c r="AR808" s="452"/>
      <c r="AS808" s="453"/>
      <c r="AT808" s="174">
        <v>309612291.89999998</v>
      </c>
      <c r="AU808" s="174">
        <v>307515879.24000001</v>
      </c>
      <c r="AV808" s="174">
        <v>4111020.93</v>
      </c>
      <c r="AW808" s="174">
        <v>4111020.93</v>
      </c>
      <c r="AX808" s="174">
        <v>89002516.270000011</v>
      </c>
      <c r="AY808" s="174">
        <v>88354895.5</v>
      </c>
      <c r="AZ808" s="174">
        <v>1500002</v>
      </c>
      <c r="BA808" s="174">
        <v>1500002</v>
      </c>
      <c r="BB808" s="174">
        <v>214998752.70000002</v>
      </c>
      <c r="BC808" s="174">
        <v>213549960.81</v>
      </c>
      <c r="BD808" s="174">
        <v>331289692.15999997</v>
      </c>
      <c r="BE808" s="174">
        <v>563104.28</v>
      </c>
      <c r="BF808" s="174">
        <v>41034555.829999998</v>
      </c>
      <c r="BG808" s="174">
        <v>3000002</v>
      </c>
      <c r="BH808" s="174">
        <v>286692030.05000007</v>
      </c>
      <c r="BI808" s="174">
        <v>277471803.03000003</v>
      </c>
      <c r="BJ808" s="174">
        <v>0</v>
      </c>
      <c r="BK808" s="174">
        <v>2201473.0300000003</v>
      </c>
      <c r="BL808" s="174">
        <v>0</v>
      </c>
      <c r="BM808" s="174">
        <v>275270330</v>
      </c>
      <c r="BN808" s="174">
        <v>283851393.03000003</v>
      </c>
      <c r="BO808" s="174">
        <v>0</v>
      </c>
      <c r="BP808" s="174">
        <v>2201473.0300000003</v>
      </c>
      <c r="BQ808" s="174">
        <v>0</v>
      </c>
      <c r="BR808" s="174">
        <v>281649920</v>
      </c>
      <c r="BS808" s="174">
        <v>283851393.03000003</v>
      </c>
      <c r="BT808" s="174">
        <v>0</v>
      </c>
      <c r="BU808" s="174">
        <v>2201473.0300000003</v>
      </c>
      <c r="BV808" s="174">
        <v>0</v>
      </c>
      <c r="BW808" s="174">
        <v>281649920</v>
      </c>
    </row>
    <row r="809" spans="1:213" ht="229.5">
      <c r="A809" s="29" t="s">
        <v>2372</v>
      </c>
      <c r="B809" s="22" t="s">
        <v>2373</v>
      </c>
      <c r="C809" s="88">
        <v>401000004</v>
      </c>
      <c r="D809" s="27" t="s">
        <v>166</v>
      </c>
      <c r="E809" s="20" t="s">
        <v>2374</v>
      </c>
      <c r="F809" s="204"/>
      <c r="G809" s="204"/>
      <c r="H809" s="195">
        <v>3</v>
      </c>
      <c r="I809" s="207"/>
      <c r="J809" s="195">
        <v>16</v>
      </c>
      <c r="K809" s="195" t="s">
        <v>45</v>
      </c>
      <c r="L809" s="195" t="s">
        <v>1345</v>
      </c>
      <c r="M809" s="205"/>
      <c r="N809" s="205"/>
      <c r="O809" s="205"/>
      <c r="P809" s="196" t="s">
        <v>109</v>
      </c>
      <c r="Q809" s="21" t="s">
        <v>2375</v>
      </c>
      <c r="R809" s="205"/>
      <c r="S809" s="205"/>
      <c r="T809" s="205">
        <v>3</v>
      </c>
      <c r="U809" s="205"/>
      <c r="V809" s="205" t="s">
        <v>76</v>
      </c>
      <c r="W809" s="205">
        <v>1</v>
      </c>
      <c r="X809" s="195"/>
      <c r="Y809" s="195"/>
      <c r="Z809" s="195"/>
      <c r="AA809" s="195"/>
      <c r="AB809" s="196" t="s">
        <v>110</v>
      </c>
      <c r="AC809" s="21" t="s">
        <v>2376</v>
      </c>
      <c r="AD809" s="196"/>
      <c r="AE809" s="196"/>
      <c r="AF809" s="196"/>
      <c r="AG809" s="196"/>
      <c r="AH809" s="196"/>
      <c r="AI809" s="196"/>
      <c r="AJ809" s="196"/>
      <c r="AK809" s="196"/>
      <c r="AL809" s="196"/>
      <c r="AM809" s="196" t="s">
        <v>2377</v>
      </c>
      <c r="AN809" s="196" t="s">
        <v>2378</v>
      </c>
      <c r="AO809" s="199" t="s">
        <v>87</v>
      </c>
      <c r="AP809" s="199" t="s">
        <v>63</v>
      </c>
      <c r="AQ809" s="199" t="s">
        <v>2379</v>
      </c>
      <c r="AR809" s="26" t="s">
        <v>2380</v>
      </c>
      <c r="AS809" s="31">
        <v>244</v>
      </c>
      <c r="AT809" s="396">
        <v>98003.5</v>
      </c>
      <c r="AU809" s="396">
        <v>6827.52</v>
      </c>
      <c r="AV809" s="396">
        <v>0</v>
      </c>
      <c r="AW809" s="396">
        <v>0</v>
      </c>
      <c r="AX809" s="396">
        <v>0</v>
      </c>
      <c r="AY809" s="396">
        <v>0</v>
      </c>
      <c r="AZ809" s="396">
        <v>0</v>
      </c>
      <c r="BA809" s="396">
        <v>0</v>
      </c>
      <c r="BB809" s="396">
        <v>98003.5</v>
      </c>
      <c r="BC809" s="396">
        <v>6827.52</v>
      </c>
      <c r="BD809" s="396">
        <v>58036.34</v>
      </c>
      <c r="BE809" s="396">
        <v>0</v>
      </c>
      <c r="BF809" s="396">
        <v>0</v>
      </c>
      <c r="BG809" s="396">
        <v>0</v>
      </c>
      <c r="BH809" s="396">
        <v>58036.34</v>
      </c>
      <c r="BI809" s="396">
        <v>20000</v>
      </c>
      <c r="BJ809" s="396">
        <v>0</v>
      </c>
      <c r="BK809" s="396">
        <v>0</v>
      </c>
      <c r="BL809" s="396">
        <v>0</v>
      </c>
      <c r="BM809" s="396">
        <v>20000</v>
      </c>
      <c r="BN809" s="396">
        <v>20000</v>
      </c>
      <c r="BO809" s="396">
        <v>0</v>
      </c>
      <c r="BP809" s="396">
        <v>0</v>
      </c>
      <c r="BQ809" s="396">
        <v>0</v>
      </c>
      <c r="BR809" s="396">
        <v>20000</v>
      </c>
      <c r="BS809" s="396">
        <v>20000</v>
      </c>
      <c r="BT809" s="396">
        <v>0</v>
      </c>
      <c r="BU809" s="396">
        <v>0</v>
      </c>
      <c r="BV809" s="396">
        <v>0</v>
      </c>
      <c r="BW809" s="396">
        <v>20000</v>
      </c>
    </row>
    <row r="810" spans="1:213" ht="229.5">
      <c r="A810" s="29" t="s">
        <v>2372</v>
      </c>
      <c r="B810" s="22" t="s">
        <v>2373</v>
      </c>
      <c r="C810" s="88">
        <v>401000004</v>
      </c>
      <c r="D810" s="27" t="s">
        <v>166</v>
      </c>
      <c r="E810" s="20" t="s">
        <v>2374</v>
      </c>
      <c r="F810" s="204"/>
      <c r="G810" s="204"/>
      <c r="H810" s="195">
        <v>3</v>
      </c>
      <c r="I810" s="207"/>
      <c r="J810" s="195">
        <v>16</v>
      </c>
      <c r="K810" s="195" t="s">
        <v>45</v>
      </c>
      <c r="L810" s="195" t="s">
        <v>1345</v>
      </c>
      <c r="M810" s="205"/>
      <c r="N810" s="205"/>
      <c r="O810" s="205"/>
      <c r="P810" s="196" t="s">
        <v>109</v>
      </c>
      <c r="Q810" s="21" t="s">
        <v>2375</v>
      </c>
      <c r="R810" s="205"/>
      <c r="S810" s="205"/>
      <c r="T810" s="205">
        <v>3</v>
      </c>
      <c r="U810" s="205"/>
      <c r="V810" s="205" t="s">
        <v>76</v>
      </c>
      <c r="W810" s="205">
        <v>1</v>
      </c>
      <c r="X810" s="195"/>
      <c r="Y810" s="195"/>
      <c r="Z810" s="195"/>
      <c r="AA810" s="195"/>
      <c r="AB810" s="196" t="s">
        <v>110</v>
      </c>
      <c r="AC810" s="21" t="s">
        <v>2376</v>
      </c>
      <c r="AD810" s="196"/>
      <c r="AE810" s="196"/>
      <c r="AF810" s="196"/>
      <c r="AG810" s="196"/>
      <c r="AH810" s="196"/>
      <c r="AI810" s="196"/>
      <c r="AJ810" s="196"/>
      <c r="AK810" s="196"/>
      <c r="AL810" s="196"/>
      <c r="AM810" s="196" t="s">
        <v>2377</v>
      </c>
      <c r="AN810" s="196" t="s">
        <v>2378</v>
      </c>
      <c r="AO810" s="199" t="s">
        <v>87</v>
      </c>
      <c r="AP810" s="199" t="s">
        <v>63</v>
      </c>
      <c r="AQ810" s="199" t="s">
        <v>2379</v>
      </c>
      <c r="AR810" s="26" t="s">
        <v>2380</v>
      </c>
      <c r="AS810" s="31" t="s">
        <v>2381</v>
      </c>
      <c r="AT810" s="396">
        <v>0</v>
      </c>
      <c r="AU810" s="396">
        <v>0</v>
      </c>
      <c r="AV810" s="396">
        <v>0</v>
      </c>
      <c r="AW810" s="396">
        <v>0</v>
      </c>
      <c r="AX810" s="396">
        <v>0</v>
      </c>
      <c r="AY810" s="396">
        <v>0</v>
      </c>
      <c r="AZ810" s="396">
        <v>0</v>
      </c>
      <c r="BA810" s="396">
        <v>0</v>
      </c>
      <c r="BB810" s="396">
        <v>0</v>
      </c>
      <c r="BC810" s="396">
        <v>0</v>
      </c>
      <c r="BD810" s="396">
        <v>157000</v>
      </c>
      <c r="BE810" s="396">
        <v>0</v>
      </c>
      <c r="BF810" s="396">
        <v>0</v>
      </c>
      <c r="BG810" s="396">
        <v>0</v>
      </c>
      <c r="BH810" s="396">
        <v>157000</v>
      </c>
      <c r="BI810" s="396">
        <v>0</v>
      </c>
      <c r="BJ810" s="396">
        <v>0</v>
      </c>
      <c r="BK810" s="396">
        <v>0</v>
      </c>
      <c r="BL810" s="396">
        <v>0</v>
      </c>
      <c r="BM810" s="396">
        <v>0</v>
      </c>
      <c r="BN810" s="396">
        <v>0</v>
      </c>
      <c r="BO810" s="396">
        <v>0</v>
      </c>
      <c r="BP810" s="396">
        <v>0</v>
      </c>
      <c r="BQ810" s="396">
        <v>0</v>
      </c>
      <c r="BR810" s="396">
        <v>0</v>
      </c>
      <c r="BS810" s="396">
        <v>0</v>
      </c>
      <c r="BT810" s="396">
        <v>0</v>
      </c>
      <c r="BU810" s="396">
        <v>0</v>
      </c>
      <c r="BV810" s="396">
        <v>0</v>
      </c>
      <c r="BW810" s="396">
        <v>0</v>
      </c>
    </row>
    <row r="811" spans="1:213" ht="369.75">
      <c r="A811" s="29" t="s">
        <v>2372</v>
      </c>
      <c r="B811" s="22" t="s">
        <v>2373</v>
      </c>
      <c r="C811" s="88">
        <v>401000004</v>
      </c>
      <c r="D811" s="27" t="s">
        <v>166</v>
      </c>
      <c r="E811" s="20" t="s">
        <v>2374</v>
      </c>
      <c r="F811" s="204"/>
      <c r="G811" s="204"/>
      <c r="H811" s="195">
        <v>3</v>
      </c>
      <c r="I811" s="207"/>
      <c r="J811" s="195">
        <v>16</v>
      </c>
      <c r="K811" s="195" t="s">
        <v>45</v>
      </c>
      <c r="L811" s="195" t="s">
        <v>1345</v>
      </c>
      <c r="M811" s="205"/>
      <c r="N811" s="205"/>
      <c r="O811" s="205"/>
      <c r="P811" s="196" t="s">
        <v>109</v>
      </c>
      <c r="Q811" s="21" t="s">
        <v>2382</v>
      </c>
      <c r="R811" s="205" t="s">
        <v>2032</v>
      </c>
      <c r="S811" s="205"/>
      <c r="T811" s="205" t="s">
        <v>133</v>
      </c>
      <c r="U811" s="205"/>
      <c r="V811" s="205" t="s">
        <v>1133</v>
      </c>
      <c r="W811" s="205" t="s">
        <v>126</v>
      </c>
      <c r="X811" s="195" t="s">
        <v>2383</v>
      </c>
      <c r="Y811" s="195"/>
      <c r="Z811" s="195"/>
      <c r="AA811" s="195"/>
      <c r="AB811" s="196" t="s">
        <v>2384</v>
      </c>
      <c r="AC811" s="21" t="s">
        <v>2376</v>
      </c>
      <c r="AD811" s="196"/>
      <c r="AE811" s="196"/>
      <c r="AF811" s="196"/>
      <c r="AG811" s="196"/>
      <c r="AH811" s="196"/>
      <c r="AI811" s="196"/>
      <c r="AJ811" s="196"/>
      <c r="AK811" s="196"/>
      <c r="AL811" s="196"/>
      <c r="AM811" s="196" t="s">
        <v>2377</v>
      </c>
      <c r="AN811" s="196" t="s">
        <v>2378</v>
      </c>
      <c r="AO811" s="199" t="s">
        <v>87</v>
      </c>
      <c r="AP811" s="199" t="s">
        <v>63</v>
      </c>
      <c r="AQ811" s="199" t="s">
        <v>2385</v>
      </c>
      <c r="AR811" s="26" t="s">
        <v>2386</v>
      </c>
      <c r="AS811" s="31" t="s">
        <v>2381</v>
      </c>
      <c r="AT811" s="396">
        <v>0</v>
      </c>
      <c r="AU811" s="396">
        <v>0</v>
      </c>
      <c r="AV811" s="396">
        <v>0</v>
      </c>
      <c r="AW811" s="396">
        <v>0</v>
      </c>
      <c r="AX811" s="396">
        <v>0</v>
      </c>
      <c r="AY811" s="396">
        <v>0</v>
      </c>
      <c r="AZ811" s="396">
        <v>0</v>
      </c>
      <c r="BA811" s="396">
        <v>0</v>
      </c>
      <c r="BB811" s="396">
        <v>0</v>
      </c>
      <c r="BC811" s="396">
        <v>0</v>
      </c>
      <c r="BD811" s="396">
        <v>632094240</v>
      </c>
      <c r="BE811" s="396">
        <v>0</v>
      </c>
      <c r="BF811" s="396">
        <v>625773297.59000003</v>
      </c>
      <c r="BG811" s="396">
        <v>0</v>
      </c>
      <c r="BH811" s="396">
        <v>6320942.4100000001</v>
      </c>
      <c r="BI811" s="396">
        <v>17296470.789999999</v>
      </c>
      <c r="BJ811" s="396">
        <v>0</v>
      </c>
      <c r="BK811" s="396">
        <v>17123506.079999998</v>
      </c>
      <c r="BL811" s="396">
        <v>0</v>
      </c>
      <c r="BM811" s="396">
        <v>172964.71</v>
      </c>
      <c r="BN811" s="396">
        <v>0</v>
      </c>
      <c r="BO811" s="396">
        <v>0</v>
      </c>
      <c r="BP811" s="396">
        <v>0</v>
      </c>
      <c r="BQ811" s="396">
        <v>0</v>
      </c>
      <c r="BR811" s="396">
        <v>0</v>
      </c>
      <c r="BS811" s="396">
        <v>0</v>
      </c>
      <c r="BT811" s="396">
        <v>0</v>
      </c>
      <c r="BU811" s="396">
        <v>0</v>
      </c>
      <c r="BV811" s="396">
        <v>0</v>
      </c>
      <c r="BW811" s="396">
        <v>0</v>
      </c>
    </row>
    <row r="812" spans="1:213" ht="229.5">
      <c r="A812" s="29" t="s">
        <v>2372</v>
      </c>
      <c r="B812" s="22" t="s">
        <v>2373</v>
      </c>
      <c r="C812" s="88">
        <v>401000004</v>
      </c>
      <c r="D812" s="27" t="s">
        <v>166</v>
      </c>
      <c r="E812" s="20" t="s">
        <v>2374</v>
      </c>
      <c r="F812" s="204"/>
      <c r="G812" s="204"/>
      <c r="H812" s="195">
        <v>3</v>
      </c>
      <c r="I812" s="207"/>
      <c r="J812" s="195">
        <v>16</v>
      </c>
      <c r="K812" s="195" t="s">
        <v>45</v>
      </c>
      <c r="L812" s="195" t="s">
        <v>1345</v>
      </c>
      <c r="M812" s="205"/>
      <c r="N812" s="205"/>
      <c r="O812" s="205"/>
      <c r="P812" s="196" t="s">
        <v>109</v>
      </c>
      <c r="Q812" s="21" t="s">
        <v>2375</v>
      </c>
      <c r="R812" s="205"/>
      <c r="S812" s="205"/>
      <c r="T812" s="205">
        <v>3</v>
      </c>
      <c r="U812" s="205"/>
      <c r="V812" s="205" t="s">
        <v>76</v>
      </c>
      <c r="W812" s="205">
        <v>1</v>
      </c>
      <c r="X812" s="195"/>
      <c r="Y812" s="195"/>
      <c r="Z812" s="195"/>
      <c r="AA812" s="195"/>
      <c r="AB812" s="196" t="s">
        <v>110</v>
      </c>
      <c r="AC812" s="21" t="s">
        <v>2376</v>
      </c>
      <c r="AD812" s="196"/>
      <c r="AE812" s="196"/>
      <c r="AF812" s="196"/>
      <c r="AG812" s="196"/>
      <c r="AH812" s="196"/>
      <c r="AI812" s="196"/>
      <c r="AJ812" s="196"/>
      <c r="AK812" s="196"/>
      <c r="AL812" s="196"/>
      <c r="AM812" s="196" t="s">
        <v>2377</v>
      </c>
      <c r="AN812" s="196" t="s">
        <v>2378</v>
      </c>
      <c r="AO812" s="199" t="s">
        <v>87</v>
      </c>
      <c r="AP812" s="199" t="s">
        <v>63</v>
      </c>
      <c r="AQ812" s="199" t="s">
        <v>2387</v>
      </c>
      <c r="AR812" s="26" t="s">
        <v>2380</v>
      </c>
      <c r="AS812" s="31">
        <v>244</v>
      </c>
      <c r="AT812" s="396">
        <v>435.66</v>
      </c>
      <c r="AU812" s="396">
        <v>435.66</v>
      </c>
      <c r="AV812" s="396">
        <v>0</v>
      </c>
      <c r="AW812" s="396">
        <v>0</v>
      </c>
      <c r="AX812" s="396">
        <v>0</v>
      </c>
      <c r="AY812" s="396">
        <v>0</v>
      </c>
      <c r="AZ812" s="396">
        <v>0</v>
      </c>
      <c r="BA812" s="396">
        <v>0</v>
      </c>
      <c r="BB812" s="396">
        <v>435.66</v>
      </c>
      <c r="BC812" s="396">
        <v>435.66</v>
      </c>
      <c r="BD812" s="396">
        <v>0</v>
      </c>
      <c r="BE812" s="396">
        <v>0</v>
      </c>
      <c r="BF812" s="396">
        <v>0</v>
      </c>
      <c r="BG812" s="396">
        <v>0</v>
      </c>
      <c r="BH812" s="396">
        <v>0</v>
      </c>
      <c r="BI812" s="396">
        <v>0</v>
      </c>
      <c r="BJ812" s="396">
        <v>0</v>
      </c>
      <c r="BK812" s="396">
        <v>0</v>
      </c>
      <c r="BL812" s="396">
        <v>0</v>
      </c>
      <c r="BM812" s="396">
        <v>0</v>
      </c>
      <c r="BN812" s="396">
        <v>0</v>
      </c>
      <c r="BO812" s="396">
        <v>0</v>
      </c>
      <c r="BP812" s="396">
        <v>0</v>
      </c>
      <c r="BQ812" s="396">
        <v>0</v>
      </c>
      <c r="BR812" s="396">
        <v>0</v>
      </c>
      <c r="BS812" s="396">
        <v>0</v>
      </c>
      <c r="BT812" s="396">
        <v>0</v>
      </c>
      <c r="BU812" s="396">
        <v>0</v>
      </c>
      <c r="BV812" s="396">
        <v>0</v>
      </c>
      <c r="BW812" s="396">
        <v>0</v>
      </c>
    </row>
    <row r="813" spans="1:213" ht="369.75">
      <c r="A813" s="29" t="s">
        <v>2372</v>
      </c>
      <c r="B813" s="22" t="s">
        <v>2373</v>
      </c>
      <c r="C813" s="88">
        <v>401000004</v>
      </c>
      <c r="D813" s="27" t="s">
        <v>166</v>
      </c>
      <c r="E813" s="20" t="s">
        <v>2374</v>
      </c>
      <c r="F813" s="204"/>
      <c r="G813" s="204"/>
      <c r="H813" s="195">
        <v>3</v>
      </c>
      <c r="I813" s="207"/>
      <c r="J813" s="195">
        <v>16</v>
      </c>
      <c r="K813" s="195" t="s">
        <v>45</v>
      </c>
      <c r="L813" s="195" t="s">
        <v>1345</v>
      </c>
      <c r="M813" s="205"/>
      <c r="N813" s="205"/>
      <c r="O813" s="205"/>
      <c r="P813" s="196" t="s">
        <v>109</v>
      </c>
      <c r="Q813" s="21" t="s">
        <v>2388</v>
      </c>
      <c r="R813" s="205" t="s">
        <v>2032</v>
      </c>
      <c r="S813" s="205"/>
      <c r="T813" s="205" t="s">
        <v>133</v>
      </c>
      <c r="U813" s="205"/>
      <c r="V813" s="205" t="s">
        <v>1133</v>
      </c>
      <c r="W813" s="205" t="s">
        <v>126</v>
      </c>
      <c r="X813" s="195" t="s">
        <v>2383</v>
      </c>
      <c r="Y813" s="264"/>
      <c r="Z813" s="195"/>
      <c r="AA813" s="195"/>
      <c r="AB813" s="196" t="s">
        <v>2389</v>
      </c>
      <c r="AC813" s="21" t="s">
        <v>2376</v>
      </c>
      <c r="AD813" s="196"/>
      <c r="AE813" s="196"/>
      <c r="AF813" s="196"/>
      <c r="AG813" s="196"/>
      <c r="AH813" s="196"/>
      <c r="AI813" s="196"/>
      <c r="AJ813" s="196"/>
      <c r="AK813" s="196"/>
      <c r="AL813" s="196"/>
      <c r="AM813" s="196" t="s">
        <v>2377</v>
      </c>
      <c r="AN813" s="196" t="s">
        <v>2378</v>
      </c>
      <c r="AO813" s="199" t="s">
        <v>87</v>
      </c>
      <c r="AP813" s="199" t="s">
        <v>63</v>
      </c>
      <c r="AQ813" s="199" t="s">
        <v>2390</v>
      </c>
      <c r="AR813" s="26" t="s">
        <v>2380</v>
      </c>
      <c r="AS813" s="31" t="s">
        <v>2381</v>
      </c>
      <c r="AT813" s="396">
        <v>0</v>
      </c>
      <c r="AU813" s="396">
        <v>0</v>
      </c>
      <c r="AV813" s="396">
        <v>0</v>
      </c>
      <c r="AW813" s="396">
        <v>0</v>
      </c>
      <c r="AX813" s="396">
        <v>0</v>
      </c>
      <c r="AY813" s="396">
        <v>0</v>
      </c>
      <c r="AZ813" s="396">
        <v>0</v>
      </c>
      <c r="BA813" s="396">
        <v>0</v>
      </c>
      <c r="BB813" s="396">
        <v>0</v>
      </c>
      <c r="BC813" s="396">
        <v>0</v>
      </c>
      <c r="BD813" s="396">
        <v>56004559.960000001</v>
      </c>
      <c r="BE813" s="396">
        <v>0</v>
      </c>
      <c r="BF813" s="396">
        <v>55444514.399999999</v>
      </c>
      <c r="BG813" s="396">
        <v>0</v>
      </c>
      <c r="BH813" s="396">
        <v>560045.56000000006</v>
      </c>
      <c r="BI813" s="396">
        <v>56004556</v>
      </c>
      <c r="BJ813" s="396">
        <v>0</v>
      </c>
      <c r="BK813" s="396">
        <v>55444510.439999998</v>
      </c>
      <c r="BL813" s="396">
        <v>0</v>
      </c>
      <c r="BM813" s="396">
        <v>560045.56000000006</v>
      </c>
      <c r="BN813" s="396">
        <v>0</v>
      </c>
      <c r="BO813" s="396">
        <v>0</v>
      </c>
      <c r="BP813" s="396">
        <v>0</v>
      </c>
      <c r="BQ813" s="396">
        <v>0</v>
      </c>
      <c r="BR813" s="396">
        <v>0</v>
      </c>
      <c r="BS813" s="396">
        <v>0</v>
      </c>
      <c r="BT813" s="396">
        <v>0</v>
      </c>
      <c r="BU813" s="396">
        <v>0</v>
      </c>
      <c r="BV813" s="396">
        <v>0</v>
      </c>
      <c r="BW813" s="396">
        <v>0</v>
      </c>
    </row>
    <row r="814" spans="1:213" ht="409.5">
      <c r="A814" s="29" t="s">
        <v>2372</v>
      </c>
      <c r="B814" s="22" t="s">
        <v>2373</v>
      </c>
      <c r="C814" s="88">
        <v>401000006</v>
      </c>
      <c r="D814" s="27" t="s">
        <v>2391</v>
      </c>
      <c r="E814" s="20" t="s">
        <v>2374</v>
      </c>
      <c r="F814" s="204"/>
      <c r="G814" s="204"/>
      <c r="H814" s="195">
        <v>3</v>
      </c>
      <c r="I814" s="207"/>
      <c r="J814" s="195">
        <v>16</v>
      </c>
      <c r="K814" s="195" t="s">
        <v>45</v>
      </c>
      <c r="L814" s="195">
        <v>5</v>
      </c>
      <c r="M814" s="205"/>
      <c r="N814" s="205"/>
      <c r="O814" s="205"/>
      <c r="P814" s="196" t="s">
        <v>109</v>
      </c>
      <c r="Q814" s="21" t="s">
        <v>2375</v>
      </c>
      <c r="R814" s="205"/>
      <c r="S814" s="205"/>
      <c r="T814" s="205">
        <v>3</v>
      </c>
      <c r="U814" s="205"/>
      <c r="V814" s="205" t="s">
        <v>76</v>
      </c>
      <c r="W814" s="205">
        <v>1</v>
      </c>
      <c r="X814" s="195"/>
      <c r="Y814" s="195"/>
      <c r="Z814" s="195"/>
      <c r="AA814" s="195"/>
      <c r="AB814" s="196" t="s">
        <v>110</v>
      </c>
      <c r="AC814" s="21" t="s">
        <v>2392</v>
      </c>
      <c r="AD814" s="196"/>
      <c r="AE814" s="196"/>
      <c r="AF814" s="196"/>
      <c r="AG814" s="196"/>
      <c r="AH814" s="196"/>
      <c r="AI814" s="196"/>
      <c r="AJ814" s="196"/>
      <c r="AK814" s="196"/>
      <c r="AL814" s="196"/>
      <c r="AM814" s="196" t="s">
        <v>2393</v>
      </c>
      <c r="AN814" s="196" t="s">
        <v>2394</v>
      </c>
      <c r="AO814" s="199" t="s">
        <v>69</v>
      </c>
      <c r="AP814" s="199" t="s">
        <v>129</v>
      </c>
      <c r="AQ814" s="199" t="s">
        <v>2395</v>
      </c>
      <c r="AR814" s="26" t="s">
        <v>2396</v>
      </c>
      <c r="AS814" s="31">
        <v>244</v>
      </c>
      <c r="AT814" s="396">
        <v>86713817.930000007</v>
      </c>
      <c r="AU814" s="396">
        <v>84088237.560000002</v>
      </c>
      <c r="AV814" s="396">
        <v>0</v>
      </c>
      <c r="AW814" s="396">
        <v>0</v>
      </c>
      <c r="AX814" s="396">
        <v>0</v>
      </c>
      <c r="AY814" s="396">
        <v>0</v>
      </c>
      <c r="AZ814" s="396">
        <v>0</v>
      </c>
      <c r="BA814" s="396">
        <v>0</v>
      </c>
      <c r="BB814" s="396">
        <v>86713817.930000007</v>
      </c>
      <c r="BC814" s="396">
        <v>84088237.560000002</v>
      </c>
      <c r="BD814" s="396">
        <v>171929965.88</v>
      </c>
      <c r="BE814" s="396">
        <v>0</v>
      </c>
      <c r="BF814" s="396">
        <v>0</v>
      </c>
      <c r="BG814" s="396">
        <v>0</v>
      </c>
      <c r="BH814" s="396">
        <v>171929965.88</v>
      </c>
      <c r="BI814" s="396">
        <v>78461609.379999995</v>
      </c>
      <c r="BJ814" s="396">
        <v>0</v>
      </c>
      <c r="BK814" s="396">
        <v>0</v>
      </c>
      <c r="BL814" s="396">
        <v>0</v>
      </c>
      <c r="BM814" s="396">
        <v>78461609.379999995</v>
      </c>
      <c r="BN814" s="396">
        <v>76261122.790000007</v>
      </c>
      <c r="BO814" s="396">
        <v>0</v>
      </c>
      <c r="BP814" s="396">
        <v>0</v>
      </c>
      <c r="BQ814" s="396">
        <v>0</v>
      </c>
      <c r="BR814" s="396">
        <v>76261122.790000007</v>
      </c>
      <c r="BS814" s="396">
        <v>76261122.790000007</v>
      </c>
      <c r="BT814" s="396">
        <v>0</v>
      </c>
      <c r="BU814" s="396">
        <v>0</v>
      </c>
      <c r="BV814" s="396">
        <v>0</v>
      </c>
      <c r="BW814" s="396">
        <v>76261122.790000007</v>
      </c>
    </row>
    <row r="815" spans="1:213" ht="409.5">
      <c r="A815" s="29" t="s">
        <v>2372</v>
      </c>
      <c r="B815" s="22" t="s">
        <v>2373</v>
      </c>
      <c r="C815" s="88">
        <v>401000006</v>
      </c>
      <c r="D815" s="27" t="s">
        <v>2391</v>
      </c>
      <c r="E815" s="20" t="s">
        <v>2374</v>
      </c>
      <c r="F815" s="204"/>
      <c r="G815" s="204"/>
      <c r="H815" s="195">
        <v>3</v>
      </c>
      <c r="I815" s="207"/>
      <c r="J815" s="195">
        <v>16</v>
      </c>
      <c r="K815" s="195" t="s">
        <v>45</v>
      </c>
      <c r="L815" s="195">
        <v>5</v>
      </c>
      <c r="M815" s="205"/>
      <c r="N815" s="205"/>
      <c r="O815" s="205"/>
      <c r="P815" s="196" t="s">
        <v>109</v>
      </c>
      <c r="Q815" s="21" t="s">
        <v>2375</v>
      </c>
      <c r="R815" s="205"/>
      <c r="S815" s="205"/>
      <c r="T815" s="205">
        <v>3</v>
      </c>
      <c r="U815" s="205"/>
      <c r="V815" s="205" t="s">
        <v>76</v>
      </c>
      <c r="W815" s="205">
        <v>1</v>
      </c>
      <c r="X815" s="195"/>
      <c r="Y815" s="195"/>
      <c r="Z815" s="195"/>
      <c r="AA815" s="195"/>
      <c r="AB815" s="196" t="s">
        <v>110</v>
      </c>
      <c r="AC815" s="21" t="s">
        <v>2392</v>
      </c>
      <c r="AD815" s="196"/>
      <c r="AE815" s="196"/>
      <c r="AF815" s="196"/>
      <c r="AG815" s="196"/>
      <c r="AH815" s="196"/>
      <c r="AI815" s="196"/>
      <c r="AJ815" s="196"/>
      <c r="AK815" s="196"/>
      <c r="AL815" s="196"/>
      <c r="AM815" s="196" t="s">
        <v>2393</v>
      </c>
      <c r="AN815" s="196" t="s">
        <v>2397</v>
      </c>
      <c r="AO815" s="199" t="s">
        <v>69</v>
      </c>
      <c r="AP815" s="199" t="s">
        <v>129</v>
      </c>
      <c r="AQ815" s="199" t="s">
        <v>2398</v>
      </c>
      <c r="AR815" s="26" t="s">
        <v>2396</v>
      </c>
      <c r="AS815" s="31">
        <v>244</v>
      </c>
      <c r="AT815" s="396">
        <v>34473301.560000002</v>
      </c>
      <c r="AU815" s="396">
        <v>34473301.560000002</v>
      </c>
      <c r="AV815" s="396">
        <v>0</v>
      </c>
      <c r="AW815" s="396">
        <v>0</v>
      </c>
      <c r="AX815" s="396">
        <v>0</v>
      </c>
      <c r="AY815" s="396">
        <v>0</v>
      </c>
      <c r="AZ815" s="396">
        <v>0</v>
      </c>
      <c r="BA815" s="396">
        <v>0</v>
      </c>
      <c r="BB815" s="396">
        <v>34473301.560000002</v>
      </c>
      <c r="BC815" s="396">
        <v>34473301.560000002</v>
      </c>
      <c r="BD815" s="396">
        <v>0</v>
      </c>
      <c r="BE815" s="396">
        <v>0</v>
      </c>
      <c r="BF815" s="396">
        <v>0</v>
      </c>
      <c r="BG815" s="396">
        <v>0</v>
      </c>
      <c r="BH815" s="396">
        <v>0</v>
      </c>
      <c r="BI815" s="396">
        <v>0</v>
      </c>
      <c r="BJ815" s="396">
        <v>0</v>
      </c>
      <c r="BK815" s="396">
        <v>0</v>
      </c>
      <c r="BL815" s="396">
        <v>0</v>
      </c>
      <c r="BM815" s="396">
        <v>0</v>
      </c>
      <c r="BN815" s="396">
        <v>0</v>
      </c>
      <c r="BO815" s="396">
        <v>0</v>
      </c>
      <c r="BP815" s="396">
        <v>0</v>
      </c>
      <c r="BQ815" s="396">
        <v>0</v>
      </c>
      <c r="BR815" s="396">
        <v>0</v>
      </c>
      <c r="BS815" s="396">
        <v>0</v>
      </c>
      <c r="BT815" s="396">
        <v>0</v>
      </c>
      <c r="BU815" s="396">
        <v>0</v>
      </c>
      <c r="BV815" s="396">
        <v>0</v>
      </c>
      <c r="BW815" s="396">
        <v>0</v>
      </c>
    </row>
    <row r="816" spans="1:213" ht="409.5">
      <c r="A816" s="29" t="s">
        <v>2372</v>
      </c>
      <c r="B816" s="22" t="s">
        <v>2373</v>
      </c>
      <c r="C816" s="88">
        <v>401000006</v>
      </c>
      <c r="D816" s="27" t="s">
        <v>2391</v>
      </c>
      <c r="E816" s="20" t="s">
        <v>2374</v>
      </c>
      <c r="F816" s="204"/>
      <c r="G816" s="204"/>
      <c r="H816" s="195">
        <v>3</v>
      </c>
      <c r="I816" s="207"/>
      <c r="J816" s="195" t="s">
        <v>111</v>
      </c>
      <c r="K816" s="195" t="s">
        <v>45</v>
      </c>
      <c r="L816" s="195" t="s">
        <v>441</v>
      </c>
      <c r="M816" s="205"/>
      <c r="N816" s="205"/>
      <c r="O816" s="205"/>
      <c r="P816" s="196" t="s">
        <v>109</v>
      </c>
      <c r="Q816" s="21" t="s">
        <v>2375</v>
      </c>
      <c r="R816" s="205"/>
      <c r="S816" s="205"/>
      <c r="T816" s="205">
        <v>3</v>
      </c>
      <c r="U816" s="205"/>
      <c r="V816" s="205" t="s">
        <v>76</v>
      </c>
      <c r="W816" s="205" t="s">
        <v>45</v>
      </c>
      <c r="X816" s="195"/>
      <c r="Y816" s="195"/>
      <c r="Z816" s="195"/>
      <c r="AA816" s="195"/>
      <c r="AB816" s="196" t="s">
        <v>110</v>
      </c>
      <c r="AC816" s="21" t="s">
        <v>2376</v>
      </c>
      <c r="AD816" s="196"/>
      <c r="AE816" s="196"/>
      <c r="AF816" s="196"/>
      <c r="AG816" s="196"/>
      <c r="AH816" s="196"/>
      <c r="AI816" s="196"/>
      <c r="AJ816" s="196"/>
      <c r="AK816" s="196"/>
      <c r="AL816" s="196"/>
      <c r="AM816" s="196" t="s">
        <v>2399</v>
      </c>
      <c r="AN816" s="196" t="s">
        <v>2400</v>
      </c>
      <c r="AO816" s="199" t="s">
        <v>69</v>
      </c>
      <c r="AP816" s="199" t="s">
        <v>129</v>
      </c>
      <c r="AQ816" s="199" t="s">
        <v>1910</v>
      </c>
      <c r="AR816" s="26" t="s">
        <v>1911</v>
      </c>
      <c r="AS816" s="31">
        <v>244</v>
      </c>
      <c r="AT816" s="396">
        <v>12755945.27</v>
      </c>
      <c r="AU816" s="396">
        <v>11975718.439999999</v>
      </c>
      <c r="AV816" s="396">
        <v>0</v>
      </c>
      <c r="AW816" s="396">
        <v>0</v>
      </c>
      <c r="AX816" s="396">
        <v>0</v>
      </c>
      <c r="AY816" s="396">
        <v>0</v>
      </c>
      <c r="AZ816" s="396">
        <v>0</v>
      </c>
      <c r="BA816" s="396">
        <v>0</v>
      </c>
      <c r="BB816" s="396">
        <v>12755945.27</v>
      </c>
      <c r="BC816" s="396">
        <v>11975718.439999999</v>
      </c>
      <c r="BD816" s="396">
        <v>16232232.630000001</v>
      </c>
      <c r="BE816" s="396">
        <v>0</v>
      </c>
      <c r="BF816" s="396">
        <v>0</v>
      </c>
      <c r="BG816" s="396">
        <v>0</v>
      </c>
      <c r="BH816" s="396">
        <v>16232232.630000001</v>
      </c>
      <c r="BI816" s="396">
        <v>1350000</v>
      </c>
      <c r="BJ816" s="396">
        <v>0</v>
      </c>
      <c r="BK816" s="396">
        <v>0</v>
      </c>
      <c r="BL816" s="396">
        <v>0</v>
      </c>
      <c r="BM816" s="396">
        <v>1350000</v>
      </c>
      <c r="BN816" s="396">
        <v>1350000</v>
      </c>
      <c r="BO816" s="396">
        <v>0</v>
      </c>
      <c r="BP816" s="396">
        <v>0</v>
      </c>
      <c r="BQ816" s="396">
        <v>0</v>
      </c>
      <c r="BR816" s="396">
        <v>1350000</v>
      </c>
      <c r="BS816" s="396">
        <v>1350000</v>
      </c>
      <c r="BT816" s="396">
        <v>0</v>
      </c>
      <c r="BU816" s="396">
        <v>0</v>
      </c>
      <c r="BV816" s="396">
        <v>0</v>
      </c>
      <c r="BW816" s="396">
        <v>1350000</v>
      </c>
    </row>
    <row r="817" spans="1:75" ht="409.5">
      <c r="A817" s="29" t="s">
        <v>2372</v>
      </c>
      <c r="B817" s="22" t="s">
        <v>2373</v>
      </c>
      <c r="C817" s="88">
        <v>401000006</v>
      </c>
      <c r="D817" s="27" t="s">
        <v>2391</v>
      </c>
      <c r="E817" s="20" t="s">
        <v>2374</v>
      </c>
      <c r="F817" s="204"/>
      <c r="G817" s="204"/>
      <c r="H817" s="195">
        <v>3</v>
      </c>
      <c r="I817" s="207"/>
      <c r="J817" s="195" t="s">
        <v>111</v>
      </c>
      <c r="K817" s="195" t="s">
        <v>45</v>
      </c>
      <c r="L817" s="195" t="s">
        <v>441</v>
      </c>
      <c r="M817" s="205"/>
      <c r="N817" s="205"/>
      <c r="O817" s="205"/>
      <c r="P817" s="196" t="s">
        <v>109</v>
      </c>
      <c r="Q817" s="21" t="s">
        <v>2375</v>
      </c>
      <c r="R817" s="205"/>
      <c r="S817" s="205"/>
      <c r="T817" s="205">
        <v>3</v>
      </c>
      <c r="U817" s="205"/>
      <c r="V817" s="205" t="s">
        <v>76</v>
      </c>
      <c r="W817" s="205" t="s">
        <v>45</v>
      </c>
      <c r="X817" s="195"/>
      <c r="Y817" s="195"/>
      <c r="Z817" s="195"/>
      <c r="AA817" s="195"/>
      <c r="AB817" s="196" t="s">
        <v>110</v>
      </c>
      <c r="AC817" s="21" t="s">
        <v>2376</v>
      </c>
      <c r="AD817" s="196"/>
      <c r="AE817" s="196"/>
      <c r="AF817" s="196"/>
      <c r="AG817" s="196"/>
      <c r="AH817" s="196"/>
      <c r="AI817" s="196"/>
      <c r="AJ817" s="196"/>
      <c r="AK817" s="196"/>
      <c r="AL817" s="196"/>
      <c r="AM817" s="196" t="s">
        <v>2399</v>
      </c>
      <c r="AN817" s="196" t="s">
        <v>2400</v>
      </c>
      <c r="AO817" s="199" t="s">
        <v>69</v>
      </c>
      <c r="AP817" s="199" t="s">
        <v>129</v>
      </c>
      <c r="AQ817" s="199" t="s">
        <v>2401</v>
      </c>
      <c r="AR817" s="26" t="s">
        <v>1911</v>
      </c>
      <c r="AS817" s="31">
        <v>244</v>
      </c>
      <c r="AT817" s="396">
        <v>180000</v>
      </c>
      <c r="AU817" s="396">
        <v>180000</v>
      </c>
      <c r="AV817" s="396">
        <v>0</v>
      </c>
      <c r="AW817" s="396">
        <v>0</v>
      </c>
      <c r="AX817" s="396">
        <v>0</v>
      </c>
      <c r="AY817" s="396">
        <v>0</v>
      </c>
      <c r="AZ817" s="396">
        <v>0</v>
      </c>
      <c r="BA817" s="396">
        <v>0</v>
      </c>
      <c r="BB817" s="396">
        <v>180000</v>
      </c>
      <c r="BC817" s="396">
        <v>180000</v>
      </c>
      <c r="BD817" s="396">
        <v>0</v>
      </c>
      <c r="BE817" s="396">
        <v>0</v>
      </c>
      <c r="BF817" s="396">
        <v>0</v>
      </c>
      <c r="BG817" s="396">
        <v>0</v>
      </c>
      <c r="BH817" s="396">
        <v>0</v>
      </c>
      <c r="BI817" s="396">
        <v>0</v>
      </c>
      <c r="BJ817" s="396">
        <v>0</v>
      </c>
      <c r="BK817" s="396">
        <v>0</v>
      </c>
      <c r="BL817" s="396">
        <v>0</v>
      </c>
      <c r="BM817" s="396">
        <v>0</v>
      </c>
      <c r="BN817" s="396">
        <v>0</v>
      </c>
      <c r="BO817" s="396">
        <v>0</v>
      </c>
      <c r="BP817" s="396">
        <v>0</v>
      </c>
      <c r="BQ817" s="396">
        <v>0</v>
      </c>
      <c r="BR817" s="396">
        <v>0</v>
      </c>
      <c r="BS817" s="396">
        <v>0</v>
      </c>
      <c r="BT817" s="396">
        <v>0</v>
      </c>
      <c r="BU817" s="396">
        <v>0</v>
      </c>
      <c r="BV817" s="396">
        <v>0</v>
      </c>
      <c r="BW817" s="396">
        <v>0</v>
      </c>
    </row>
    <row r="818" spans="1:75" ht="409.5">
      <c r="A818" s="29" t="s">
        <v>2372</v>
      </c>
      <c r="B818" s="22" t="s">
        <v>2373</v>
      </c>
      <c r="C818" s="88">
        <v>401000006</v>
      </c>
      <c r="D818" s="27" t="s">
        <v>2391</v>
      </c>
      <c r="E818" s="20" t="s">
        <v>2374</v>
      </c>
      <c r="F818" s="204"/>
      <c r="G818" s="204"/>
      <c r="H818" s="195">
        <v>3</v>
      </c>
      <c r="I818" s="207"/>
      <c r="J818" s="195">
        <v>16</v>
      </c>
      <c r="K818" s="195" t="s">
        <v>45</v>
      </c>
      <c r="L818" s="195">
        <v>5</v>
      </c>
      <c r="M818" s="205"/>
      <c r="N818" s="205"/>
      <c r="O818" s="205"/>
      <c r="P818" s="196" t="s">
        <v>109</v>
      </c>
      <c r="Q818" s="21" t="s">
        <v>2375</v>
      </c>
      <c r="R818" s="205"/>
      <c r="S818" s="205"/>
      <c r="T818" s="205">
        <v>3</v>
      </c>
      <c r="U818" s="205"/>
      <c r="V818" s="205" t="s">
        <v>76</v>
      </c>
      <c r="W818" s="205">
        <v>1</v>
      </c>
      <c r="X818" s="195"/>
      <c r="Y818" s="195"/>
      <c r="Z818" s="195"/>
      <c r="AA818" s="195"/>
      <c r="AB818" s="196" t="s">
        <v>110</v>
      </c>
      <c r="AC818" s="21" t="s">
        <v>2402</v>
      </c>
      <c r="AD818" s="196"/>
      <c r="AE818" s="196"/>
      <c r="AF818" s="196"/>
      <c r="AG818" s="196"/>
      <c r="AH818" s="196"/>
      <c r="AI818" s="196"/>
      <c r="AJ818" s="196"/>
      <c r="AK818" s="196"/>
      <c r="AL818" s="196"/>
      <c r="AM818" s="196" t="s">
        <v>2403</v>
      </c>
      <c r="AN818" s="196" t="s">
        <v>2404</v>
      </c>
      <c r="AO818" s="199" t="s">
        <v>69</v>
      </c>
      <c r="AP818" s="199" t="s">
        <v>129</v>
      </c>
      <c r="AQ818" s="199" t="s">
        <v>2405</v>
      </c>
      <c r="AR818" s="26" t="s">
        <v>2406</v>
      </c>
      <c r="AS818" s="31">
        <v>414</v>
      </c>
      <c r="AT818" s="396">
        <v>9741180.8000000007</v>
      </c>
      <c r="AU818" s="396">
        <v>2356354.2400000002</v>
      </c>
      <c r="AV818" s="396">
        <v>0</v>
      </c>
      <c r="AW818" s="396">
        <v>0</v>
      </c>
      <c r="AX818" s="396">
        <v>0</v>
      </c>
      <c r="AY818" s="396">
        <v>0</v>
      </c>
      <c r="AZ818" s="396">
        <v>0</v>
      </c>
      <c r="BA818" s="396">
        <v>0</v>
      </c>
      <c r="BB818" s="396">
        <v>9741180.8000000007</v>
      </c>
      <c r="BC818" s="396">
        <v>2356354.2400000002</v>
      </c>
      <c r="BD818" s="396">
        <v>17350830.829999998</v>
      </c>
      <c r="BE818" s="396">
        <v>0</v>
      </c>
      <c r="BF818" s="396">
        <v>0</v>
      </c>
      <c r="BG818" s="396">
        <v>0</v>
      </c>
      <c r="BH818" s="396">
        <v>17350830.829999998</v>
      </c>
      <c r="BI818" s="396">
        <v>100000</v>
      </c>
      <c r="BJ818" s="396">
        <v>0</v>
      </c>
      <c r="BK818" s="396">
        <v>0</v>
      </c>
      <c r="BL818" s="396">
        <v>0</v>
      </c>
      <c r="BM818" s="396">
        <v>100000</v>
      </c>
      <c r="BN818" s="396">
        <v>0</v>
      </c>
      <c r="BO818" s="396">
        <v>0</v>
      </c>
      <c r="BP818" s="396">
        <v>0</v>
      </c>
      <c r="BQ818" s="396">
        <v>0</v>
      </c>
      <c r="BR818" s="396">
        <v>0</v>
      </c>
      <c r="BS818" s="396">
        <v>0</v>
      </c>
      <c r="BT818" s="396">
        <v>0</v>
      </c>
      <c r="BU818" s="396">
        <v>0</v>
      </c>
      <c r="BV818" s="396">
        <v>0</v>
      </c>
      <c r="BW818" s="396">
        <v>0</v>
      </c>
    </row>
    <row r="819" spans="1:75" ht="409.5">
      <c r="A819" s="29" t="s">
        <v>2372</v>
      </c>
      <c r="B819" s="22" t="s">
        <v>2373</v>
      </c>
      <c r="C819" s="88">
        <v>401000006</v>
      </c>
      <c r="D819" s="27" t="s">
        <v>2391</v>
      </c>
      <c r="E819" s="20" t="s">
        <v>2374</v>
      </c>
      <c r="F819" s="204"/>
      <c r="G819" s="204"/>
      <c r="H819" s="195">
        <v>3</v>
      </c>
      <c r="I819" s="207"/>
      <c r="J819" s="195">
        <v>16</v>
      </c>
      <c r="K819" s="195" t="s">
        <v>45</v>
      </c>
      <c r="L819" s="195">
        <v>5</v>
      </c>
      <c r="M819" s="205"/>
      <c r="N819" s="205"/>
      <c r="O819" s="205"/>
      <c r="P819" s="196" t="s">
        <v>109</v>
      </c>
      <c r="Q819" s="21" t="s">
        <v>2375</v>
      </c>
      <c r="R819" s="205"/>
      <c r="S819" s="205"/>
      <c r="T819" s="205">
        <v>3</v>
      </c>
      <c r="U819" s="205"/>
      <c r="V819" s="205" t="s">
        <v>76</v>
      </c>
      <c r="W819" s="205">
        <v>1</v>
      </c>
      <c r="X819" s="195"/>
      <c r="Y819" s="195"/>
      <c r="Z819" s="195"/>
      <c r="AA819" s="195"/>
      <c r="AB819" s="196" t="s">
        <v>110</v>
      </c>
      <c r="AC819" s="21" t="s">
        <v>2407</v>
      </c>
      <c r="AD819" s="196"/>
      <c r="AE819" s="196"/>
      <c r="AF819" s="196"/>
      <c r="AG819" s="196"/>
      <c r="AH819" s="196"/>
      <c r="AI819" s="196"/>
      <c r="AJ819" s="196"/>
      <c r="AK819" s="196"/>
      <c r="AL819" s="196"/>
      <c r="AM819" s="196" t="s">
        <v>2403</v>
      </c>
      <c r="AN819" s="196" t="s">
        <v>2408</v>
      </c>
      <c r="AO819" s="199" t="s">
        <v>69</v>
      </c>
      <c r="AP819" s="199" t="s">
        <v>129</v>
      </c>
      <c r="AQ819" s="199" t="s">
        <v>2409</v>
      </c>
      <c r="AR819" s="26" t="s">
        <v>2406</v>
      </c>
      <c r="AS819" s="31">
        <v>414</v>
      </c>
      <c r="AT819" s="396">
        <v>10952147.5</v>
      </c>
      <c r="AU819" s="396">
        <v>10952147.5</v>
      </c>
      <c r="AV819" s="396">
        <v>0</v>
      </c>
      <c r="AW819" s="396">
        <v>0</v>
      </c>
      <c r="AX819" s="396">
        <v>0</v>
      </c>
      <c r="AY819" s="396">
        <v>0</v>
      </c>
      <c r="AZ819" s="396">
        <v>0</v>
      </c>
      <c r="BA819" s="396">
        <v>0</v>
      </c>
      <c r="BB819" s="396">
        <v>10952147.5</v>
      </c>
      <c r="BC819" s="396">
        <v>10952147.5</v>
      </c>
      <c r="BD819" s="396">
        <v>0</v>
      </c>
      <c r="BE819" s="396">
        <v>0</v>
      </c>
      <c r="BF819" s="396">
        <v>0</v>
      </c>
      <c r="BG819" s="396">
        <v>0</v>
      </c>
      <c r="BH819" s="396">
        <v>0</v>
      </c>
      <c r="BI819" s="396">
        <v>0</v>
      </c>
      <c r="BJ819" s="396">
        <v>0</v>
      </c>
      <c r="BK819" s="396">
        <v>0</v>
      </c>
      <c r="BL819" s="396">
        <v>0</v>
      </c>
      <c r="BM819" s="396">
        <v>0</v>
      </c>
      <c r="BN819" s="396">
        <v>0</v>
      </c>
      <c r="BO819" s="396">
        <v>0</v>
      </c>
      <c r="BP819" s="396">
        <v>0</v>
      </c>
      <c r="BQ819" s="396">
        <v>0</v>
      </c>
      <c r="BR819" s="396">
        <v>0</v>
      </c>
      <c r="BS819" s="396">
        <v>0</v>
      </c>
      <c r="BT819" s="396">
        <v>0</v>
      </c>
      <c r="BU819" s="396">
        <v>0</v>
      </c>
      <c r="BV819" s="396">
        <v>0</v>
      </c>
      <c r="BW819" s="396">
        <v>0</v>
      </c>
    </row>
    <row r="820" spans="1:75" ht="409.5">
      <c r="A820" s="29" t="s">
        <v>2372</v>
      </c>
      <c r="B820" s="22" t="s">
        <v>2373</v>
      </c>
      <c r="C820" s="88">
        <v>401000006</v>
      </c>
      <c r="D820" s="27" t="s">
        <v>2391</v>
      </c>
      <c r="E820" s="20" t="s">
        <v>2374</v>
      </c>
      <c r="F820" s="204"/>
      <c r="G820" s="204"/>
      <c r="H820" s="195">
        <v>3</v>
      </c>
      <c r="I820" s="207"/>
      <c r="J820" s="195" t="s">
        <v>111</v>
      </c>
      <c r="K820" s="195" t="s">
        <v>45</v>
      </c>
      <c r="L820" s="195" t="s">
        <v>441</v>
      </c>
      <c r="M820" s="205"/>
      <c r="N820" s="205"/>
      <c r="O820" s="205"/>
      <c r="P820" s="196" t="s">
        <v>109</v>
      </c>
      <c r="Q820" s="21" t="s">
        <v>2410</v>
      </c>
      <c r="R820" s="205"/>
      <c r="S820" s="205"/>
      <c r="T820" s="205" t="s">
        <v>47</v>
      </c>
      <c r="U820" s="205"/>
      <c r="V820" s="205" t="s">
        <v>76</v>
      </c>
      <c r="W820" s="205" t="s">
        <v>45</v>
      </c>
      <c r="X820" s="195"/>
      <c r="Y820" s="195"/>
      <c r="Z820" s="195"/>
      <c r="AA820" s="195"/>
      <c r="AB820" s="196" t="s">
        <v>110</v>
      </c>
      <c r="AC820" s="21" t="s">
        <v>2411</v>
      </c>
      <c r="AD820" s="196"/>
      <c r="AE820" s="196"/>
      <c r="AF820" s="196"/>
      <c r="AG820" s="196"/>
      <c r="AH820" s="196"/>
      <c r="AI820" s="196"/>
      <c r="AJ820" s="196" t="s">
        <v>45</v>
      </c>
      <c r="AK820" s="196"/>
      <c r="AL820" s="196"/>
      <c r="AM820" s="196"/>
      <c r="AN820" s="196" t="s">
        <v>2412</v>
      </c>
      <c r="AO820" s="199" t="s">
        <v>69</v>
      </c>
      <c r="AP820" s="199" t="s">
        <v>129</v>
      </c>
      <c r="AQ820" s="199" t="s">
        <v>2413</v>
      </c>
      <c r="AR820" s="26" t="s">
        <v>2414</v>
      </c>
      <c r="AS820" s="31">
        <v>811</v>
      </c>
      <c r="AT820" s="396">
        <v>8854044.3000000007</v>
      </c>
      <c r="AU820" s="396">
        <v>8232201.4400000004</v>
      </c>
      <c r="AV820" s="396">
        <v>0</v>
      </c>
      <c r="AW820" s="396">
        <v>0</v>
      </c>
      <c r="AX820" s="396">
        <v>0</v>
      </c>
      <c r="AY820" s="396">
        <v>0</v>
      </c>
      <c r="AZ820" s="396">
        <v>0</v>
      </c>
      <c r="BA820" s="396">
        <v>0</v>
      </c>
      <c r="BB820" s="396">
        <v>8854044.3000000007</v>
      </c>
      <c r="BC820" s="396">
        <v>8232201.4400000004</v>
      </c>
      <c r="BD820" s="396">
        <v>0</v>
      </c>
      <c r="BE820" s="396">
        <v>0</v>
      </c>
      <c r="BF820" s="396">
        <v>0</v>
      </c>
      <c r="BG820" s="396">
        <v>0</v>
      </c>
      <c r="BH820" s="396">
        <v>0</v>
      </c>
      <c r="BI820" s="396">
        <v>0</v>
      </c>
      <c r="BJ820" s="396">
        <v>0</v>
      </c>
      <c r="BK820" s="396">
        <v>0</v>
      </c>
      <c r="BL820" s="396">
        <v>0</v>
      </c>
      <c r="BM820" s="396">
        <v>0</v>
      </c>
      <c r="BN820" s="396">
        <v>0</v>
      </c>
      <c r="BO820" s="396">
        <v>0</v>
      </c>
      <c r="BP820" s="396">
        <v>0</v>
      </c>
      <c r="BQ820" s="396">
        <v>0</v>
      </c>
      <c r="BR820" s="396">
        <v>0</v>
      </c>
      <c r="BS820" s="396">
        <v>0</v>
      </c>
      <c r="BT820" s="396">
        <v>0</v>
      </c>
      <c r="BU820" s="396">
        <v>0</v>
      </c>
      <c r="BV820" s="396">
        <v>0</v>
      </c>
      <c r="BW820" s="396">
        <v>0</v>
      </c>
    </row>
    <row r="821" spans="1:75" ht="409.5">
      <c r="A821" s="29" t="s">
        <v>2372</v>
      </c>
      <c r="B821" s="22" t="s">
        <v>2373</v>
      </c>
      <c r="C821" s="88">
        <v>401000006</v>
      </c>
      <c r="D821" s="27" t="s">
        <v>2391</v>
      </c>
      <c r="E821" s="20" t="s">
        <v>2374</v>
      </c>
      <c r="F821" s="204"/>
      <c r="G821" s="204"/>
      <c r="H821" s="195">
        <v>3</v>
      </c>
      <c r="I821" s="207"/>
      <c r="J821" s="195" t="s">
        <v>111</v>
      </c>
      <c r="K821" s="195" t="s">
        <v>45</v>
      </c>
      <c r="L821" s="195" t="s">
        <v>441</v>
      </c>
      <c r="M821" s="205"/>
      <c r="N821" s="205"/>
      <c r="O821" s="205"/>
      <c r="P821" s="196" t="s">
        <v>109</v>
      </c>
      <c r="Q821" s="21" t="s">
        <v>2415</v>
      </c>
      <c r="R821" s="205"/>
      <c r="S821" s="205"/>
      <c r="T821" s="205" t="s">
        <v>47</v>
      </c>
      <c r="U821" s="205"/>
      <c r="V821" s="205" t="s">
        <v>76</v>
      </c>
      <c r="W821" s="205" t="s">
        <v>45</v>
      </c>
      <c r="X821" s="195"/>
      <c r="Y821" s="195"/>
      <c r="Z821" s="195"/>
      <c r="AA821" s="195"/>
      <c r="AB821" s="196" t="s">
        <v>110</v>
      </c>
      <c r="AC821" s="21" t="s">
        <v>2411</v>
      </c>
      <c r="AD821" s="196"/>
      <c r="AE821" s="196"/>
      <c r="AF821" s="196"/>
      <c r="AG821" s="196"/>
      <c r="AH821" s="196"/>
      <c r="AI821" s="196"/>
      <c r="AJ821" s="196" t="s">
        <v>45</v>
      </c>
      <c r="AK821" s="196"/>
      <c r="AL821" s="196"/>
      <c r="AM821" s="196"/>
      <c r="AN821" s="196" t="s">
        <v>2412</v>
      </c>
      <c r="AO821" s="199" t="s">
        <v>69</v>
      </c>
      <c r="AP821" s="199" t="s">
        <v>129</v>
      </c>
      <c r="AQ821" s="199" t="s">
        <v>2416</v>
      </c>
      <c r="AR821" s="26" t="s">
        <v>2414</v>
      </c>
      <c r="AS821" s="31">
        <v>811</v>
      </c>
      <c r="AT821" s="396">
        <v>1090324.2</v>
      </c>
      <c r="AU821" s="396">
        <v>1090324.2</v>
      </c>
      <c r="AV821" s="396">
        <v>0</v>
      </c>
      <c r="AW821" s="396">
        <v>0</v>
      </c>
      <c r="AX821" s="396">
        <v>0</v>
      </c>
      <c r="AY821" s="396">
        <v>0</v>
      </c>
      <c r="AZ821" s="396">
        <v>0</v>
      </c>
      <c r="BA821" s="396">
        <v>0</v>
      </c>
      <c r="BB821" s="396">
        <v>1090324.2</v>
      </c>
      <c r="BC821" s="396">
        <v>1090324.2</v>
      </c>
      <c r="BD821" s="396">
        <v>0</v>
      </c>
      <c r="BE821" s="396">
        <v>0</v>
      </c>
      <c r="BF821" s="396">
        <v>0</v>
      </c>
      <c r="BG821" s="396">
        <v>0</v>
      </c>
      <c r="BH821" s="396">
        <v>0</v>
      </c>
      <c r="BI821" s="396">
        <v>0</v>
      </c>
      <c r="BJ821" s="396">
        <v>0</v>
      </c>
      <c r="BK821" s="396">
        <v>0</v>
      </c>
      <c r="BL821" s="396">
        <v>0</v>
      </c>
      <c r="BM821" s="396">
        <v>0</v>
      </c>
      <c r="BN821" s="396">
        <v>0</v>
      </c>
      <c r="BO821" s="396">
        <v>0</v>
      </c>
      <c r="BP821" s="396">
        <v>0</v>
      </c>
      <c r="BQ821" s="396">
        <v>0</v>
      </c>
      <c r="BR821" s="396">
        <v>0</v>
      </c>
      <c r="BS821" s="396">
        <v>0</v>
      </c>
      <c r="BT821" s="396">
        <v>0</v>
      </c>
      <c r="BU821" s="396">
        <v>0</v>
      </c>
      <c r="BV821" s="396">
        <v>0</v>
      </c>
      <c r="BW821" s="396">
        <v>0</v>
      </c>
    </row>
    <row r="822" spans="1:75" ht="409.5">
      <c r="A822" s="29" t="s">
        <v>2372</v>
      </c>
      <c r="B822" s="22" t="s">
        <v>2373</v>
      </c>
      <c r="C822" s="88">
        <v>401000006</v>
      </c>
      <c r="D822" s="27" t="s">
        <v>2391</v>
      </c>
      <c r="E822" s="20" t="s">
        <v>2374</v>
      </c>
      <c r="F822" s="204"/>
      <c r="G822" s="204"/>
      <c r="H822" s="195">
        <v>3</v>
      </c>
      <c r="I822" s="207"/>
      <c r="J822" s="195" t="s">
        <v>111</v>
      </c>
      <c r="K822" s="195" t="s">
        <v>45</v>
      </c>
      <c r="L822" s="195">
        <v>5</v>
      </c>
      <c r="M822" s="205"/>
      <c r="N822" s="205"/>
      <c r="O822" s="205"/>
      <c r="P822" s="196" t="s">
        <v>109</v>
      </c>
      <c r="Q822" s="21" t="s">
        <v>2417</v>
      </c>
      <c r="R822" s="205" t="s">
        <v>2032</v>
      </c>
      <c r="S822" s="205"/>
      <c r="T822" s="205" t="s">
        <v>133</v>
      </c>
      <c r="U822" s="205"/>
      <c r="V822" s="205" t="s">
        <v>1133</v>
      </c>
      <c r="W822" s="205" t="s">
        <v>917</v>
      </c>
      <c r="X822" s="195"/>
      <c r="Y822" s="195" t="s">
        <v>2418</v>
      </c>
      <c r="Z822" s="195"/>
      <c r="AA822" s="195"/>
      <c r="AB822" s="196" t="s">
        <v>2419</v>
      </c>
      <c r="AC822" s="21" t="s">
        <v>2420</v>
      </c>
      <c r="AD822" s="196"/>
      <c r="AE822" s="196"/>
      <c r="AF822" s="196"/>
      <c r="AG822" s="196"/>
      <c r="AH822" s="196"/>
      <c r="AI822" s="196"/>
      <c r="AJ822" s="196"/>
      <c r="AK822" s="196"/>
      <c r="AL822" s="196"/>
      <c r="AM822" s="196" t="s">
        <v>2421</v>
      </c>
      <c r="AN822" s="196" t="s">
        <v>2422</v>
      </c>
      <c r="AO822" s="199" t="s">
        <v>69</v>
      </c>
      <c r="AP822" s="199" t="s">
        <v>129</v>
      </c>
      <c r="AQ822" s="199" t="s">
        <v>2423</v>
      </c>
      <c r="AR822" s="26" t="s">
        <v>2424</v>
      </c>
      <c r="AS822" s="31" t="s">
        <v>2381</v>
      </c>
      <c r="AT822" s="396">
        <v>81176325.159999996</v>
      </c>
      <c r="AU822" s="396">
        <v>46373543.330000006</v>
      </c>
      <c r="AV822" s="396">
        <v>0</v>
      </c>
      <c r="AW822" s="396">
        <v>0</v>
      </c>
      <c r="AX822" s="396">
        <v>76711627.280000001</v>
      </c>
      <c r="AY822" s="396">
        <v>43822998.450000003</v>
      </c>
      <c r="AZ822" s="396">
        <v>0</v>
      </c>
      <c r="BA822" s="396">
        <v>0</v>
      </c>
      <c r="BB822" s="396">
        <v>4464697.88</v>
      </c>
      <c r="BC822" s="396">
        <v>2550544.88</v>
      </c>
      <c r="BD822" s="396">
        <v>0</v>
      </c>
      <c r="BE822" s="396">
        <v>0</v>
      </c>
      <c r="BF822" s="396">
        <v>0</v>
      </c>
      <c r="BG822" s="396">
        <v>0</v>
      </c>
      <c r="BH822" s="396">
        <v>0</v>
      </c>
      <c r="BI822" s="396">
        <v>0</v>
      </c>
      <c r="BJ822" s="396">
        <v>0</v>
      </c>
      <c r="BK822" s="396">
        <v>0</v>
      </c>
      <c r="BL822" s="396">
        <v>0</v>
      </c>
      <c r="BM822" s="396">
        <v>0</v>
      </c>
      <c r="BN822" s="396">
        <v>0</v>
      </c>
      <c r="BO822" s="396">
        <v>0</v>
      </c>
      <c r="BP822" s="396">
        <v>0</v>
      </c>
      <c r="BQ822" s="396">
        <v>0</v>
      </c>
      <c r="BR822" s="396">
        <v>0</v>
      </c>
      <c r="BS822" s="396">
        <v>0</v>
      </c>
      <c r="BT822" s="396">
        <v>0</v>
      </c>
      <c r="BU822" s="396">
        <v>0</v>
      </c>
      <c r="BV822" s="396">
        <v>0</v>
      </c>
      <c r="BW822" s="396">
        <v>0</v>
      </c>
    </row>
    <row r="823" spans="1:75" ht="409.5">
      <c r="A823" s="29" t="s">
        <v>2372</v>
      </c>
      <c r="B823" s="22" t="s">
        <v>2373</v>
      </c>
      <c r="C823" s="88">
        <v>401000006</v>
      </c>
      <c r="D823" s="27" t="s">
        <v>2391</v>
      </c>
      <c r="E823" s="20" t="s">
        <v>2374</v>
      </c>
      <c r="F823" s="204"/>
      <c r="G823" s="204"/>
      <c r="H823" s="195">
        <v>3</v>
      </c>
      <c r="I823" s="207"/>
      <c r="J823" s="195" t="s">
        <v>111</v>
      </c>
      <c r="K823" s="195" t="s">
        <v>45</v>
      </c>
      <c r="L823" s="195">
        <v>5</v>
      </c>
      <c r="M823" s="205"/>
      <c r="N823" s="205"/>
      <c r="O823" s="205"/>
      <c r="P823" s="196" t="s">
        <v>109</v>
      </c>
      <c r="Q823" s="21" t="s">
        <v>2425</v>
      </c>
      <c r="R823" s="205" t="s">
        <v>2426</v>
      </c>
      <c r="S823" s="205"/>
      <c r="T823" s="205" t="s">
        <v>133</v>
      </c>
      <c r="U823" s="205"/>
      <c r="V823" s="205" t="s">
        <v>1133</v>
      </c>
      <c r="W823" s="205" t="s">
        <v>126</v>
      </c>
      <c r="X823" s="195"/>
      <c r="Y823" s="206" t="s">
        <v>2427</v>
      </c>
      <c r="Z823" s="195"/>
      <c r="AA823" s="195"/>
      <c r="AB823" s="196" t="s">
        <v>2428</v>
      </c>
      <c r="AC823" s="89" t="s">
        <v>2376</v>
      </c>
      <c r="AD823" s="206"/>
      <c r="AE823" s="341"/>
      <c r="AF823" s="198"/>
      <c r="AG823" s="198"/>
      <c r="AH823" s="198"/>
      <c r="AI823" s="198"/>
      <c r="AJ823" s="198"/>
      <c r="AK823" s="198"/>
      <c r="AL823" s="198"/>
      <c r="AM823" s="206" t="s">
        <v>2429</v>
      </c>
      <c r="AN823" s="204" t="s">
        <v>2378</v>
      </c>
      <c r="AO823" s="199" t="s">
        <v>69</v>
      </c>
      <c r="AP823" s="199" t="s">
        <v>129</v>
      </c>
      <c r="AQ823" s="199" t="s">
        <v>2430</v>
      </c>
      <c r="AR823" s="26" t="s">
        <v>2431</v>
      </c>
      <c r="AS823" s="31" t="s">
        <v>55</v>
      </c>
      <c r="AT823" s="396">
        <v>172809199.59999999</v>
      </c>
      <c r="AU823" s="396">
        <v>172809199.59999999</v>
      </c>
      <c r="AV823" s="396">
        <v>164168739.62</v>
      </c>
      <c r="AW823" s="396">
        <v>164168739.62</v>
      </c>
      <c r="AX823" s="396">
        <v>0</v>
      </c>
      <c r="AY823" s="396">
        <v>0</v>
      </c>
      <c r="AZ823" s="396">
        <v>0</v>
      </c>
      <c r="BA823" s="396">
        <v>0</v>
      </c>
      <c r="BB823" s="396">
        <v>8640459.9800000004</v>
      </c>
      <c r="BC823" s="396">
        <v>8640459.9800000004</v>
      </c>
      <c r="BD823" s="396">
        <v>587605638.05999994</v>
      </c>
      <c r="BE823" s="396">
        <v>585085105.90999997</v>
      </c>
      <c r="BF823" s="396">
        <v>0</v>
      </c>
      <c r="BG823" s="396">
        <v>0</v>
      </c>
      <c r="BH823" s="396">
        <v>2520532.15</v>
      </c>
      <c r="BI823" s="396">
        <v>0</v>
      </c>
      <c r="BJ823" s="396">
        <v>0</v>
      </c>
      <c r="BK823" s="396">
        <v>0</v>
      </c>
      <c r="BL823" s="396">
        <v>0</v>
      </c>
      <c r="BM823" s="396">
        <v>0</v>
      </c>
      <c r="BN823" s="396">
        <v>0</v>
      </c>
      <c r="BO823" s="396">
        <v>0</v>
      </c>
      <c r="BP823" s="396">
        <v>0</v>
      </c>
      <c r="BQ823" s="396">
        <v>0</v>
      </c>
      <c r="BR823" s="396">
        <v>0</v>
      </c>
      <c r="BS823" s="396">
        <v>0</v>
      </c>
      <c r="BT823" s="396">
        <v>0</v>
      </c>
      <c r="BU823" s="396">
        <v>0</v>
      </c>
      <c r="BV823" s="396">
        <v>0</v>
      </c>
      <c r="BW823" s="396">
        <v>0</v>
      </c>
    </row>
    <row r="824" spans="1:75" ht="409.5">
      <c r="A824" s="29" t="s">
        <v>2372</v>
      </c>
      <c r="B824" s="22" t="s">
        <v>2373</v>
      </c>
      <c r="C824" s="88">
        <v>401000006</v>
      </c>
      <c r="D824" s="27" t="s">
        <v>2391</v>
      </c>
      <c r="E824" s="20" t="s">
        <v>2374</v>
      </c>
      <c r="F824" s="204"/>
      <c r="G824" s="204"/>
      <c r="H824" s="195">
        <v>3</v>
      </c>
      <c r="I824" s="207"/>
      <c r="J824" s="195" t="s">
        <v>111</v>
      </c>
      <c r="K824" s="195" t="s">
        <v>45</v>
      </c>
      <c r="L824" s="195">
        <v>5</v>
      </c>
      <c r="M824" s="205"/>
      <c r="N824" s="205"/>
      <c r="O824" s="205"/>
      <c r="P824" s="196" t="s">
        <v>109</v>
      </c>
      <c r="Q824" s="21" t="s">
        <v>2432</v>
      </c>
      <c r="R824" s="195" t="s">
        <v>2433</v>
      </c>
      <c r="S824" s="205"/>
      <c r="T824" s="205" t="s">
        <v>133</v>
      </c>
      <c r="U824" s="205"/>
      <c r="V824" s="205" t="s">
        <v>1133</v>
      </c>
      <c r="W824" s="205" t="s">
        <v>126</v>
      </c>
      <c r="X824" s="195"/>
      <c r="Y824" s="195" t="s">
        <v>2434</v>
      </c>
      <c r="Z824" s="195"/>
      <c r="AA824" s="195"/>
      <c r="AB824" s="196" t="s">
        <v>2435</v>
      </c>
      <c r="AC824" s="89" t="s">
        <v>2376</v>
      </c>
      <c r="AD824" s="206"/>
      <c r="AE824" s="341"/>
      <c r="AF824" s="198"/>
      <c r="AG824" s="198"/>
      <c r="AH824" s="198"/>
      <c r="AI824" s="198"/>
      <c r="AJ824" s="198"/>
      <c r="AK824" s="198"/>
      <c r="AL824" s="198"/>
      <c r="AM824" s="206" t="s">
        <v>2429</v>
      </c>
      <c r="AN824" s="196" t="s">
        <v>2422</v>
      </c>
      <c r="AO824" s="199" t="s">
        <v>69</v>
      </c>
      <c r="AP824" s="199" t="s">
        <v>129</v>
      </c>
      <c r="AQ824" s="199" t="s">
        <v>2436</v>
      </c>
      <c r="AR824" s="26" t="s">
        <v>2431</v>
      </c>
      <c r="AS824" s="31" t="s">
        <v>55</v>
      </c>
      <c r="AT824" s="396">
        <v>139819280.31999999</v>
      </c>
      <c r="AU824" s="396">
        <v>139819280.31999999</v>
      </c>
      <c r="AV824" s="396">
        <v>0</v>
      </c>
      <c r="AW824" s="396">
        <v>0</v>
      </c>
      <c r="AX824" s="396">
        <v>132828316.31</v>
      </c>
      <c r="AY824" s="396">
        <v>132828316.31</v>
      </c>
      <c r="AZ824" s="396">
        <v>0</v>
      </c>
      <c r="BA824" s="396">
        <v>0</v>
      </c>
      <c r="BB824" s="396">
        <v>6990964.0099999998</v>
      </c>
      <c r="BC824" s="396">
        <v>6990964.0099999998</v>
      </c>
      <c r="BD824" s="396">
        <v>269546627.61000001</v>
      </c>
      <c r="BE824" s="396">
        <v>0</v>
      </c>
      <c r="BF824" s="396">
        <v>256069296.22</v>
      </c>
      <c r="BG824" s="396">
        <v>0</v>
      </c>
      <c r="BH824" s="396">
        <v>13477331.390000001</v>
      </c>
      <c r="BI824" s="396">
        <v>438061998</v>
      </c>
      <c r="BJ824" s="396">
        <v>0</v>
      </c>
      <c r="BK824" s="396">
        <v>416158898.10000002</v>
      </c>
      <c r="BL824" s="396">
        <v>0</v>
      </c>
      <c r="BM824" s="396">
        <v>21903099.899999999</v>
      </c>
      <c r="BN824" s="396">
        <v>322260609</v>
      </c>
      <c r="BO824" s="396">
        <v>0</v>
      </c>
      <c r="BP824" s="396">
        <v>306147578.55000001</v>
      </c>
      <c r="BQ824" s="396">
        <v>0</v>
      </c>
      <c r="BR824" s="396">
        <v>16113030.449999999</v>
      </c>
      <c r="BS824" s="396">
        <v>322260609</v>
      </c>
      <c r="BT824" s="396">
        <v>0</v>
      </c>
      <c r="BU824" s="396">
        <v>306147578.55000001</v>
      </c>
      <c r="BV824" s="396">
        <v>0</v>
      </c>
      <c r="BW824" s="396">
        <v>16113030.449999999</v>
      </c>
    </row>
    <row r="825" spans="1:75" ht="409.5">
      <c r="A825" s="29" t="s">
        <v>2372</v>
      </c>
      <c r="B825" s="22" t="s">
        <v>2373</v>
      </c>
      <c r="C825" s="88">
        <v>401000006</v>
      </c>
      <c r="D825" s="27" t="s">
        <v>2391</v>
      </c>
      <c r="E825" s="20" t="s">
        <v>2374</v>
      </c>
      <c r="F825" s="204"/>
      <c r="G825" s="204"/>
      <c r="H825" s="195">
        <v>3</v>
      </c>
      <c r="I825" s="207"/>
      <c r="J825" s="195" t="s">
        <v>111</v>
      </c>
      <c r="K825" s="195" t="s">
        <v>45</v>
      </c>
      <c r="L825" s="195">
        <v>5</v>
      </c>
      <c r="M825" s="205"/>
      <c r="N825" s="205"/>
      <c r="O825" s="205"/>
      <c r="P825" s="196" t="s">
        <v>109</v>
      </c>
      <c r="Q825" s="21" t="s">
        <v>2437</v>
      </c>
      <c r="R825" s="205" t="s">
        <v>2438</v>
      </c>
      <c r="S825" s="205"/>
      <c r="T825" s="205" t="s">
        <v>133</v>
      </c>
      <c r="U825" s="205"/>
      <c r="V825" s="205" t="s">
        <v>1133</v>
      </c>
      <c r="W825" s="205" t="s">
        <v>126</v>
      </c>
      <c r="X825" s="195"/>
      <c r="Y825" s="195" t="s">
        <v>2439</v>
      </c>
      <c r="Z825" s="195"/>
      <c r="AA825" s="195"/>
      <c r="AB825" s="196" t="s">
        <v>2440</v>
      </c>
      <c r="AC825" s="89" t="s">
        <v>2376</v>
      </c>
      <c r="AD825" s="206"/>
      <c r="AE825" s="342"/>
      <c r="AF825" s="198"/>
      <c r="AG825" s="198"/>
      <c r="AH825" s="198"/>
      <c r="AI825" s="198"/>
      <c r="AJ825" s="198"/>
      <c r="AK825" s="198"/>
      <c r="AL825" s="198"/>
      <c r="AM825" s="206" t="s">
        <v>2429</v>
      </c>
      <c r="AN825" s="196" t="s">
        <v>2422</v>
      </c>
      <c r="AO825" s="199" t="s">
        <v>69</v>
      </c>
      <c r="AP825" s="199" t="s">
        <v>129</v>
      </c>
      <c r="AQ825" s="199" t="s">
        <v>2441</v>
      </c>
      <c r="AR825" s="26" t="s">
        <v>2442</v>
      </c>
      <c r="AS825" s="31" t="s">
        <v>55</v>
      </c>
      <c r="AT825" s="396">
        <v>198286862.40000001</v>
      </c>
      <c r="AU825" s="396">
        <v>196468106.47999999</v>
      </c>
      <c r="AV825" s="396">
        <v>198088575.53999999</v>
      </c>
      <c r="AW825" s="396">
        <v>196271638.38</v>
      </c>
      <c r="AX825" s="396">
        <v>0</v>
      </c>
      <c r="AY825" s="396">
        <v>0</v>
      </c>
      <c r="AZ825" s="396">
        <v>0</v>
      </c>
      <c r="BA825" s="396">
        <v>0</v>
      </c>
      <c r="BB825" s="396">
        <v>198286.86</v>
      </c>
      <c r="BC825" s="396">
        <v>196468.1</v>
      </c>
      <c r="BD825" s="396">
        <v>0</v>
      </c>
      <c r="BE825" s="396">
        <v>0</v>
      </c>
      <c r="BF825" s="396">
        <v>0</v>
      </c>
      <c r="BG825" s="396">
        <v>0</v>
      </c>
      <c r="BH825" s="396">
        <v>0</v>
      </c>
      <c r="BI825" s="396">
        <v>0</v>
      </c>
      <c r="BJ825" s="396">
        <v>0</v>
      </c>
      <c r="BK825" s="396">
        <v>0</v>
      </c>
      <c r="BL825" s="396">
        <v>0</v>
      </c>
      <c r="BM825" s="396">
        <v>0</v>
      </c>
      <c r="BN825" s="396">
        <v>0</v>
      </c>
      <c r="BO825" s="396">
        <v>0</v>
      </c>
      <c r="BP825" s="396">
        <v>0</v>
      </c>
      <c r="BQ825" s="396">
        <v>0</v>
      </c>
      <c r="BR825" s="396">
        <v>0</v>
      </c>
      <c r="BS825" s="396">
        <v>0</v>
      </c>
      <c r="BT825" s="396">
        <v>0</v>
      </c>
      <c r="BU825" s="396">
        <v>0</v>
      </c>
      <c r="BV825" s="396">
        <v>0</v>
      </c>
      <c r="BW825" s="396">
        <v>0</v>
      </c>
    </row>
    <row r="826" spans="1:75" ht="409.5">
      <c r="A826" s="29" t="s">
        <v>2372</v>
      </c>
      <c r="B826" s="22" t="s">
        <v>2373</v>
      </c>
      <c r="C826" s="88">
        <v>401000006</v>
      </c>
      <c r="D826" s="27" t="s">
        <v>2391</v>
      </c>
      <c r="E826" s="20" t="s">
        <v>2443</v>
      </c>
      <c r="F826" s="204"/>
      <c r="G826" s="204"/>
      <c r="H826" s="195" t="s">
        <v>2444</v>
      </c>
      <c r="I826" s="207"/>
      <c r="J826" s="195" t="s">
        <v>2445</v>
      </c>
      <c r="K826" s="195" t="s">
        <v>955</v>
      </c>
      <c r="L826" s="195" t="s">
        <v>2446</v>
      </c>
      <c r="M826" s="205"/>
      <c r="N826" s="205"/>
      <c r="O826" s="205"/>
      <c r="P826" s="196" t="s">
        <v>2447</v>
      </c>
      <c r="Q826" s="21" t="s">
        <v>2375</v>
      </c>
      <c r="R826" s="205"/>
      <c r="S826" s="205"/>
      <c r="T826" s="205">
        <v>3</v>
      </c>
      <c r="U826" s="205"/>
      <c r="V826" s="205" t="s">
        <v>76</v>
      </c>
      <c r="W826" s="205" t="s">
        <v>45</v>
      </c>
      <c r="X826" s="195"/>
      <c r="Y826" s="195"/>
      <c r="Z826" s="195"/>
      <c r="AA826" s="195"/>
      <c r="AB826" s="196" t="s">
        <v>110</v>
      </c>
      <c r="AC826" s="21" t="s">
        <v>2448</v>
      </c>
      <c r="AD826" s="196"/>
      <c r="AE826" s="196"/>
      <c r="AF826" s="196"/>
      <c r="AG826" s="196"/>
      <c r="AH826" s="196"/>
      <c r="AI826" s="196"/>
      <c r="AJ826" s="196" t="s">
        <v>2449</v>
      </c>
      <c r="AK826" s="196"/>
      <c r="AL826" s="196"/>
      <c r="AM826" s="196"/>
      <c r="AN826" s="196" t="s">
        <v>2450</v>
      </c>
      <c r="AO826" s="199" t="s">
        <v>69</v>
      </c>
      <c r="AP826" s="199" t="s">
        <v>129</v>
      </c>
      <c r="AQ826" s="199" t="s">
        <v>2451</v>
      </c>
      <c r="AR826" s="26" t="s">
        <v>2452</v>
      </c>
      <c r="AS826" s="31">
        <v>611</v>
      </c>
      <c r="AT826" s="396">
        <v>79445499.430000007</v>
      </c>
      <c r="AU826" s="396">
        <v>79445499.430000007</v>
      </c>
      <c r="AV826" s="396">
        <v>0</v>
      </c>
      <c r="AW826" s="396">
        <v>0</v>
      </c>
      <c r="AX826" s="396">
        <v>0</v>
      </c>
      <c r="AY826" s="396">
        <v>0</v>
      </c>
      <c r="AZ826" s="396">
        <v>0</v>
      </c>
      <c r="BA826" s="396">
        <v>0</v>
      </c>
      <c r="BB826" s="396">
        <v>79445499.430000007</v>
      </c>
      <c r="BC826" s="396">
        <v>79445499.430000007</v>
      </c>
      <c r="BD826" s="396">
        <v>64635695.369999997</v>
      </c>
      <c r="BE826" s="396">
        <v>0</v>
      </c>
      <c r="BF826" s="396">
        <v>0</v>
      </c>
      <c r="BG826" s="396">
        <v>0</v>
      </c>
      <c r="BH826" s="396">
        <v>64635695.369999997</v>
      </c>
      <c r="BI826" s="396">
        <v>56660624.880000003</v>
      </c>
      <c r="BJ826" s="396">
        <v>0</v>
      </c>
      <c r="BK826" s="396">
        <v>0</v>
      </c>
      <c r="BL826" s="396">
        <v>0</v>
      </c>
      <c r="BM826" s="396">
        <v>56660624.880000003</v>
      </c>
      <c r="BN826" s="396">
        <v>56671664.880000003</v>
      </c>
      <c r="BO826" s="396">
        <v>0</v>
      </c>
      <c r="BP826" s="396">
        <v>0</v>
      </c>
      <c r="BQ826" s="396">
        <v>0</v>
      </c>
      <c r="BR826" s="396">
        <v>56671664.880000003</v>
      </c>
      <c r="BS826" s="396">
        <v>56671664.880000003</v>
      </c>
      <c r="BT826" s="396">
        <v>0</v>
      </c>
      <c r="BU826" s="396">
        <v>0</v>
      </c>
      <c r="BV826" s="396">
        <v>0</v>
      </c>
      <c r="BW826" s="396">
        <v>56671664.880000003</v>
      </c>
    </row>
    <row r="827" spans="1:75" ht="409.5">
      <c r="A827" s="29" t="s">
        <v>2372</v>
      </c>
      <c r="B827" s="22" t="s">
        <v>2373</v>
      </c>
      <c r="C827" s="88">
        <v>401000006</v>
      </c>
      <c r="D827" s="27" t="s">
        <v>2391</v>
      </c>
      <c r="E827" s="20" t="s">
        <v>2453</v>
      </c>
      <c r="F827" s="204"/>
      <c r="G827" s="204"/>
      <c r="H827" s="195" t="s">
        <v>2444</v>
      </c>
      <c r="I827" s="207"/>
      <c r="J827" s="195" t="s">
        <v>2445</v>
      </c>
      <c r="K827" s="195" t="s">
        <v>955</v>
      </c>
      <c r="L827" s="195" t="s">
        <v>2454</v>
      </c>
      <c r="M827" s="205"/>
      <c r="N827" s="205"/>
      <c r="O827" s="205"/>
      <c r="P827" s="196" t="s">
        <v>2455</v>
      </c>
      <c r="Q827" s="21" t="s">
        <v>2375</v>
      </c>
      <c r="R827" s="205"/>
      <c r="S827" s="205"/>
      <c r="T827" s="205">
        <v>3</v>
      </c>
      <c r="U827" s="205"/>
      <c r="V827" s="205" t="s">
        <v>76</v>
      </c>
      <c r="W827" s="205" t="s">
        <v>45</v>
      </c>
      <c r="X827" s="195"/>
      <c r="Y827" s="195"/>
      <c r="Z827" s="195"/>
      <c r="AA827" s="195"/>
      <c r="AB827" s="196" t="s">
        <v>110</v>
      </c>
      <c r="AC827" s="21" t="s">
        <v>2456</v>
      </c>
      <c r="AD827" s="196"/>
      <c r="AE827" s="196"/>
      <c r="AF827" s="196"/>
      <c r="AG827" s="196"/>
      <c r="AH827" s="196"/>
      <c r="AI827" s="196"/>
      <c r="AJ827" s="196" t="s">
        <v>2449</v>
      </c>
      <c r="AK827" s="196"/>
      <c r="AL827" s="196"/>
      <c r="AM827" s="196"/>
      <c r="AN827" s="196" t="s">
        <v>2450</v>
      </c>
      <c r="AO827" s="199" t="s">
        <v>69</v>
      </c>
      <c r="AP827" s="199" t="s">
        <v>129</v>
      </c>
      <c r="AQ827" s="199" t="s">
        <v>2451</v>
      </c>
      <c r="AR827" s="26" t="s">
        <v>2452</v>
      </c>
      <c r="AS827" s="31">
        <v>612</v>
      </c>
      <c r="AT827" s="396">
        <v>760000</v>
      </c>
      <c r="AU827" s="396">
        <v>760000</v>
      </c>
      <c r="AV827" s="396">
        <v>0</v>
      </c>
      <c r="AW827" s="396">
        <v>0</v>
      </c>
      <c r="AX827" s="396">
        <v>0</v>
      </c>
      <c r="AY827" s="396">
        <v>0</v>
      </c>
      <c r="AZ827" s="396">
        <v>0</v>
      </c>
      <c r="BA827" s="396">
        <v>0</v>
      </c>
      <c r="BB827" s="396">
        <v>760000</v>
      </c>
      <c r="BC827" s="396">
        <v>760000</v>
      </c>
      <c r="BD827" s="396">
        <v>727781.23</v>
      </c>
      <c r="BE827" s="396">
        <v>0</v>
      </c>
      <c r="BF827" s="396">
        <v>0</v>
      </c>
      <c r="BG827" s="396">
        <v>0</v>
      </c>
      <c r="BH827" s="396">
        <v>727781.23</v>
      </c>
      <c r="BI827" s="396">
        <v>800000</v>
      </c>
      <c r="BJ827" s="396">
        <v>0</v>
      </c>
      <c r="BK827" s="396">
        <v>0</v>
      </c>
      <c r="BL827" s="396">
        <v>0</v>
      </c>
      <c r="BM827" s="396">
        <v>800000</v>
      </c>
      <c r="BN827" s="396">
        <v>800000</v>
      </c>
      <c r="BO827" s="396">
        <v>0</v>
      </c>
      <c r="BP827" s="396">
        <v>0</v>
      </c>
      <c r="BQ827" s="396">
        <v>0</v>
      </c>
      <c r="BR827" s="396">
        <v>800000</v>
      </c>
      <c r="BS827" s="396">
        <v>800000</v>
      </c>
      <c r="BT827" s="396">
        <v>0</v>
      </c>
      <c r="BU827" s="396">
        <v>0</v>
      </c>
      <c r="BV827" s="396">
        <v>0</v>
      </c>
      <c r="BW827" s="396">
        <v>800000</v>
      </c>
    </row>
    <row r="828" spans="1:75" ht="409.5">
      <c r="A828" s="29" t="s">
        <v>2372</v>
      </c>
      <c r="B828" s="22" t="s">
        <v>2373</v>
      </c>
      <c r="C828" s="88">
        <v>401000006</v>
      </c>
      <c r="D828" s="27" t="s">
        <v>2391</v>
      </c>
      <c r="E828" s="20" t="s">
        <v>2457</v>
      </c>
      <c r="F828" s="204"/>
      <c r="G828" s="204"/>
      <c r="H828" s="195" t="s">
        <v>2444</v>
      </c>
      <c r="I828" s="207"/>
      <c r="J828" s="195" t="s">
        <v>2445</v>
      </c>
      <c r="K828" s="195" t="s">
        <v>955</v>
      </c>
      <c r="L828" s="195" t="s">
        <v>2454</v>
      </c>
      <c r="M828" s="205"/>
      <c r="N828" s="205"/>
      <c r="O828" s="205"/>
      <c r="P828" s="196" t="s">
        <v>2447</v>
      </c>
      <c r="Q828" s="21" t="s">
        <v>2375</v>
      </c>
      <c r="R828" s="205"/>
      <c r="S828" s="205"/>
      <c r="T828" s="205">
        <v>3</v>
      </c>
      <c r="U828" s="205"/>
      <c r="V828" s="205" t="s">
        <v>76</v>
      </c>
      <c r="W828" s="205" t="s">
        <v>45</v>
      </c>
      <c r="X828" s="195"/>
      <c r="Y828" s="195"/>
      <c r="Z828" s="195"/>
      <c r="AA828" s="195"/>
      <c r="AB828" s="196" t="s">
        <v>110</v>
      </c>
      <c r="AC828" s="21" t="s">
        <v>2448</v>
      </c>
      <c r="AD828" s="196"/>
      <c r="AE828" s="196"/>
      <c r="AF828" s="196"/>
      <c r="AG828" s="196"/>
      <c r="AH828" s="196"/>
      <c r="AI828" s="196"/>
      <c r="AJ828" s="196" t="s">
        <v>2449</v>
      </c>
      <c r="AK828" s="196"/>
      <c r="AL828" s="196"/>
      <c r="AM828" s="196"/>
      <c r="AN828" s="196" t="s">
        <v>2450</v>
      </c>
      <c r="AO828" s="199" t="s">
        <v>69</v>
      </c>
      <c r="AP828" s="199" t="s">
        <v>129</v>
      </c>
      <c r="AQ828" s="199" t="s">
        <v>789</v>
      </c>
      <c r="AR828" s="26" t="s">
        <v>790</v>
      </c>
      <c r="AS828" s="31" t="s">
        <v>784</v>
      </c>
      <c r="AT828" s="396">
        <v>0</v>
      </c>
      <c r="AU828" s="396">
        <v>0</v>
      </c>
      <c r="AV828" s="396">
        <v>0</v>
      </c>
      <c r="AW828" s="396">
        <v>0</v>
      </c>
      <c r="AX828" s="396">
        <v>0</v>
      </c>
      <c r="AY828" s="396">
        <v>0</v>
      </c>
      <c r="AZ828" s="396">
        <v>0</v>
      </c>
      <c r="BA828" s="396">
        <v>0</v>
      </c>
      <c r="BB828" s="396">
        <v>0</v>
      </c>
      <c r="BC828" s="396">
        <v>0</v>
      </c>
      <c r="BD828" s="396">
        <v>0</v>
      </c>
      <c r="BE828" s="396">
        <v>0</v>
      </c>
      <c r="BF828" s="396">
        <v>0</v>
      </c>
      <c r="BG828" s="396">
        <v>0</v>
      </c>
      <c r="BH828" s="396">
        <v>0</v>
      </c>
      <c r="BI828" s="396">
        <v>656229.6</v>
      </c>
      <c r="BJ828" s="396">
        <v>0</v>
      </c>
      <c r="BK828" s="396">
        <v>0</v>
      </c>
      <c r="BL828" s="396">
        <v>0</v>
      </c>
      <c r="BM828" s="396">
        <v>656229.6</v>
      </c>
      <c r="BN828" s="396">
        <v>656229.6</v>
      </c>
      <c r="BO828" s="396">
        <v>0</v>
      </c>
      <c r="BP828" s="396">
        <v>0</v>
      </c>
      <c r="BQ828" s="396">
        <v>0</v>
      </c>
      <c r="BR828" s="396">
        <v>656229.6</v>
      </c>
      <c r="BS828" s="396">
        <v>656229.6</v>
      </c>
      <c r="BT828" s="396">
        <v>0</v>
      </c>
      <c r="BU828" s="396">
        <v>0</v>
      </c>
      <c r="BV828" s="396">
        <v>0</v>
      </c>
      <c r="BW828" s="396">
        <v>656229.6</v>
      </c>
    </row>
    <row r="829" spans="1:75" ht="409.5">
      <c r="A829" s="29" t="s">
        <v>2372</v>
      </c>
      <c r="B829" s="22" t="s">
        <v>2373</v>
      </c>
      <c r="C829" s="88">
        <v>401000006</v>
      </c>
      <c r="D829" s="27" t="s">
        <v>2391</v>
      </c>
      <c r="E829" s="20" t="s">
        <v>2374</v>
      </c>
      <c r="F829" s="204"/>
      <c r="G829" s="204"/>
      <c r="H829" s="195">
        <v>3</v>
      </c>
      <c r="I829" s="207"/>
      <c r="J829" s="195">
        <v>16</v>
      </c>
      <c r="K829" s="195" t="s">
        <v>45</v>
      </c>
      <c r="L829" s="195">
        <v>5</v>
      </c>
      <c r="M829" s="205"/>
      <c r="N829" s="205"/>
      <c r="O829" s="205"/>
      <c r="P829" s="196" t="s">
        <v>109</v>
      </c>
      <c r="Q829" s="21" t="s">
        <v>2458</v>
      </c>
      <c r="R829" s="205"/>
      <c r="S829" s="205"/>
      <c r="T829" s="205">
        <v>3</v>
      </c>
      <c r="U829" s="205"/>
      <c r="V829" s="205">
        <v>9</v>
      </c>
      <c r="W829" s="205">
        <v>1</v>
      </c>
      <c r="X829" s="195"/>
      <c r="Y829" s="195"/>
      <c r="Z829" s="195"/>
      <c r="AA829" s="195"/>
      <c r="AB829" s="196" t="s">
        <v>2459</v>
      </c>
      <c r="AC829" s="21" t="s">
        <v>2460</v>
      </c>
      <c r="AD829" s="196"/>
      <c r="AE829" s="196"/>
      <c r="AF829" s="196"/>
      <c r="AG829" s="196"/>
      <c r="AH829" s="196"/>
      <c r="AI829" s="196"/>
      <c r="AJ829" s="196"/>
      <c r="AK829" s="196"/>
      <c r="AL829" s="196"/>
      <c r="AM829" s="196" t="s">
        <v>2461</v>
      </c>
      <c r="AN829" s="196" t="s">
        <v>2462</v>
      </c>
      <c r="AO829" s="199" t="s">
        <v>69</v>
      </c>
      <c r="AP829" s="199" t="s">
        <v>129</v>
      </c>
      <c r="AQ829" s="199" t="s">
        <v>2463</v>
      </c>
      <c r="AR829" s="26" t="s">
        <v>2464</v>
      </c>
      <c r="AS829" s="31">
        <v>244</v>
      </c>
      <c r="AT829" s="396">
        <v>8646245.1999999993</v>
      </c>
      <c r="AU829" s="396">
        <v>8451381.5700000003</v>
      </c>
      <c r="AV829" s="396">
        <v>0</v>
      </c>
      <c r="AW829" s="396">
        <v>0</v>
      </c>
      <c r="AX829" s="396">
        <v>0</v>
      </c>
      <c r="AY829" s="396">
        <v>0</v>
      </c>
      <c r="AZ829" s="396">
        <v>0</v>
      </c>
      <c r="BA829" s="396">
        <v>0</v>
      </c>
      <c r="BB829" s="396">
        <v>8646245.1999999993</v>
      </c>
      <c r="BC829" s="396">
        <v>8451381.5700000003</v>
      </c>
      <c r="BD829" s="396">
        <v>34170761.25</v>
      </c>
      <c r="BE829" s="396">
        <v>0</v>
      </c>
      <c r="BF829" s="396">
        <v>0</v>
      </c>
      <c r="BG829" s="396">
        <v>0</v>
      </c>
      <c r="BH829" s="396">
        <v>34170761.25</v>
      </c>
      <c r="BI829" s="396">
        <v>15734082.07</v>
      </c>
      <c r="BJ829" s="396">
        <v>0</v>
      </c>
      <c r="BK829" s="396">
        <v>0</v>
      </c>
      <c r="BL829" s="396">
        <v>0</v>
      </c>
      <c r="BM829" s="396">
        <v>15734082.07</v>
      </c>
      <c r="BN829" s="396">
        <v>8115325.29</v>
      </c>
      <c r="BO829" s="396">
        <v>0</v>
      </c>
      <c r="BP829" s="396">
        <v>0</v>
      </c>
      <c r="BQ829" s="396">
        <v>0</v>
      </c>
      <c r="BR829" s="396">
        <v>8115325.29</v>
      </c>
      <c r="BS829" s="396">
        <v>8115325.29</v>
      </c>
      <c r="BT829" s="396">
        <v>0</v>
      </c>
      <c r="BU829" s="396">
        <v>0</v>
      </c>
      <c r="BV829" s="396">
        <v>0</v>
      </c>
      <c r="BW829" s="396">
        <v>8115325.29</v>
      </c>
    </row>
    <row r="830" spans="1:75" ht="409.5">
      <c r="A830" s="29" t="s">
        <v>2372</v>
      </c>
      <c r="B830" s="22" t="s">
        <v>2373</v>
      </c>
      <c r="C830" s="88">
        <v>401000006</v>
      </c>
      <c r="D830" s="27" t="s">
        <v>2391</v>
      </c>
      <c r="E830" s="20" t="s">
        <v>2374</v>
      </c>
      <c r="F830" s="204"/>
      <c r="G830" s="204"/>
      <c r="H830" s="195">
        <v>3</v>
      </c>
      <c r="I830" s="207"/>
      <c r="J830" s="195">
        <v>16</v>
      </c>
      <c r="K830" s="195" t="s">
        <v>45</v>
      </c>
      <c r="L830" s="195">
        <v>5</v>
      </c>
      <c r="M830" s="205"/>
      <c r="N830" s="205"/>
      <c r="O830" s="205"/>
      <c r="P830" s="196" t="s">
        <v>109</v>
      </c>
      <c r="Q830" s="21" t="s">
        <v>2458</v>
      </c>
      <c r="R830" s="205"/>
      <c r="S830" s="205"/>
      <c r="T830" s="205">
        <v>3</v>
      </c>
      <c r="U830" s="205"/>
      <c r="V830" s="205">
        <v>9</v>
      </c>
      <c r="W830" s="205">
        <v>1</v>
      </c>
      <c r="X830" s="195"/>
      <c r="Y830" s="195"/>
      <c r="Z830" s="195"/>
      <c r="AA830" s="195"/>
      <c r="AB830" s="196" t="s">
        <v>2459</v>
      </c>
      <c r="AC830" s="21" t="s">
        <v>2465</v>
      </c>
      <c r="AD830" s="196"/>
      <c r="AE830" s="196"/>
      <c r="AF830" s="196"/>
      <c r="AG830" s="196"/>
      <c r="AH830" s="196"/>
      <c r="AI830" s="196"/>
      <c r="AJ830" s="196"/>
      <c r="AK830" s="196"/>
      <c r="AL830" s="196"/>
      <c r="AM830" s="196" t="s">
        <v>2466</v>
      </c>
      <c r="AN830" s="196" t="s">
        <v>2467</v>
      </c>
      <c r="AO830" s="199" t="s">
        <v>69</v>
      </c>
      <c r="AP830" s="199" t="s">
        <v>129</v>
      </c>
      <c r="AQ830" s="199" t="s">
        <v>2463</v>
      </c>
      <c r="AR830" s="26" t="s">
        <v>2464</v>
      </c>
      <c r="AS830" s="31" t="s">
        <v>285</v>
      </c>
      <c r="AT830" s="396">
        <v>0</v>
      </c>
      <c r="AU830" s="396">
        <v>0</v>
      </c>
      <c r="AV830" s="396">
        <v>0</v>
      </c>
      <c r="AW830" s="396">
        <v>0</v>
      </c>
      <c r="AX830" s="396">
        <v>0</v>
      </c>
      <c r="AY830" s="396">
        <v>0</v>
      </c>
      <c r="AZ830" s="396">
        <v>0</v>
      </c>
      <c r="BA830" s="396">
        <v>0</v>
      </c>
      <c r="BB830" s="396">
        <v>0</v>
      </c>
      <c r="BC830" s="396">
        <v>0</v>
      </c>
      <c r="BD830" s="396">
        <v>3432474.99</v>
      </c>
      <c r="BE830" s="396">
        <v>0</v>
      </c>
      <c r="BF830" s="396">
        <v>0</v>
      </c>
      <c r="BG830" s="396">
        <v>0</v>
      </c>
      <c r="BH830" s="396">
        <v>3432474.99</v>
      </c>
      <c r="BI830" s="396">
        <v>3499894.36</v>
      </c>
      <c r="BJ830" s="396">
        <v>0</v>
      </c>
      <c r="BK830" s="396">
        <v>0</v>
      </c>
      <c r="BL830" s="396">
        <v>0</v>
      </c>
      <c r="BM830" s="396">
        <v>3499894.36</v>
      </c>
      <c r="BN830" s="396">
        <v>3580390.87</v>
      </c>
      <c r="BO830" s="396">
        <v>0</v>
      </c>
      <c r="BP830" s="396">
        <v>0</v>
      </c>
      <c r="BQ830" s="396">
        <v>0</v>
      </c>
      <c r="BR830" s="396">
        <v>3580390.87</v>
      </c>
      <c r="BS830" s="396">
        <v>3580390.87</v>
      </c>
      <c r="BT830" s="396">
        <v>0</v>
      </c>
      <c r="BU830" s="396">
        <v>0</v>
      </c>
      <c r="BV830" s="396">
        <v>0</v>
      </c>
      <c r="BW830" s="396">
        <v>3580390.87</v>
      </c>
    </row>
    <row r="831" spans="1:75" ht="409.5">
      <c r="A831" s="29" t="s">
        <v>2372</v>
      </c>
      <c r="B831" s="22" t="s">
        <v>2373</v>
      </c>
      <c r="C831" s="88">
        <v>401000006</v>
      </c>
      <c r="D831" s="27" t="s">
        <v>2391</v>
      </c>
      <c r="E831" s="20" t="s">
        <v>2374</v>
      </c>
      <c r="F831" s="204"/>
      <c r="G831" s="204"/>
      <c r="H831" s="195">
        <v>3</v>
      </c>
      <c r="I831" s="207"/>
      <c r="J831" s="195">
        <v>16</v>
      </c>
      <c r="K831" s="195" t="s">
        <v>45</v>
      </c>
      <c r="L831" s="195">
        <v>5</v>
      </c>
      <c r="M831" s="205"/>
      <c r="N831" s="205"/>
      <c r="O831" s="205"/>
      <c r="P831" s="196" t="s">
        <v>109</v>
      </c>
      <c r="Q831" s="21" t="s">
        <v>2458</v>
      </c>
      <c r="R831" s="205"/>
      <c r="S831" s="205"/>
      <c r="T831" s="205">
        <v>3</v>
      </c>
      <c r="U831" s="205"/>
      <c r="V831" s="205">
        <v>9</v>
      </c>
      <c r="W831" s="205">
        <v>1</v>
      </c>
      <c r="X831" s="195"/>
      <c r="Y831" s="195"/>
      <c r="Z831" s="195"/>
      <c r="AA831" s="195"/>
      <c r="AB831" s="196" t="s">
        <v>110</v>
      </c>
      <c r="AC831" s="21" t="s">
        <v>2468</v>
      </c>
      <c r="AD831" s="196"/>
      <c r="AE831" s="196"/>
      <c r="AF831" s="196"/>
      <c r="AG831" s="196"/>
      <c r="AH831" s="196"/>
      <c r="AI831" s="196"/>
      <c r="AJ831" s="196"/>
      <c r="AK831" s="196"/>
      <c r="AL831" s="196"/>
      <c r="AM831" s="196" t="s">
        <v>2466</v>
      </c>
      <c r="AN831" s="196" t="s">
        <v>2469</v>
      </c>
      <c r="AO831" s="199" t="s">
        <v>69</v>
      </c>
      <c r="AP831" s="199" t="s">
        <v>129</v>
      </c>
      <c r="AQ831" s="199" t="s">
        <v>2470</v>
      </c>
      <c r="AR831" s="26" t="s">
        <v>2464</v>
      </c>
      <c r="AS831" s="31">
        <v>244</v>
      </c>
      <c r="AT831" s="396">
        <v>99999.32</v>
      </c>
      <c r="AU831" s="396">
        <v>99999.32</v>
      </c>
      <c r="AV831" s="396">
        <v>0</v>
      </c>
      <c r="AW831" s="396">
        <v>0</v>
      </c>
      <c r="AX831" s="396">
        <v>0</v>
      </c>
      <c r="AY831" s="396">
        <v>0</v>
      </c>
      <c r="AZ831" s="396">
        <v>0</v>
      </c>
      <c r="BA831" s="396">
        <v>0</v>
      </c>
      <c r="BB831" s="396">
        <v>99999.32</v>
      </c>
      <c r="BC831" s="396">
        <v>99999.32</v>
      </c>
      <c r="BD831" s="396">
        <v>0</v>
      </c>
      <c r="BE831" s="396">
        <v>0</v>
      </c>
      <c r="BF831" s="396">
        <v>0</v>
      </c>
      <c r="BG831" s="396">
        <v>0</v>
      </c>
      <c r="BH831" s="396">
        <v>0</v>
      </c>
      <c r="BI831" s="396">
        <v>0</v>
      </c>
      <c r="BJ831" s="396">
        <v>0</v>
      </c>
      <c r="BK831" s="396">
        <v>0</v>
      </c>
      <c r="BL831" s="396">
        <v>0</v>
      </c>
      <c r="BM831" s="396">
        <v>0</v>
      </c>
      <c r="BN831" s="396">
        <v>0</v>
      </c>
      <c r="BO831" s="396">
        <v>0</v>
      </c>
      <c r="BP831" s="396">
        <v>0</v>
      </c>
      <c r="BQ831" s="396">
        <v>0</v>
      </c>
      <c r="BR831" s="396">
        <v>0</v>
      </c>
      <c r="BS831" s="396">
        <v>0</v>
      </c>
      <c r="BT831" s="396">
        <v>0</v>
      </c>
      <c r="BU831" s="396">
        <v>0</v>
      </c>
      <c r="BV831" s="396">
        <v>0</v>
      </c>
      <c r="BW831" s="396">
        <v>0</v>
      </c>
    </row>
    <row r="832" spans="1:75" ht="409.5">
      <c r="A832" s="29" t="s">
        <v>2372</v>
      </c>
      <c r="B832" s="22" t="s">
        <v>2373</v>
      </c>
      <c r="C832" s="88">
        <v>401000006</v>
      </c>
      <c r="D832" s="27" t="s">
        <v>2391</v>
      </c>
      <c r="E832" s="20" t="s">
        <v>2374</v>
      </c>
      <c r="F832" s="204"/>
      <c r="G832" s="204"/>
      <c r="H832" s="195">
        <v>3</v>
      </c>
      <c r="I832" s="207"/>
      <c r="J832" s="195">
        <v>16</v>
      </c>
      <c r="K832" s="195" t="s">
        <v>45</v>
      </c>
      <c r="L832" s="195">
        <v>5</v>
      </c>
      <c r="M832" s="205"/>
      <c r="N832" s="205"/>
      <c r="O832" s="205"/>
      <c r="P832" s="196" t="s">
        <v>109</v>
      </c>
      <c r="Q832" s="21" t="s">
        <v>2375</v>
      </c>
      <c r="R832" s="205"/>
      <c r="S832" s="205"/>
      <c r="T832" s="205">
        <v>3</v>
      </c>
      <c r="U832" s="205"/>
      <c r="V832" s="205" t="s">
        <v>76</v>
      </c>
      <c r="W832" s="205">
        <v>1</v>
      </c>
      <c r="X832" s="195"/>
      <c r="Y832" s="195"/>
      <c r="Z832" s="195"/>
      <c r="AA832" s="195"/>
      <c r="AB832" s="196" t="s">
        <v>110</v>
      </c>
      <c r="AC832" s="21" t="s">
        <v>2376</v>
      </c>
      <c r="AD832" s="196"/>
      <c r="AE832" s="196"/>
      <c r="AF832" s="196"/>
      <c r="AG832" s="196"/>
      <c r="AH832" s="196"/>
      <c r="AI832" s="196"/>
      <c r="AJ832" s="196"/>
      <c r="AK832" s="196"/>
      <c r="AL832" s="196"/>
      <c r="AM832" s="196" t="s">
        <v>2471</v>
      </c>
      <c r="AN832" s="196" t="s">
        <v>2422</v>
      </c>
      <c r="AO832" s="199" t="s">
        <v>69</v>
      </c>
      <c r="AP832" s="199" t="s">
        <v>129</v>
      </c>
      <c r="AQ832" s="199" t="s">
        <v>2472</v>
      </c>
      <c r="AR832" s="26" t="s">
        <v>2473</v>
      </c>
      <c r="AS832" s="31">
        <v>244</v>
      </c>
      <c r="AT832" s="396">
        <v>5251460</v>
      </c>
      <c r="AU832" s="396">
        <v>5251460</v>
      </c>
      <c r="AV832" s="396">
        <v>0</v>
      </c>
      <c r="AW832" s="396">
        <v>0</v>
      </c>
      <c r="AX832" s="396">
        <v>0</v>
      </c>
      <c r="AY832" s="396">
        <v>0</v>
      </c>
      <c r="AZ832" s="396">
        <v>0</v>
      </c>
      <c r="BA832" s="396">
        <v>0</v>
      </c>
      <c r="BB832" s="396">
        <v>5251460</v>
      </c>
      <c r="BC832" s="396">
        <v>5251460</v>
      </c>
      <c r="BD832" s="396">
        <v>5145760.99</v>
      </c>
      <c r="BE832" s="396">
        <v>0</v>
      </c>
      <c r="BF832" s="396">
        <v>0</v>
      </c>
      <c r="BG832" s="396">
        <v>0</v>
      </c>
      <c r="BH832" s="396">
        <v>5145760.99</v>
      </c>
      <c r="BI832" s="396">
        <v>5251460</v>
      </c>
      <c r="BJ832" s="396">
        <v>0</v>
      </c>
      <c r="BK832" s="396">
        <v>0</v>
      </c>
      <c r="BL832" s="396">
        <v>0</v>
      </c>
      <c r="BM832" s="396">
        <v>5251460</v>
      </c>
      <c r="BN832" s="396">
        <v>5251460</v>
      </c>
      <c r="BO832" s="396">
        <v>0</v>
      </c>
      <c r="BP832" s="396">
        <v>0</v>
      </c>
      <c r="BQ832" s="396">
        <v>0</v>
      </c>
      <c r="BR832" s="396">
        <v>5251460</v>
      </c>
      <c r="BS832" s="396">
        <v>5251460</v>
      </c>
      <c r="BT832" s="396">
        <v>0</v>
      </c>
      <c r="BU832" s="396">
        <v>0</v>
      </c>
      <c r="BV832" s="396">
        <v>0</v>
      </c>
      <c r="BW832" s="396">
        <v>5251460</v>
      </c>
    </row>
    <row r="833" spans="1:75" ht="409.5">
      <c r="A833" s="29" t="s">
        <v>2372</v>
      </c>
      <c r="B833" s="22" t="s">
        <v>2373</v>
      </c>
      <c r="C833" s="88">
        <v>401000006</v>
      </c>
      <c r="D833" s="27" t="s">
        <v>2391</v>
      </c>
      <c r="E833" s="20" t="s">
        <v>2374</v>
      </c>
      <c r="F833" s="204"/>
      <c r="G833" s="204"/>
      <c r="H833" s="195">
        <v>3</v>
      </c>
      <c r="I833" s="207"/>
      <c r="J833" s="195">
        <v>16</v>
      </c>
      <c r="K833" s="195" t="s">
        <v>45</v>
      </c>
      <c r="L833" s="195">
        <v>5</v>
      </c>
      <c r="M833" s="205"/>
      <c r="N833" s="205"/>
      <c r="O833" s="205"/>
      <c r="P833" s="196" t="s">
        <v>109</v>
      </c>
      <c r="Q833" s="21" t="s">
        <v>2375</v>
      </c>
      <c r="R833" s="205"/>
      <c r="S833" s="205"/>
      <c r="T833" s="205">
        <v>3</v>
      </c>
      <c r="U833" s="205"/>
      <c r="V833" s="205" t="s">
        <v>76</v>
      </c>
      <c r="W833" s="205">
        <v>1</v>
      </c>
      <c r="X833" s="195"/>
      <c r="Y833" s="195"/>
      <c r="Z833" s="195"/>
      <c r="AA833" s="195"/>
      <c r="AB833" s="196" t="s">
        <v>110</v>
      </c>
      <c r="AC833" s="21" t="s">
        <v>2376</v>
      </c>
      <c r="AD833" s="196"/>
      <c r="AE833" s="196"/>
      <c r="AF833" s="196"/>
      <c r="AG833" s="196"/>
      <c r="AH833" s="196"/>
      <c r="AI833" s="196"/>
      <c r="AJ833" s="196"/>
      <c r="AK833" s="196"/>
      <c r="AL833" s="196"/>
      <c r="AM833" s="196" t="s">
        <v>2474</v>
      </c>
      <c r="AN833" s="196" t="s">
        <v>2422</v>
      </c>
      <c r="AO833" s="199" t="s">
        <v>69</v>
      </c>
      <c r="AP833" s="199" t="s">
        <v>129</v>
      </c>
      <c r="AQ833" s="199" t="s">
        <v>1111</v>
      </c>
      <c r="AR833" s="26" t="s">
        <v>1112</v>
      </c>
      <c r="AS833" s="31" t="s">
        <v>55</v>
      </c>
      <c r="AT833" s="396">
        <v>0</v>
      </c>
      <c r="AU833" s="396">
        <v>0</v>
      </c>
      <c r="AV833" s="396">
        <v>0</v>
      </c>
      <c r="AW833" s="396">
        <v>0</v>
      </c>
      <c r="AX833" s="396">
        <v>0</v>
      </c>
      <c r="AY833" s="396">
        <v>0</v>
      </c>
      <c r="AZ833" s="396">
        <v>0</v>
      </c>
      <c r="BA833" s="396">
        <v>0</v>
      </c>
      <c r="BB833" s="396">
        <v>0</v>
      </c>
      <c r="BC833" s="396">
        <v>0</v>
      </c>
      <c r="BD833" s="396">
        <v>4572642</v>
      </c>
      <c r="BE833" s="396">
        <v>0</v>
      </c>
      <c r="BF833" s="396">
        <v>0</v>
      </c>
      <c r="BG833" s="396">
        <v>0</v>
      </c>
      <c r="BH833" s="396">
        <v>4572642</v>
      </c>
      <c r="BI833" s="396">
        <v>0</v>
      </c>
      <c r="BJ833" s="396">
        <v>0</v>
      </c>
      <c r="BK833" s="396">
        <v>0</v>
      </c>
      <c r="BL833" s="396">
        <v>0</v>
      </c>
      <c r="BM833" s="396">
        <v>0</v>
      </c>
      <c r="BN833" s="396">
        <v>0</v>
      </c>
      <c r="BO833" s="396">
        <v>0</v>
      </c>
      <c r="BP833" s="396">
        <v>0</v>
      </c>
      <c r="BQ833" s="396">
        <v>0</v>
      </c>
      <c r="BR833" s="396">
        <v>0</v>
      </c>
      <c r="BS833" s="396">
        <v>0</v>
      </c>
      <c r="BT833" s="396">
        <v>0</v>
      </c>
      <c r="BU833" s="396">
        <v>0</v>
      </c>
      <c r="BV833" s="396">
        <v>0</v>
      </c>
      <c r="BW833" s="396">
        <v>0</v>
      </c>
    </row>
    <row r="834" spans="1:75" ht="409.5">
      <c r="A834" s="29" t="s">
        <v>2372</v>
      </c>
      <c r="B834" s="22" t="s">
        <v>2373</v>
      </c>
      <c r="C834" s="88">
        <v>401000006</v>
      </c>
      <c r="D834" s="27" t="s">
        <v>2391</v>
      </c>
      <c r="E834" s="20" t="s">
        <v>2374</v>
      </c>
      <c r="F834" s="204"/>
      <c r="G834" s="204"/>
      <c r="H834" s="195">
        <v>3</v>
      </c>
      <c r="I834" s="207"/>
      <c r="J834" s="195">
        <v>16</v>
      </c>
      <c r="K834" s="195" t="s">
        <v>45</v>
      </c>
      <c r="L834" s="195">
        <v>5</v>
      </c>
      <c r="M834" s="205"/>
      <c r="N834" s="205"/>
      <c r="O834" s="205"/>
      <c r="P834" s="196" t="s">
        <v>109</v>
      </c>
      <c r="Q834" s="21" t="s">
        <v>2475</v>
      </c>
      <c r="R834" s="195" t="s">
        <v>2476</v>
      </c>
      <c r="S834" s="265" t="s">
        <v>2477</v>
      </c>
      <c r="T834" s="252"/>
      <c r="U834" s="250"/>
      <c r="V834" s="195" t="s">
        <v>2478</v>
      </c>
      <c r="W834" s="205" t="s">
        <v>2479</v>
      </c>
      <c r="X834" s="195"/>
      <c r="Y834" s="195" t="s">
        <v>2480</v>
      </c>
      <c r="Z834" s="195"/>
      <c r="AA834" s="195"/>
      <c r="AB834" s="196" t="s">
        <v>2481</v>
      </c>
      <c r="AC834" s="21" t="s">
        <v>2482</v>
      </c>
      <c r="AD834" s="196"/>
      <c r="AE834" s="196"/>
      <c r="AF834" s="196"/>
      <c r="AG834" s="196"/>
      <c r="AH834" s="196"/>
      <c r="AI834" s="196"/>
      <c r="AJ834" s="196"/>
      <c r="AK834" s="196"/>
      <c r="AL834" s="196"/>
      <c r="AM834" s="196" t="s">
        <v>2483</v>
      </c>
      <c r="AN834" s="196" t="s">
        <v>2484</v>
      </c>
      <c r="AO834" s="199" t="s">
        <v>69</v>
      </c>
      <c r="AP834" s="199" t="s">
        <v>129</v>
      </c>
      <c r="AQ834" s="199" t="s">
        <v>2485</v>
      </c>
      <c r="AR834" s="26" t="s">
        <v>2486</v>
      </c>
      <c r="AS834" s="31">
        <v>244</v>
      </c>
      <c r="AT834" s="396">
        <v>20378568.949999999</v>
      </c>
      <c r="AU834" s="396">
        <v>19769840.07</v>
      </c>
      <c r="AV834" s="396">
        <v>0</v>
      </c>
      <c r="AW834" s="396">
        <v>0</v>
      </c>
      <c r="AX834" s="396">
        <v>18688990</v>
      </c>
      <c r="AY834" s="396">
        <v>18117059.120000001</v>
      </c>
      <c r="AZ834" s="396">
        <v>0</v>
      </c>
      <c r="BA834" s="396">
        <v>0</v>
      </c>
      <c r="BB834" s="396">
        <v>1689578.95</v>
      </c>
      <c r="BC834" s="396">
        <v>1652780.95</v>
      </c>
      <c r="BD834" s="396">
        <v>20378568.949999999</v>
      </c>
      <c r="BE834" s="396">
        <v>0</v>
      </c>
      <c r="BF834" s="396">
        <v>18688990</v>
      </c>
      <c r="BG834" s="396">
        <v>0</v>
      </c>
      <c r="BH834" s="396">
        <v>1689578.95</v>
      </c>
      <c r="BI834" s="396">
        <v>20378568.949999999</v>
      </c>
      <c r="BJ834" s="396">
        <v>0</v>
      </c>
      <c r="BK834" s="396">
        <v>18688990</v>
      </c>
      <c r="BL834" s="396">
        <v>0</v>
      </c>
      <c r="BM834" s="396">
        <v>1689578.95</v>
      </c>
      <c r="BN834" s="396">
        <v>20378568.949999999</v>
      </c>
      <c r="BO834" s="396">
        <v>0</v>
      </c>
      <c r="BP834" s="396">
        <v>18688990</v>
      </c>
      <c r="BQ834" s="396">
        <v>0</v>
      </c>
      <c r="BR834" s="396">
        <v>1689578.95</v>
      </c>
      <c r="BS834" s="396">
        <v>20378568.949999999</v>
      </c>
      <c r="BT834" s="396">
        <v>0</v>
      </c>
      <c r="BU834" s="396">
        <v>18688990</v>
      </c>
      <c r="BV834" s="396">
        <v>0</v>
      </c>
      <c r="BW834" s="396">
        <v>1689578.95</v>
      </c>
    </row>
    <row r="835" spans="1:75" ht="409.5">
      <c r="A835" s="29" t="s">
        <v>2372</v>
      </c>
      <c r="B835" s="22" t="s">
        <v>2373</v>
      </c>
      <c r="C835" s="88">
        <v>401000006</v>
      </c>
      <c r="D835" s="27" t="s">
        <v>2391</v>
      </c>
      <c r="E835" s="20" t="s">
        <v>2374</v>
      </c>
      <c r="F835" s="204"/>
      <c r="G835" s="204"/>
      <c r="H835" s="195">
        <v>3</v>
      </c>
      <c r="I835" s="207"/>
      <c r="J835" s="195" t="s">
        <v>111</v>
      </c>
      <c r="K835" s="195" t="s">
        <v>45</v>
      </c>
      <c r="L835" s="195" t="s">
        <v>441</v>
      </c>
      <c r="M835" s="205"/>
      <c r="N835" s="205"/>
      <c r="O835" s="205"/>
      <c r="P835" s="196" t="s">
        <v>109</v>
      </c>
      <c r="Q835" s="21" t="s">
        <v>2487</v>
      </c>
      <c r="R835" s="205"/>
      <c r="S835" s="205"/>
      <c r="T835" s="205" t="s">
        <v>133</v>
      </c>
      <c r="U835" s="205"/>
      <c r="V835" s="205" t="s">
        <v>1133</v>
      </c>
      <c r="W835" s="205" t="s">
        <v>917</v>
      </c>
      <c r="X835" s="195"/>
      <c r="Y835" s="195" t="s">
        <v>2488</v>
      </c>
      <c r="Z835" s="195"/>
      <c r="AA835" s="195"/>
      <c r="AB835" s="196" t="s">
        <v>2489</v>
      </c>
      <c r="AC835" s="21" t="s">
        <v>2490</v>
      </c>
      <c r="AD835" s="196"/>
      <c r="AE835" s="196"/>
      <c r="AF835" s="196"/>
      <c r="AG835" s="196"/>
      <c r="AH835" s="196"/>
      <c r="AI835" s="196"/>
      <c r="AJ835" s="196"/>
      <c r="AK835" s="196"/>
      <c r="AL835" s="196"/>
      <c r="AM835" s="196" t="s">
        <v>2491</v>
      </c>
      <c r="AN835" s="196" t="s">
        <v>2492</v>
      </c>
      <c r="AO835" s="199" t="s">
        <v>69</v>
      </c>
      <c r="AP835" s="199" t="s">
        <v>129</v>
      </c>
      <c r="AQ835" s="199" t="s">
        <v>2493</v>
      </c>
      <c r="AR835" s="26" t="s">
        <v>2494</v>
      </c>
      <c r="AS835" s="31" t="s">
        <v>55</v>
      </c>
      <c r="AT835" s="396">
        <v>58382282.489999995</v>
      </c>
      <c r="AU835" s="396">
        <v>51063428.970000006</v>
      </c>
      <c r="AV835" s="396">
        <v>0</v>
      </c>
      <c r="AW835" s="396">
        <v>0</v>
      </c>
      <c r="AX835" s="396">
        <v>55463168.369999997</v>
      </c>
      <c r="AY835" s="396">
        <v>48510257.520000003</v>
      </c>
      <c r="AZ835" s="396">
        <v>0</v>
      </c>
      <c r="BA835" s="396">
        <v>0</v>
      </c>
      <c r="BB835" s="396">
        <v>2919114.12</v>
      </c>
      <c r="BC835" s="396">
        <v>2553171.4500000002</v>
      </c>
      <c r="BD835" s="396">
        <v>0</v>
      </c>
      <c r="BE835" s="396">
        <v>0</v>
      </c>
      <c r="BF835" s="396">
        <v>0</v>
      </c>
      <c r="BG835" s="396">
        <v>0</v>
      </c>
      <c r="BH835" s="396">
        <v>0</v>
      </c>
      <c r="BI835" s="396">
        <v>0</v>
      </c>
      <c r="BJ835" s="396">
        <v>0</v>
      </c>
      <c r="BK835" s="396">
        <v>0</v>
      </c>
      <c r="BL835" s="396">
        <v>0</v>
      </c>
      <c r="BM835" s="396">
        <v>0</v>
      </c>
      <c r="BN835" s="396">
        <v>0</v>
      </c>
      <c r="BO835" s="396">
        <v>0</v>
      </c>
      <c r="BP835" s="396">
        <v>0</v>
      </c>
      <c r="BQ835" s="396">
        <v>0</v>
      </c>
      <c r="BR835" s="396">
        <v>0</v>
      </c>
      <c r="BS835" s="396">
        <v>0</v>
      </c>
      <c r="BT835" s="396">
        <v>0</v>
      </c>
      <c r="BU835" s="396">
        <v>0</v>
      </c>
      <c r="BV835" s="396">
        <v>0</v>
      </c>
      <c r="BW835" s="396">
        <v>0</v>
      </c>
    </row>
    <row r="836" spans="1:75" ht="409.5">
      <c r="A836" s="29" t="s">
        <v>2372</v>
      </c>
      <c r="B836" s="22" t="s">
        <v>2373</v>
      </c>
      <c r="C836" s="88">
        <v>401000006</v>
      </c>
      <c r="D836" s="27" t="s">
        <v>2391</v>
      </c>
      <c r="E836" s="20" t="s">
        <v>2374</v>
      </c>
      <c r="F836" s="204"/>
      <c r="G836" s="204"/>
      <c r="H836" s="195">
        <v>3</v>
      </c>
      <c r="I836" s="207"/>
      <c r="J836" s="195" t="s">
        <v>111</v>
      </c>
      <c r="K836" s="195" t="s">
        <v>45</v>
      </c>
      <c r="L836" s="195" t="s">
        <v>441</v>
      </c>
      <c r="M836" s="205"/>
      <c r="N836" s="205"/>
      <c r="O836" s="205"/>
      <c r="P836" s="196" t="s">
        <v>109</v>
      </c>
      <c r="Q836" s="21" t="s">
        <v>2495</v>
      </c>
      <c r="R836" s="205" t="s">
        <v>2496</v>
      </c>
      <c r="S836" s="205"/>
      <c r="T836" s="205" t="s">
        <v>133</v>
      </c>
      <c r="U836" s="205"/>
      <c r="V836" s="205" t="s">
        <v>1133</v>
      </c>
      <c r="W836" s="205" t="s">
        <v>126</v>
      </c>
      <c r="X836" s="195" t="s">
        <v>2383</v>
      </c>
      <c r="Y836" s="195"/>
      <c r="Z836" s="195"/>
      <c r="AA836" s="195"/>
      <c r="AB836" s="196" t="s">
        <v>2497</v>
      </c>
      <c r="AC836" s="21" t="s">
        <v>2498</v>
      </c>
      <c r="AD836" s="196"/>
      <c r="AE836" s="196"/>
      <c r="AF836" s="196"/>
      <c r="AG836" s="196"/>
      <c r="AH836" s="196"/>
      <c r="AI836" s="196"/>
      <c r="AJ836" s="196"/>
      <c r="AK836" s="196"/>
      <c r="AL836" s="196"/>
      <c r="AM836" s="196" t="s">
        <v>2499</v>
      </c>
      <c r="AN836" s="196" t="s">
        <v>2500</v>
      </c>
      <c r="AO836" s="199" t="s">
        <v>69</v>
      </c>
      <c r="AP836" s="199" t="s">
        <v>129</v>
      </c>
      <c r="AQ836" s="199" t="s">
        <v>2501</v>
      </c>
      <c r="AR836" s="26" t="s">
        <v>2502</v>
      </c>
      <c r="AS836" s="31" t="s">
        <v>55</v>
      </c>
      <c r="AT836" s="396">
        <v>0</v>
      </c>
      <c r="AU836" s="396">
        <v>0</v>
      </c>
      <c r="AV836" s="396">
        <v>0</v>
      </c>
      <c r="AW836" s="396">
        <v>0</v>
      </c>
      <c r="AX836" s="396">
        <v>0</v>
      </c>
      <c r="AY836" s="396">
        <v>0</v>
      </c>
      <c r="AZ836" s="396">
        <v>0</v>
      </c>
      <c r="BA836" s="396">
        <v>0</v>
      </c>
      <c r="BB836" s="396">
        <v>0</v>
      </c>
      <c r="BC836" s="396">
        <v>0</v>
      </c>
      <c r="BD836" s="396">
        <v>4399739.42</v>
      </c>
      <c r="BE836" s="396">
        <v>0</v>
      </c>
      <c r="BF836" s="396">
        <v>4179752.45</v>
      </c>
      <c r="BG836" s="396">
        <v>0</v>
      </c>
      <c r="BH836" s="396">
        <v>219986.97</v>
      </c>
      <c r="BI836" s="396">
        <v>14841270</v>
      </c>
      <c r="BJ836" s="396">
        <v>0</v>
      </c>
      <c r="BK836" s="396">
        <v>0</v>
      </c>
      <c r="BL836" s="396">
        <v>0</v>
      </c>
      <c r="BM836" s="396">
        <v>14841270</v>
      </c>
      <c r="BN836" s="396">
        <v>14841270</v>
      </c>
      <c r="BO836" s="396">
        <v>0</v>
      </c>
      <c r="BP836" s="396">
        <v>0</v>
      </c>
      <c r="BQ836" s="396">
        <v>0</v>
      </c>
      <c r="BR836" s="396">
        <v>14841270</v>
      </c>
      <c r="BS836" s="396">
        <v>14841270</v>
      </c>
      <c r="BT836" s="396">
        <v>0</v>
      </c>
      <c r="BU836" s="396">
        <v>0</v>
      </c>
      <c r="BV836" s="396">
        <v>0</v>
      </c>
      <c r="BW836" s="396">
        <v>14841270</v>
      </c>
    </row>
    <row r="837" spans="1:75" ht="409.5">
      <c r="A837" s="29" t="s">
        <v>2372</v>
      </c>
      <c r="B837" s="22" t="s">
        <v>2373</v>
      </c>
      <c r="C837" s="88">
        <v>401000006</v>
      </c>
      <c r="D837" s="27" t="s">
        <v>2391</v>
      </c>
      <c r="E837" s="20" t="s">
        <v>2374</v>
      </c>
      <c r="F837" s="204"/>
      <c r="G837" s="204"/>
      <c r="H837" s="195">
        <v>3</v>
      </c>
      <c r="I837" s="207"/>
      <c r="J837" s="195" t="s">
        <v>111</v>
      </c>
      <c r="K837" s="195">
        <v>1</v>
      </c>
      <c r="L837" s="195">
        <v>5</v>
      </c>
      <c r="M837" s="205"/>
      <c r="N837" s="205"/>
      <c r="O837" s="205"/>
      <c r="P837" s="196" t="s">
        <v>109</v>
      </c>
      <c r="Q837" s="21" t="s">
        <v>2503</v>
      </c>
      <c r="R837" s="205"/>
      <c r="S837" s="205"/>
      <c r="T837" s="205" t="s">
        <v>133</v>
      </c>
      <c r="U837" s="205"/>
      <c r="V837" s="205" t="s">
        <v>1133</v>
      </c>
      <c r="W837" s="205" t="s">
        <v>126</v>
      </c>
      <c r="X837" s="195"/>
      <c r="Y837" s="195" t="s">
        <v>2504</v>
      </c>
      <c r="Z837" s="195"/>
      <c r="AA837" s="195"/>
      <c r="AB837" s="196" t="s">
        <v>2505</v>
      </c>
      <c r="AC837" s="21" t="s">
        <v>2506</v>
      </c>
      <c r="AD837" s="196"/>
      <c r="AE837" s="196"/>
      <c r="AF837" s="196"/>
      <c r="AG837" s="196"/>
      <c r="AH837" s="196"/>
      <c r="AI837" s="196"/>
      <c r="AJ837" s="196"/>
      <c r="AK837" s="196"/>
      <c r="AL837" s="196"/>
      <c r="AM837" s="196" t="s">
        <v>2507</v>
      </c>
      <c r="AN837" s="196" t="s">
        <v>2422</v>
      </c>
      <c r="AO837" s="199" t="s">
        <v>69</v>
      </c>
      <c r="AP837" s="199" t="s">
        <v>129</v>
      </c>
      <c r="AQ837" s="199" t="s">
        <v>2508</v>
      </c>
      <c r="AR837" s="26" t="s">
        <v>2509</v>
      </c>
      <c r="AS837" s="31">
        <v>414</v>
      </c>
      <c r="AT837" s="396">
        <v>78047214.5</v>
      </c>
      <c r="AU837" s="396">
        <v>10403653.539999999</v>
      </c>
      <c r="AV837" s="396">
        <v>0</v>
      </c>
      <c r="AW837" s="396">
        <v>0</v>
      </c>
      <c r="AX837" s="396">
        <v>77266742.349999994</v>
      </c>
      <c r="AY837" s="396">
        <v>10299617</v>
      </c>
      <c r="AZ837" s="396">
        <v>0</v>
      </c>
      <c r="BA837" s="396">
        <v>0</v>
      </c>
      <c r="BB837" s="396">
        <v>780472.15</v>
      </c>
      <c r="BC837" s="396">
        <v>104036.54</v>
      </c>
      <c r="BD837" s="396">
        <v>69921768.060000002</v>
      </c>
      <c r="BE837" s="396">
        <v>0</v>
      </c>
      <c r="BF837" s="396">
        <v>66967125.350000001</v>
      </c>
      <c r="BG837" s="396">
        <v>0</v>
      </c>
      <c r="BH837" s="396">
        <v>2954642.71</v>
      </c>
      <c r="BI837" s="396">
        <v>0</v>
      </c>
      <c r="BJ837" s="396">
        <v>0</v>
      </c>
      <c r="BK837" s="396">
        <v>0</v>
      </c>
      <c r="BL837" s="396">
        <v>0</v>
      </c>
      <c r="BM837" s="396">
        <v>0</v>
      </c>
      <c r="BN837" s="396">
        <v>0</v>
      </c>
      <c r="BO837" s="396">
        <v>0</v>
      </c>
      <c r="BP837" s="396">
        <v>0</v>
      </c>
      <c r="BQ837" s="396">
        <v>0</v>
      </c>
      <c r="BR837" s="396">
        <v>0</v>
      </c>
      <c r="BS837" s="396">
        <v>0</v>
      </c>
      <c r="BT837" s="396">
        <v>0</v>
      </c>
      <c r="BU837" s="396">
        <v>0</v>
      </c>
      <c r="BV837" s="396">
        <v>0</v>
      </c>
      <c r="BW837" s="396">
        <v>0</v>
      </c>
    </row>
    <row r="838" spans="1:75" ht="409.5">
      <c r="A838" s="29" t="s">
        <v>2372</v>
      </c>
      <c r="B838" s="22" t="s">
        <v>2373</v>
      </c>
      <c r="C838" s="88">
        <v>401000006</v>
      </c>
      <c r="D838" s="27" t="s">
        <v>2391</v>
      </c>
      <c r="E838" s="20" t="s">
        <v>2374</v>
      </c>
      <c r="F838" s="204"/>
      <c r="G838" s="204"/>
      <c r="H838" s="195">
        <v>3</v>
      </c>
      <c r="I838" s="207"/>
      <c r="J838" s="195" t="s">
        <v>111</v>
      </c>
      <c r="K838" s="195">
        <v>1</v>
      </c>
      <c r="L838" s="195">
        <v>5</v>
      </c>
      <c r="M838" s="205"/>
      <c r="N838" s="205"/>
      <c r="O838" s="205"/>
      <c r="P838" s="196" t="s">
        <v>109</v>
      </c>
      <c r="Q838" s="21" t="s">
        <v>2510</v>
      </c>
      <c r="R838" s="205"/>
      <c r="S838" s="205"/>
      <c r="T838" s="205" t="s">
        <v>133</v>
      </c>
      <c r="U838" s="205"/>
      <c r="V838" s="205" t="s">
        <v>1133</v>
      </c>
      <c r="W838" s="205" t="s">
        <v>126</v>
      </c>
      <c r="X838" s="195"/>
      <c r="Y838" s="195" t="s">
        <v>2504</v>
      </c>
      <c r="Z838" s="195"/>
      <c r="AA838" s="195"/>
      <c r="AB838" s="196" t="s">
        <v>2511</v>
      </c>
      <c r="AC838" s="21" t="s">
        <v>2506</v>
      </c>
      <c r="AD838" s="196"/>
      <c r="AE838" s="196"/>
      <c r="AF838" s="196"/>
      <c r="AG838" s="196"/>
      <c r="AH838" s="196"/>
      <c r="AI838" s="196"/>
      <c r="AJ838" s="196"/>
      <c r="AK838" s="196"/>
      <c r="AL838" s="196"/>
      <c r="AM838" s="196" t="s">
        <v>2507</v>
      </c>
      <c r="AN838" s="196" t="s">
        <v>2422</v>
      </c>
      <c r="AO838" s="199" t="s">
        <v>69</v>
      </c>
      <c r="AP838" s="199" t="s">
        <v>129</v>
      </c>
      <c r="AQ838" s="199" t="s">
        <v>2512</v>
      </c>
      <c r="AR838" s="26" t="s">
        <v>2513</v>
      </c>
      <c r="AS838" s="31">
        <v>414</v>
      </c>
      <c r="AT838" s="396">
        <v>0</v>
      </c>
      <c r="AU838" s="396">
        <v>0</v>
      </c>
      <c r="AV838" s="396">
        <v>0</v>
      </c>
      <c r="AW838" s="396">
        <v>0</v>
      </c>
      <c r="AX838" s="396">
        <v>0</v>
      </c>
      <c r="AY838" s="396">
        <v>0</v>
      </c>
      <c r="AZ838" s="396">
        <v>0</v>
      </c>
      <c r="BA838" s="396">
        <v>0</v>
      </c>
      <c r="BB838" s="396">
        <v>0</v>
      </c>
      <c r="BC838" s="396">
        <v>0</v>
      </c>
      <c r="BD838" s="396">
        <v>553144543.20999992</v>
      </c>
      <c r="BE838" s="396">
        <v>0</v>
      </c>
      <c r="BF838" s="396">
        <v>547613097.77999997</v>
      </c>
      <c r="BG838" s="396">
        <v>0</v>
      </c>
      <c r="BH838" s="396">
        <v>5531445.4299999997</v>
      </c>
      <c r="BI838" s="396">
        <v>112366084.83999999</v>
      </c>
      <c r="BJ838" s="396">
        <v>0</v>
      </c>
      <c r="BK838" s="396">
        <v>111242423.98999999</v>
      </c>
      <c r="BL838" s="396">
        <v>0</v>
      </c>
      <c r="BM838" s="396">
        <v>1123660.8500000001</v>
      </c>
      <c r="BN838" s="396">
        <v>0</v>
      </c>
      <c r="BO838" s="396">
        <v>0</v>
      </c>
      <c r="BP838" s="396">
        <v>0</v>
      </c>
      <c r="BQ838" s="396">
        <v>0</v>
      </c>
      <c r="BR838" s="396">
        <v>0</v>
      </c>
      <c r="BS838" s="396">
        <v>0</v>
      </c>
      <c r="BT838" s="396">
        <v>0</v>
      </c>
      <c r="BU838" s="396">
        <v>0</v>
      </c>
      <c r="BV838" s="396">
        <v>0</v>
      </c>
      <c r="BW838" s="396">
        <v>0</v>
      </c>
    </row>
    <row r="839" spans="1:75" ht="409.5">
      <c r="A839" s="29" t="s">
        <v>2372</v>
      </c>
      <c r="B839" s="22" t="s">
        <v>2373</v>
      </c>
      <c r="C839" s="88">
        <v>401000006</v>
      </c>
      <c r="D839" s="27" t="s">
        <v>2391</v>
      </c>
      <c r="E839" s="20" t="s">
        <v>2374</v>
      </c>
      <c r="F839" s="204"/>
      <c r="G839" s="204"/>
      <c r="H839" s="195">
        <v>3</v>
      </c>
      <c r="I839" s="207"/>
      <c r="J839" s="195" t="s">
        <v>111</v>
      </c>
      <c r="K839" s="195">
        <v>1</v>
      </c>
      <c r="L839" s="195">
        <v>5</v>
      </c>
      <c r="M839" s="205"/>
      <c r="N839" s="205"/>
      <c r="O839" s="205"/>
      <c r="P839" s="196" t="s">
        <v>109</v>
      </c>
      <c r="Q839" s="21" t="s">
        <v>2514</v>
      </c>
      <c r="R839" s="205"/>
      <c r="S839" s="205"/>
      <c r="T839" s="205" t="s">
        <v>133</v>
      </c>
      <c r="U839" s="205"/>
      <c r="V839" s="205" t="s">
        <v>1133</v>
      </c>
      <c r="W839" s="205" t="s">
        <v>126</v>
      </c>
      <c r="X839" s="195"/>
      <c r="Y839" s="195" t="s">
        <v>890</v>
      </c>
      <c r="Z839" s="195"/>
      <c r="AA839" s="195"/>
      <c r="AB839" s="196" t="s">
        <v>2515</v>
      </c>
      <c r="AC839" s="21" t="s">
        <v>2506</v>
      </c>
      <c r="AD839" s="196"/>
      <c r="AE839" s="196"/>
      <c r="AF839" s="196"/>
      <c r="AG839" s="196"/>
      <c r="AH839" s="196"/>
      <c r="AI839" s="196"/>
      <c r="AJ839" s="196"/>
      <c r="AK839" s="196"/>
      <c r="AL839" s="196"/>
      <c r="AM839" s="196" t="s">
        <v>2507</v>
      </c>
      <c r="AN839" s="196" t="s">
        <v>2422</v>
      </c>
      <c r="AO839" s="199" t="s">
        <v>69</v>
      </c>
      <c r="AP839" s="199" t="s">
        <v>129</v>
      </c>
      <c r="AQ839" s="199" t="s">
        <v>2516</v>
      </c>
      <c r="AR839" s="26" t="s">
        <v>2517</v>
      </c>
      <c r="AS839" s="31">
        <v>414</v>
      </c>
      <c r="AT839" s="396">
        <v>21860792.75</v>
      </c>
      <c r="AU839" s="396">
        <v>2624882.06</v>
      </c>
      <c r="AV839" s="396">
        <v>0</v>
      </c>
      <c r="AW839" s="396">
        <v>0</v>
      </c>
      <c r="AX839" s="396">
        <v>21642184.82</v>
      </c>
      <c r="AY839" s="396">
        <v>2598633.2400000002</v>
      </c>
      <c r="AZ839" s="396">
        <v>0</v>
      </c>
      <c r="BA839" s="396">
        <v>0</v>
      </c>
      <c r="BB839" s="396">
        <v>218607.93</v>
      </c>
      <c r="BC839" s="396">
        <v>26248.82</v>
      </c>
      <c r="BD839" s="396">
        <v>19235910.689999998</v>
      </c>
      <c r="BE839" s="396">
        <v>0</v>
      </c>
      <c r="BF839" s="396">
        <v>19043551.579999998</v>
      </c>
      <c r="BG839" s="396">
        <v>0</v>
      </c>
      <c r="BH839" s="396">
        <v>192359.11</v>
      </c>
      <c r="BI839" s="396">
        <v>0</v>
      </c>
      <c r="BJ839" s="396">
        <v>0</v>
      </c>
      <c r="BK839" s="396">
        <v>0</v>
      </c>
      <c r="BL839" s="396">
        <v>0</v>
      </c>
      <c r="BM839" s="396">
        <v>0</v>
      </c>
      <c r="BN839" s="396">
        <v>0</v>
      </c>
      <c r="BO839" s="396">
        <v>0</v>
      </c>
      <c r="BP839" s="396">
        <v>0</v>
      </c>
      <c r="BQ839" s="396">
        <v>0</v>
      </c>
      <c r="BR839" s="396">
        <v>0</v>
      </c>
      <c r="BS839" s="396">
        <v>0</v>
      </c>
      <c r="BT839" s="396">
        <v>0</v>
      </c>
      <c r="BU839" s="396">
        <v>0</v>
      </c>
      <c r="BV839" s="396">
        <v>0</v>
      </c>
      <c r="BW839" s="396">
        <v>0</v>
      </c>
    </row>
    <row r="840" spans="1:75" ht="409.5">
      <c r="A840" s="29" t="s">
        <v>2372</v>
      </c>
      <c r="B840" s="22" t="s">
        <v>2373</v>
      </c>
      <c r="C840" s="88">
        <v>401000006</v>
      </c>
      <c r="D840" s="27" t="s">
        <v>2391</v>
      </c>
      <c r="E840" s="20" t="s">
        <v>2374</v>
      </c>
      <c r="F840" s="204"/>
      <c r="G840" s="204"/>
      <c r="H840" s="195">
        <v>3</v>
      </c>
      <c r="I840" s="207"/>
      <c r="J840" s="195" t="s">
        <v>111</v>
      </c>
      <c r="K840" s="195">
        <v>1</v>
      </c>
      <c r="L840" s="195">
        <v>5</v>
      </c>
      <c r="M840" s="205"/>
      <c r="N840" s="205"/>
      <c r="O840" s="205"/>
      <c r="P840" s="196" t="s">
        <v>109</v>
      </c>
      <c r="Q840" s="21" t="s">
        <v>2518</v>
      </c>
      <c r="R840" s="205"/>
      <c r="S840" s="205"/>
      <c r="T840" s="205" t="s">
        <v>133</v>
      </c>
      <c r="U840" s="205"/>
      <c r="V840" s="205" t="s">
        <v>1133</v>
      </c>
      <c r="W840" s="205" t="s">
        <v>126</v>
      </c>
      <c r="X840" s="195"/>
      <c r="Y840" s="195" t="s">
        <v>890</v>
      </c>
      <c r="Z840" s="195"/>
      <c r="AA840" s="195"/>
      <c r="AB840" s="196" t="s">
        <v>2519</v>
      </c>
      <c r="AC840" s="21" t="s">
        <v>2506</v>
      </c>
      <c r="AD840" s="196"/>
      <c r="AE840" s="196"/>
      <c r="AF840" s="196"/>
      <c r="AG840" s="196"/>
      <c r="AH840" s="196"/>
      <c r="AI840" s="196"/>
      <c r="AJ840" s="196"/>
      <c r="AK840" s="196"/>
      <c r="AL840" s="196"/>
      <c r="AM840" s="196" t="s">
        <v>2507</v>
      </c>
      <c r="AN840" s="196" t="s">
        <v>2422</v>
      </c>
      <c r="AO840" s="199" t="s">
        <v>69</v>
      </c>
      <c r="AP840" s="199" t="s">
        <v>129</v>
      </c>
      <c r="AQ840" s="199" t="s">
        <v>2520</v>
      </c>
      <c r="AR840" s="26" t="s">
        <v>2521</v>
      </c>
      <c r="AS840" s="31">
        <v>414</v>
      </c>
      <c r="AT840" s="396">
        <v>0</v>
      </c>
      <c r="AU840" s="396">
        <v>0</v>
      </c>
      <c r="AV840" s="396">
        <v>0</v>
      </c>
      <c r="AW840" s="396">
        <v>0</v>
      </c>
      <c r="AX840" s="396">
        <v>0</v>
      </c>
      <c r="AY840" s="396">
        <v>0</v>
      </c>
      <c r="AZ840" s="396">
        <v>0</v>
      </c>
      <c r="BA840" s="396">
        <v>0</v>
      </c>
      <c r="BB840" s="396">
        <v>0</v>
      </c>
      <c r="BC840" s="396">
        <v>0</v>
      </c>
      <c r="BD840" s="396">
        <v>86710307.959999993</v>
      </c>
      <c r="BE840" s="396">
        <v>0</v>
      </c>
      <c r="BF840" s="396">
        <v>85843204.879999995</v>
      </c>
      <c r="BG840" s="396">
        <v>0</v>
      </c>
      <c r="BH840" s="396">
        <v>867103.08</v>
      </c>
      <c r="BI840" s="396">
        <v>0</v>
      </c>
      <c r="BJ840" s="396">
        <v>0</v>
      </c>
      <c r="BK840" s="396">
        <v>0</v>
      </c>
      <c r="BL840" s="396">
        <v>0</v>
      </c>
      <c r="BM840" s="396">
        <v>0</v>
      </c>
      <c r="BN840" s="396">
        <v>0</v>
      </c>
      <c r="BO840" s="396">
        <v>0</v>
      </c>
      <c r="BP840" s="396">
        <v>0</v>
      </c>
      <c r="BQ840" s="396">
        <v>0</v>
      </c>
      <c r="BR840" s="396">
        <v>0</v>
      </c>
      <c r="BS840" s="396">
        <v>0</v>
      </c>
      <c r="BT840" s="396">
        <v>0</v>
      </c>
      <c r="BU840" s="396">
        <v>0</v>
      </c>
      <c r="BV840" s="396">
        <v>0</v>
      </c>
      <c r="BW840" s="396">
        <v>0</v>
      </c>
    </row>
    <row r="841" spans="1:75" ht="409.5">
      <c r="A841" s="29" t="s">
        <v>2372</v>
      </c>
      <c r="B841" s="22" t="s">
        <v>2373</v>
      </c>
      <c r="C841" s="88">
        <v>401000006</v>
      </c>
      <c r="D841" s="27" t="s">
        <v>2391</v>
      </c>
      <c r="E841" s="20" t="s">
        <v>2374</v>
      </c>
      <c r="F841" s="204"/>
      <c r="G841" s="204"/>
      <c r="H841" s="195">
        <v>3</v>
      </c>
      <c r="I841" s="207"/>
      <c r="J841" s="195" t="s">
        <v>111</v>
      </c>
      <c r="K841" s="195">
        <v>1</v>
      </c>
      <c r="L841" s="195">
        <v>5</v>
      </c>
      <c r="M841" s="205"/>
      <c r="N841" s="205"/>
      <c r="O841" s="205"/>
      <c r="P841" s="196" t="s">
        <v>109</v>
      </c>
      <c r="Q841" s="21" t="s">
        <v>2522</v>
      </c>
      <c r="R841" s="205"/>
      <c r="S841" s="205"/>
      <c r="T841" s="205" t="s">
        <v>133</v>
      </c>
      <c r="U841" s="205"/>
      <c r="V841" s="205" t="s">
        <v>1133</v>
      </c>
      <c r="W841" s="205" t="s">
        <v>126</v>
      </c>
      <c r="X841" s="195"/>
      <c r="Y841" s="195" t="s">
        <v>890</v>
      </c>
      <c r="Z841" s="195"/>
      <c r="AA841" s="195"/>
      <c r="AB841" s="196" t="s">
        <v>2419</v>
      </c>
      <c r="AC841" s="21" t="s">
        <v>2506</v>
      </c>
      <c r="AD841" s="196"/>
      <c r="AE841" s="196"/>
      <c r="AF841" s="196"/>
      <c r="AG841" s="196"/>
      <c r="AH841" s="196"/>
      <c r="AI841" s="196"/>
      <c r="AJ841" s="196"/>
      <c r="AK841" s="196"/>
      <c r="AL841" s="196"/>
      <c r="AM841" s="196" t="s">
        <v>2507</v>
      </c>
      <c r="AN841" s="196" t="s">
        <v>2422</v>
      </c>
      <c r="AO841" s="199" t="s">
        <v>69</v>
      </c>
      <c r="AP841" s="199" t="s">
        <v>129</v>
      </c>
      <c r="AQ841" s="199" t="s">
        <v>2523</v>
      </c>
      <c r="AR841" s="26" t="s">
        <v>2524</v>
      </c>
      <c r="AS841" s="31">
        <v>414</v>
      </c>
      <c r="AT841" s="396">
        <v>131270677.19999999</v>
      </c>
      <c r="AU841" s="396">
        <v>130884881.03</v>
      </c>
      <c r="AV841" s="396">
        <v>0</v>
      </c>
      <c r="AW841" s="396">
        <v>0</v>
      </c>
      <c r="AX841" s="396">
        <v>123900928.84999999</v>
      </c>
      <c r="AY841" s="396">
        <v>123686212.56</v>
      </c>
      <c r="AZ841" s="396">
        <v>0</v>
      </c>
      <c r="BA841" s="396">
        <v>0</v>
      </c>
      <c r="BB841" s="396">
        <v>7369748.3499999996</v>
      </c>
      <c r="BC841" s="396">
        <v>7198668.4699999997</v>
      </c>
      <c r="BD841" s="396">
        <v>0</v>
      </c>
      <c r="BE841" s="396">
        <v>0</v>
      </c>
      <c r="BF841" s="396">
        <v>0</v>
      </c>
      <c r="BG841" s="396">
        <v>0</v>
      </c>
      <c r="BH841" s="396">
        <v>0</v>
      </c>
      <c r="BI841" s="396">
        <v>0</v>
      </c>
      <c r="BJ841" s="396">
        <v>0</v>
      </c>
      <c r="BK841" s="396">
        <v>0</v>
      </c>
      <c r="BL841" s="396">
        <v>0</v>
      </c>
      <c r="BM841" s="396">
        <v>0</v>
      </c>
      <c r="BN841" s="396">
        <v>0</v>
      </c>
      <c r="BO841" s="396">
        <v>0</v>
      </c>
      <c r="BP841" s="396">
        <v>0</v>
      </c>
      <c r="BQ841" s="396">
        <v>0</v>
      </c>
      <c r="BR841" s="396">
        <v>0</v>
      </c>
      <c r="BS841" s="396">
        <v>0</v>
      </c>
      <c r="BT841" s="396">
        <v>0</v>
      </c>
      <c r="BU841" s="396">
        <v>0</v>
      </c>
      <c r="BV841" s="396">
        <v>0</v>
      </c>
      <c r="BW841" s="396">
        <v>0</v>
      </c>
    </row>
    <row r="842" spans="1:75" ht="409.5">
      <c r="A842" s="29" t="s">
        <v>2372</v>
      </c>
      <c r="B842" s="22" t="s">
        <v>2373</v>
      </c>
      <c r="C842" s="88">
        <v>401000007</v>
      </c>
      <c r="D842" s="27" t="s">
        <v>94</v>
      </c>
      <c r="E842" s="20" t="s">
        <v>2374</v>
      </c>
      <c r="F842" s="204"/>
      <c r="G842" s="204"/>
      <c r="H842" s="195">
        <v>3</v>
      </c>
      <c r="I842" s="207"/>
      <c r="J842" s="195">
        <v>16</v>
      </c>
      <c r="K842" s="195">
        <v>1</v>
      </c>
      <c r="L842" s="195">
        <v>3</v>
      </c>
      <c r="M842" s="205"/>
      <c r="N842" s="205"/>
      <c r="O842" s="205"/>
      <c r="P842" s="196" t="s">
        <v>109</v>
      </c>
      <c r="Q842" s="21" t="s">
        <v>2375</v>
      </c>
      <c r="R842" s="205"/>
      <c r="S842" s="205"/>
      <c r="T842" s="205" t="s">
        <v>47</v>
      </c>
      <c r="U842" s="205"/>
      <c r="V842" s="205" t="s">
        <v>76</v>
      </c>
      <c r="W842" s="205" t="s">
        <v>45</v>
      </c>
      <c r="X842" s="195"/>
      <c r="Y842" s="195"/>
      <c r="Z842" s="195"/>
      <c r="AA842" s="195"/>
      <c r="AB842" s="196" t="s">
        <v>110</v>
      </c>
      <c r="AC842" s="21" t="s">
        <v>2525</v>
      </c>
      <c r="AD842" s="196"/>
      <c r="AE842" s="196"/>
      <c r="AF842" s="196"/>
      <c r="AG842" s="196"/>
      <c r="AH842" s="196"/>
      <c r="AI842" s="196"/>
      <c r="AJ842" s="196"/>
      <c r="AK842" s="196"/>
      <c r="AL842" s="196"/>
      <c r="AM842" s="196" t="s">
        <v>2263</v>
      </c>
      <c r="AN842" s="196" t="s">
        <v>1857</v>
      </c>
      <c r="AO842" s="199" t="s">
        <v>53</v>
      </c>
      <c r="AP842" s="199" t="s">
        <v>54</v>
      </c>
      <c r="AQ842" s="199" t="s">
        <v>521</v>
      </c>
      <c r="AR842" s="26" t="s">
        <v>522</v>
      </c>
      <c r="AS842" s="31">
        <v>244</v>
      </c>
      <c r="AT842" s="396">
        <v>82319.759999999995</v>
      </c>
      <c r="AU842" s="396">
        <v>82319.759999999995</v>
      </c>
      <c r="AV842" s="396">
        <v>0</v>
      </c>
      <c r="AW842" s="396">
        <v>0</v>
      </c>
      <c r="AX842" s="396">
        <v>0</v>
      </c>
      <c r="AY842" s="396">
        <v>0</v>
      </c>
      <c r="AZ842" s="396">
        <v>0</v>
      </c>
      <c r="BA842" s="396">
        <v>0</v>
      </c>
      <c r="BB842" s="396">
        <v>82319.759999999995</v>
      </c>
      <c r="BC842" s="396">
        <v>82319.759999999995</v>
      </c>
      <c r="BD842" s="396">
        <v>71660</v>
      </c>
      <c r="BE842" s="396">
        <v>0</v>
      </c>
      <c r="BF842" s="396">
        <v>0</v>
      </c>
      <c r="BG842" s="396">
        <v>0</v>
      </c>
      <c r="BH842" s="396">
        <v>71660</v>
      </c>
      <c r="BI842" s="396">
        <v>71660</v>
      </c>
      <c r="BJ842" s="396">
        <v>0</v>
      </c>
      <c r="BK842" s="396">
        <v>0</v>
      </c>
      <c r="BL842" s="396">
        <v>0</v>
      </c>
      <c r="BM842" s="396">
        <v>71660</v>
      </c>
      <c r="BN842" s="396">
        <v>71660</v>
      </c>
      <c r="BO842" s="396">
        <v>0</v>
      </c>
      <c r="BP842" s="396">
        <v>0</v>
      </c>
      <c r="BQ842" s="396">
        <v>0</v>
      </c>
      <c r="BR842" s="396">
        <v>71660</v>
      </c>
      <c r="BS842" s="396">
        <v>71660</v>
      </c>
      <c r="BT842" s="396">
        <v>0</v>
      </c>
      <c r="BU842" s="396">
        <v>0</v>
      </c>
      <c r="BV842" s="396">
        <v>0</v>
      </c>
      <c r="BW842" s="396">
        <v>71660</v>
      </c>
    </row>
    <row r="843" spans="1:75" ht="409.5">
      <c r="A843" s="29" t="s">
        <v>2372</v>
      </c>
      <c r="B843" s="22" t="s">
        <v>2373</v>
      </c>
      <c r="C843" s="88">
        <v>401000007</v>
      </c>
      <c r="D843" s="27" t="s">
        <v>94</v>
      </c>
      <c r="E843" s="20" t="s">
        <v>2374</v>
      </c>
      <c r="F843" s="204"/>
      <c r="G843" s="204"/>
      <c r="H843" s="195">
        <v>3</v>
      </c>
      <c r="I843" s="207"/>
      <c r="J843" s="195">
        <v>16</v>
      </c>
      <c r="K843" s="195">
        <v>1</v>
      </c>
      <c r="L843" s="195">
        <v>3</v>
      </c>
      <c r="M843" s="205"/>
      <c r="N843" s="205"/>
      <c r="O843" s="205"/>
      <c r="P843" s="196" t="s">
        <v>109</v>
      </c>
      <c r="Q843" s="21" t="s">
        <v>2375</v>
      </c>
      <c r="R843" s="205"/>
      <c r="S843" s="205"/>
      <c r="T843" s="205" t="s">
        <v>47</v>
      </c>
      <c r="U843" s="205"/>
      <c r="V843" s="205" t="s">
        <v>76</v>
      </c>
      <c r="W843" s="205" t="s">
        <v>45</v>
      </c>
      <c r="X843" s="195"/>
      <c r="Y843" s="195"/>
      <c r="Z843" s="195"/>
      <c r="AA843" s="195"/>
      <c r="AB843" s="196" t="s">
        <v>110</v>
      </c>
      <c r="AC843" s="21" t="s">
        <v>2525</v>
      </c>
      <c r="AD843" s="196"/>
      <c r="AE843" s="196"/>
      <c r="AF843" s="196"/>
      <c r="AG843" s="196"/>
      <c r="AH843" s="196"/>
      <c r="AI843" s="196"/>
      <c r="AJ843" s="196"/>
      <c r="AK843" s="196"/>
      <c r="AL843" s="196"/>
      <c r="AM843" s="196" t="s">
        <v>2263</v>
      </c>
      <c r="AN843" s="196" t="s">
        <v>1857</v>
      </c>
      <c r="AO843" s="199" t="s">
        <v>53</v>
      </c>
      <c r="AP843" s="199" t="s">
        <v>54</v>
      </c>
      <c r="AQ843" s="199" t="s">
        <v>523</v>
      </c>
      <c r="AR843" s="26" t="s">
        <v>522</v>
      </c>
      <c r="AS843" s="31">
        <v>244</v>
      </c>
      <c r="AT843" s="396">
        <v>6859.98</v>
      </c>
      <c r="AU843" s="396">
        <v>6859.98</v>
      </c>
      <c r="AV843" s="396">
        <v>0</v>
      </c>
      <c r="AW843" s="396">
        <v>0</v>
      </c>
      <c r="AX843" s="396">
        <v>0</v>
      </c>
      <c r="AY843" s="396">
        <v>0</v>
      </c>
      <c r="AZ843" s="396">
        <v>0</v>
      </c>
      <c r="BA843" s="396">
        <v>0</v>
      </c>
      <c r="BB843" s="396">
        <v>6859.98</v>
      </c>
      <c r="BC843" s="396">
        <v>6859.98</v>
      </c>
      <c r="BD843" s="396">
        <v>0</v>
      </c>
      <c r="BE843" s="396">
        <v>0</v>
      </c>
      <c r="BF843" s="396">
        <v>0</v>
      </c>
      <c r="BG843" s="396">
        <v>0</v>
      </c>
      <c r="BH843" s="396">
        <v>0</v>
      </c>
      <c r="BI843" s="396">
        <v>0</v>
      </c>
      <c r="BJ843" s="396">
        <v>0</v>
      </c>
      <c r="BK843" s="396">
        <v>0</v>
      </c>
      <c r="BL843" s="396">
        <v>0</v>
      </c>
      <c r="BM843" s="396">
        <v>0</v>
      </c>
      <c r="BN843" s="396">
        <v>0</v>
      </c>
      <c r="BO843" s="396">
        <v>0</v>
      </c>
      <c r="BP843" s="396">
        <v>0</v>
      </c>
      <c r="BQ843" s="396">
        <v>0</v>
      </c>
      <c r="BR843" s="396">
        <v>0</v>
      </c>
      <c r="BS843" s="396">
        <v>0</v>
      </c>
      <c r="BT843" s="396">
        <v>0</v>
      </c>
      <c r="BU843" s="396">
        <v>0</v>
      </c>
      <c r="BV843" s="396">
        <v>0</v>
      </c>
      <c r="BW843" s="396">
        <v>0</v>
      </c>
    </row>
    <row r="844" spans="1:75" ht="409.5">
      <c r="A844" s="29" t="s">
        <v>2372</v>
      </c>
      <c r="B844" s="22" t="s">
        <v>2373</v>
      </c>
      <c r="C844" s="88">
        <v>401000007</v>
      </c>
      <c r="D844" s="27" t="s">
        <v>94</v>
      </c>
      <c r="E844" s="20" t="s">
        <v>2374</v>
      </c>
      <c r="F844" s="204"/>
      <c r="G844" s="204"/>
      <c r="H844" s="195">
        <v>3</v>
      </c>
      <c r="I844" s="207"/>
      <c r="J844" s="195">
        <v>16</v>
      </c>
      <c r="K844" s="195">
        <v>1</v>
      </c>
      <c r="L844" s="195">
        <v>3</v>
      </c>
      <c r="M844" s="205"/>
      <c r="N844" s="205"/>
      <c r="O844" s="205"/>
      <c r="P844" s="196" t="s">
        <v>109</v>
      </c>
      <c r="Q844" s="21" t="s">
        <v>2375</v>
      </c>
      <c r="R844" s="205"/>
      <c r="S844" s="205"/>
      <c r="T844" s="205" t="s">
        <v>47</v>
      </c>
      <c r="U844" s="205"/>
      <c r="V844" s="205" t="s">
        <v>76</v>
      </c>
      <c r="W844" s="205" t="s">
        <v>45</v>
      </c>
      <c r="X844" s="195"/>
      <c r="Y844" s="195"/>
      <c r="Z844" s="195"/>
      <c r="AA844" s="195"/>
      <c r="AB844" s="196" t="s">
        <v>110</v>
      </c>
      <c r="AC844" s="21" t="s">
        <v>2525</v>
      </c>
      <c r="AD844" s="196"/>
      <c r="AE844" s="196"/>
      <c r="AF844" s="196"/>
      <c r="AG844" s="196"/>
      <c r="AH844" s="196"/>
      <c r="AI844" s="196"/>
      <c r="AJ844" s="196"/>
      <c r="AK844" s="196"/>
      <c r="AL844" s="196"/>
      <c r="AM844" s="196" t="s">
        <v>2263</v>
      </c>
      <c r="AN844" s="196" t="s">
        <v>1857</v>
      </c>
      <c r="AO844" s="199" t="s">
        <v>53</v>
      </c>
      <c r="AP844" s="199" t="s">
        <v>54</v>
      </c>
      <c r="AQ844" s="199" t="s">
        <v>509</v>
      </c>
      <c r="AR844" s="26" t="s">
        <v>510</v>
      </c>
      <c r="AS844" s="31" t="s">
        <v>55</v>
      </c>
      <c r="AT844" s="396">
        <v>79959.960000000006</v>
      </c>
      <c r="AU844" s="396">
        <v>76675.09</v>
      </c>
      <c r="AV844" s="396">
        <v>0</v>
      </c>
      <c r="AW844" s="396">
        <v>0</v>
      </c>
      <c r="AX844" s="396">
        <v>0</v>
      </c>
      <c r="AY844" s="396">
        <v>0</v>
      </c>
      <c r="AZ844" s="396">
        <v>0</v>
      </c>
      <c r="BA844" s="396">
        <v>0</v>
      </c>
      <c r="BB844" s="396">
        <v>79959.960000000006</v>
      </c>
      <c r="BC844" s="396">
        <v>76675.09</v>
      </c>
      <c r="BD844" s="396">
        <v>4880264.8600000003</v>
      </c>
      <c r="BE844" s="396">
        <v>0</v>
      </c>
      <c r="BF844" s="396">
        <v>0</v>
      </c>
      <c r="BG844" s="396">
        <v>0</v>
      </c>
      <c r="BH844" s="396">
        <v>4880264.8600000003</v>
      </c>
      <c r="BI844" s="396">
        <v>248630</v>
      </c>
      <c r="BJ844" s="396">
        <v>0</v>
      </c>
      <c r="BK844" s="396">
        <v>0</v>
      </c>
      <c r="BL844" s="396">
        <v>0</v>
      </c>
      <c r="BM844" s="396">
        <v>248630</v>
      </c>
      <c r="BN844" s="396">
        <v>248630</v>
      </c>
      <c r="BO844" s="396">
        <v>0</v>
      </c>
      <c r="BP844" s="396">
        <v>0</v>
      </c>
      <c r="BQ844" s="396">
        <v>0</v>
      </c>
      <c r="BR844" s="396">
        <v>248630</v>
      </c>
      <c r="BS844" s="396">
        <v>248630</v>
      </c>
      <c r="BT844" s="396">
        <v>0</v>
      </c>
      <c r="BU844" s="396">
        <v>0</v>
      </c>
      <c r="BV844" s="396">
        <v>0</v>
      </c>
      <c r="BW844" s="396">
        <v>248630</v>
      </c>
    </row>
    <row r="845" spans="1:75" ht="409.5">
      <c r="A845" s="29" t="s">
        <v>2372</v>
      </c>
      <c r="B845" s="22" t="s">
        <v>2373</v>
      </c>
      <c r="C845" s="88">
        <v>401000007</v>
      </c>
      <c r="D845" s="27" t="s">
        <v>94</v>
      </c>
      <c r="E845" s="20" t="s">
        <v>2374</v>
      </c>
      <c r="F845" s="204"/>
      <c r="G845" s="204"/>
      <c r="H845" s="195">
        <v>3</v>
      </c>
      <c r="I845" s="207"/>
      <c r="J845" s="195">
        <v>16</v>
      </c>
      <c r="K845" s="195">
        <v>1</v>
      </c>
      <c r="L845" s="195">
        <v>3</v>
      </c>
      <c r="M845" s="205"/>
      <c r="N845" s="205"/>
      <c r="O845" s="205"/>
      <c r="P845" s="196" t="s">
        <v>109</v>
      </c>
      <c r="Q845" s="21" t="s">
        <v>2375</v>
      </c>
      <c r="R845" s="205"/>
      <c r="S845" s="205"/>
      <c r="T845" s="205" t="s">
        <v>47</v>
      </c>
      <c r="U845" s="205"/>
      <c r="V845" s="205" t="s">
        <v>76</v>
      </c>
      <c r="W845" s="205" t="s">
        <v>45</v>
      </c>
      <c r="X845" s="195"/>
      <c r="Y845" s="195"/>
      <c r="Z845" s="195"/>
      <c r="AA845" s="195"/>
      <c r="AB845" s="196" t="s">
        <v>110</v>
      </c>
      <c r="AC845" s="21" t="s">
        <v>2525</v>
      </c>
      <c r="AD845" s="196"/>
      <c r="AE845" s="196"/>
      <c r="AF845" s="196"/>
      <c r="AG845" s="196"/>
      <c r="AH845" s="196"/>
      <c r="AI845" s="196"/>
      <c r="AJ845" s="196"/>
      <c r="AK845" s="196"/>
      <c r="AL845" s="196"/>
      <c r="AM845" s="196" t="s">
        <v>2263</v>
      </c>
      <c r="AN845" s="196" t="s">
        <v>1857</v>
      </c>
      <c r="AO845" s="199" t="s">
        <v>53</v>
      </c>
      <c r="AP845" s="199" t="s">
        <v>54</v>
      </c>
      <c r="AQ845" s="199" t="s">
        <v>509</v>
      </c>
      <c r="AR845" s="26" t="s">
        <v>510</v>
      </c>
      <c r="AS845" s="31" t="s">
        <v>285</v>
      </c>
      <c r="AT845" s="396">
        <v>0</v>
      </c>
      <c r="AU845" s="396">
        <v>0</v>
      </c>
      <c r="AV845" s="396">
        <v>0</v>
      </c>
      <c r="AW845" s="396">
        <v>0</v>
      </c>
      <c r="AX845" s="396">
        <v>0</v>
      </c>
      <c r="AY845" s="396">
        <v>0</v>
      </c>
      <c r="AZ845" s="396">
        <v>0</v>
      </c>
      <c r="BA845" s="396">
        <v>0</v>
      </c>
      <c r="BB845" s="396">
        <v>0</v>
      </c>
      <c r="BC845" s="396">
        <v>0</v>
      </c>
      <c r="BD845" s="396">
        <v>206706.02</v>
      </c>
      <c r="BE845" s="396">
        <v>0</v>
      </c>
      <c r="BF845" s="396">
        <v>0</v>
      </c>
      <c r="BG845" s="396">
        <v>0</v>
      </c>
      <c r="BH845" s="396">
        <v>206706.02</v>
      </c>
      <c r="BI845" s="396">
        <v>0</v>
      </c>
      <c r="BJ845" s="396">
        <v>0</v>
      </c>
      <c r="BK845" s="396">
        <v>0</v>
      </c>
      <c r="BL845" s="396">
        <v>0</v>
      </c>
      <c r="BM845" s="396">
        <v>0</v>
      </c>
      <c r="BN845" s="396">
        <v>0</v>
      </c>
      <c r="BO845" s="396">
        <v>0</v>
      </c>
      <c r="BP845" s="396">
        <v>0</v>
      </c>
      <c r="BQ845" s="396">
        <v>0</v>
      </c>
      <c r="BR845" s="396">
        <v>0</v>
      </c>
      <c r="BS845" s="396">
        <v>0</v>
      </c>
      <c r="BT845" s="396">
        <v>0</v>
      </c>
      <c r="BU845" s="396">
        <v>0</v>
      </c>
      <c r="BV845" s="396">
        <v>0</v>
      </c>
      <c r="BW845" s="396">
        <v>0</v>
      </c>
    </row>
    <row r="846" spans="1:75" ht="409.5">
      <c r="A846" s="29" t="s">
        <v>2372</v>
      </c>
      <c r="B846" s="22" t="s">
        <v>2373</v>
      </c>
      <c r="C846" s="88">
        <v>401000007</v>
      </c>
      <c r="D846" s="27" t="s">
        <v>94</v>
      </c>
      <c r="E846" s="20" t="s">
        <v>2526</v>
      </c>
      <c r="F846" s="204" t="s">
        <v>2527</v>
      </c>
      <c r="G846" s="204"/>
      <c r="H846" s="195" t="s">
        <v>825</v>
      </c>
      <c r="I846" s="207"/>
      <c r="J846" s="195" t="s">
        <v>2528</v>
      </c>
      <c r="K846" s="195" t="s">
        <v>1892</v>
      </c>
      <c r="L846" s="195" t="s">
        <v>167</v>
      </c>
      <c r="M846" s="205"/>
      <c r="N846" s="205"/>
      <c r="O846" s="205"/>
      <c r="P846" s="196" t="s">
        <v>2529</v>
      </c>
      <c r="Q846" s="21" t="s">
        <v>2375</v>
      </c>
      <c r="R846" s="205"/>
      <c r="S846" s="205"/>
      <c r="T846" s="205" t="s">
        <v>47</v>
      </c>
      <c r="U846" s="205"/>
      <c r="V846" s="205" t="s">
        <v>76</v>
      </c>
      <c r="W846" s="205" t="s">
        <v>45</v>
      </c>
      <c r="X846" s="195"/>
      <c r="Y846" s="195"/>
      <c r="Z846" s="195"/>
      <c r="AA846" s="195"/>
      <c r="AB846" s="196" t="s">
        <v>110</v>
      </c>
      <c r="AC846" s="21" t="s">
        <v>2530</v>
      </c>
      <c r="AD846" s="196"/>
      <c r="AE846" s="196"/>
      <c r="AF846" s="196"/>
      <c r="AG846" s="196"/>
      <c r="AH846" s="196"/>
      <c r="AI846" s="196"/>
      <c r="AJ846" s="196"/>
      <c r="AK846" s="196"/>
      <c r="AL846" s="196"/>
      <c r="AM846" s="196" t="s">
        <v>2531</v>
      </c>
      <c r="AN846" s="196" t="s">
        <v>2422</v>
      </c>
      <c r="AO846" s="199" t="s">
        <v>87</v>
      </c>
      <c r="AP846" s="199" t="s">
        <v>53</v>
      </c>
      <c r="AQ846" s="199" t="s">
        <v>2532</v>
      </c>
      <c r="AR846" s="26" t="s">
        <v>2055</v>
      </c>
      <c r="AS846" s="31">
        <v>244</v>
      </c>
      <c r="AT846" s="396">
        <v>0</v>
      </c>
      <c r="AU846" s="396">
        <v>0</v>
      </c>
      <c r="AV846" s="396">
        <v>0</v>
      </c>
      <c r="AW846" s="396">
        <v>0</v>
      </c>
      <c r="AX846" s="396">
        <v>0</v>
      </c>
      <c r="AY846" s="396">
        <v>0</v>
      </c>
      <c r="AZ846" s="396">
        <v>0</v>
      </c>
      <c r="BA846" s="396">
        <v>0</v>
      </c>
      <c r="BB846" s="396">
        <v>0</v>
      </c>
      <c r="BC846" s="396">
        <v>0</v>
      </c>
      <c r="BD846" s="396">
        <v>90000</v>
      </c>
      <c r="BE846" s="396">
        <v>0</v>
      </c>
      <c r="BF846" s="396">
        <v>0</v>
      </c>
      <c r="BG846" s="396">
        <v>0</v>
      </c>
      <c r="BH846" s="396">
        <v>90000</v>
      </c>
      <c r="BI846" s="396">
        <v>90000</v>
      </c>
      <c r="BJ846" s="396">
        <v>0</v>
      </c>
      <c r="BK846" s="396">
        <v>0</v>
      </c>
      <c r="BL846" s="396">
        <v>0</v>
      </c>
      <c r="BM846" s="396">
        <v>90000</v>
      </c>
      <c r="BN846" s="396">
        <v>90000</v>
      </c>
      <c r="BO846" s="396">
        <v>0</v>
      </c>
      <c r="BP846" s="396">
        <v>0</v>
      </c>
      <c r="BQ846" s="396">
        <v>0</v>
      </c>
      <c r="BR846" s="396">
        <v>90000</v>
      </c>
      <c r="BS846" s="396">
        <v>90000</v>
      </c>
      <c r="BT846" s="396">
        <v>0</v>
      </c>
      <c r="BU846" s="396">
        <v>0</v>
      </c>
      <c r="BV846" s="396">
        <v>0</v>
      </c>
      <c r="BW846" s="396">
        <v>90000</v>
      </c>
    </row>
    <row r="847" spans="1:75" ht="409.5">
      <c r="A847" s="29" t="s">
        <v>2372</v>
      </c>
      <c r="B847" s="22" t="s">
        <v>2373</v>
      </c>
      <c r="C847" s="88">
        <v>401000007</v>
      </c>
      <c r="D847" s="27" t="s">
        <v>94</v>
      </c>
      <c r="E847" s="20" t="s">
        <v>2533</v>
      </c>
      <c r="F847" s="204" t="s">
        <v>2527</v>
      </c>
      <c r="G847" s="204"/>
      <c r="H847" s="195" t="s">
        <v>2534</v>
      </c>
      <c r="I847" s="207"/>
      <c r="J847" s="195" t="s">
        <v>2535</v>
      </c>
      <c r="K847" s="195" t="s">
        <v>2536</v>
      </c>
      <c r="L847" s="195" t="s">
        <v>2537</v>
      </c>
      <c r="M847" s="205"/>
      <c r="N847" s="205"/>
      <c r="O847" s="205"/>
      <c r="P847" s="196" t="s">
        <v>2538</v>
      </c>
      <c r="Q847" s="21" t="s">
        <v>2539</v>
      </c>
      <c r="R847" s="205"/>
      <c r="S847" s="205"/>
      <c r="T847" s="205" t="s">
        <v>133</v>
      </c>
      <c r="U847" s="205"/>
      <c r="V847" s="205" t="s">
        <v>1133</v>
      </c>
      <c r="W847" s="205" t="s">
        <v>126</v>
      </c>
      <c r="X847" s="195" t="s">
        <v>955</v>
      </c>
      <c r="Y847" s="195"/>
      <c r="Z847" s="195"/>
      <c r="AA847" s="195"/>
      <c r="AB847" s="196" t="s">
        <v>2540</v>
      </c>
      <c r="AC847" s="21" t="s">
        <v>2541</v>
      </c>
      <c r="AD847" s="196"/>
      <c r="AE847" s="196"/>
      <c r="AF847" s="196"/>
      <c r="AG847" s="196"/>
      <c r="AH847" s="196"/>
      <c r="AI847" s="196"/>
      <c r="AJ847" s="196"/>
      <c r="AK847" s="196"/>
      <c r="AL847" s="196"/>
      <c r="AM847" s="196" t="s">
        <v>2542</v>
      </c>
      <c r="AN847" s="196" t="s">
        <v>2543</v>
      </c>
      <c r="AO847" s="199" t="s">
        <v>87</v>
      </c>
      <c r="AP847" s="199" t="s">
        <v>53</v>
      </c>
      <c r="AQ847" s="199" t="s">
        <v>2544</v>
      </c>
      <c r="AR847" s="26" t="s">
        <v>2545</v>
      </c>
      <c r="AS847" s="31" t="s">
        <v>2546</v>
      </c>
      <c r="AT847" s="396">
        <v>2261680.0299999998</v>
      </c>
      <c r="AU847" s="396">
        <v>0</v>
      </c>
      <c r="AV847" s="396">
        <v>0</v>
      </c>
      <c r="AW847" s="396">
        <v>0</v>
      </c>
      <c r="AX847" s="396">
        <v>2261680.0299999998</v>
      </c>
      <c r="AY847" s="396"/>
      <c r="AZ847" s="396">
        <v>0</v>
      </c>
      <c r="BA847" s="396">
        <v>0</v>
      </c>
      <c r="BB847" s="396">
        <v>0</v>
      </c>
      <c r="BC847" s="396">
        <v>0</v>
      </c>
      <c r="BD847" s="396">
        <v>0</v>
      </c>
      <c r="BE847" s="396">
        <v>0</v>
      </c>
      <c r="BF847" s="396">
        <v>0</v>
      </c>
      <c r="BG847" s="396">
        <v>0</v>
      </c>
      <c r="BH847" s="396">
        <v>0</v>
      </c>
      <c r="BI847" s="396">
        <v>0</v>
      </c>
      <c r="BJ847" s="396">
        <v>0</v>
      </c>
      <c r="BK847" s="396">
        <v>0</v>
      </c>
      <c r="BL847" s="396">
        <v>0</v>
      </c>
      <c r="BM847" s="396">
        <v>0</v>
      </c>
      <c r="BN847" s="396">
        <v>0</v>
      </c>
      <c r="BO847" s="396">
        <v>0</v>
      </c>
      <c r="BP847" s="396">
        <v>0</v>
      </c>
      <c r="BQ847" s="396">
        <v>0</v>
      </c>
      <c r="BR847" s="396">
        <v>0</v>
      </c>
      <c r="BS847" s="396">
        <v>0</v>
      </c>
      <c r="BT847" s="396">
        <v>0</v>
      </c>
      <c r="BU847" s="396">
        <v>0</v>
      </c>
      <c r="BV847" s="396">
        <v>0</v>
      </c>
      <c r="BW847" s="396">
        <v>0</v>
      </c>
    </row>
    <row r="848" spans="1:75" ht="409.5">
      <c r="A848" s="29" t="s">
        <v>2372</v>
      </c>
      <c r="B848" s="22" t="s">
        <v>2373</v>
      </c>
      <c r="C848" s="88">
        <v>401000007</v>
      </c>
      <c r="D848" s="27" t="s">
        <v>94</v>
      </c>
      <c r="E848" s="20" t="s">
        <v>2547</v>
      </c>
      <c r="F848" s="204" t="s">
        <v>2527</v>
      </c>
      <c r="G848" s="204"/>
      <c r="H848" s="195" t="s">
        <v>2534</v>
      </c>
      <c r="I848" s="207"/>
      <c r="J848" s="195" t="s">
        <v>2548</v>
      </c>
      <c r="K848" s="195" t="s">
        <v>2549</v>
      </c>
      <c r="L848" s="195" t="s">
        <v>2550</v>
      </c>
      <c r="M848" s="205"/>
      <c r="N848" s="205"/>
      <c r="O848" s="205"/>
      <c r="P848" s="196" t="s">
        <v>2538</v>
      </c>
      <c r="Q848" s="21" t="s">
        <v>2539</v>
      </c>
      <c r="R848" s="205"/>
      <c r="S848" s="205"/>
      <c r="T848" s="205" t="s">
        <v>133</v>
      </c>
      <c r="U848" s="205"/>
      <c r="V848" s="205" t="s">
        <v>1133</v>
      </c>
      <c r="W848" s="205" t="s">
        <v>126</v>
      </c>
      <c r="X848" s="195" t="s">
        <v>955</v>
      </c>
      <c r="Y848" s="195"/>
      <c r="Z848" s="195"/>
      <c r="AA848" s="195"/>
      <c r="AB848" s="196" t="s">
        <v>2551</v>
      </c>
      <c r="AC848" s="21" t="s">
        <v>2541</v>
      </c>
      <c r="AD848" s="196"/>
      <c r="AE848" s="196"/>
      <c r="AF848" s="196"/>
      <c r="AG848" s="196"/>
      <c r="AH848" s="196"/>
      <c r="AI848" s="196"/>
      <c r="AJ848" s="196"/>
      <c r="AK848" s="196"/>
      <c r="AL848" s="196"/>
      <c r="AM848" s="196" t="s">
        <v>2542</v>
      </c>
      <c r="AN848" s="196" t="s">
        <v>2543</v>
      </c>
      <c r="AO848" s="199" t="s">
        <v>87</v>
      </c>
      <c r="AP848" s="199" t="s">
        <v>53</v>
      </c>
      <c r="AQ848" s="199" t="s">
        <v>2544</v>
      </c>
      <c r="AR848" s="26" t="s">
        <v>2545</v>
      </c>
      <c r="AS848" s="31" t="s">
        <v>326</v>
      </c>
      <c r="AT848" s="396">
        <v>1479804.16</v>
      </c>
      <c r="AU848" s="396">
        <v>389516.76</v>
      </c>
      <c r="AV848" s="396">
        <v>0</v>
      </c>
      <c r="AW848" s="396">
        <v>0</v>
      </c>
      <c r="AX848" s="396">
        <v>1479804.16</v>
      </c>
      <c r="AY848" s="396">
        <v>389516.76</v>
      </c>
      <c r="AZ848" s="396">
        <v>0</v>
      </c>
      <c r="BA848" s="396">
        <v>0</v>
      </c>
      <c r="BB848" s="396">
        <v>0</v>
      </c>
      <c r="BC848" s="396">
        <v>0</v>
      </c>
      <c r="BD848" s="396">
        <v>3351967.43</v>
      </c>
      <c r="BE848" s="396">
        <v>0</v>
      </c>
      <c r="BF848" s="396">
        <v>3351967.43</v>
      </c>
      <c r="BG848" s="396">
        <v>0</v>
      </c>
      <c r="BH848" s="396">
        <v>0</v>
      </c>
      <c r="BI848" s="396">
        <v>0</v>
      </c>
      <c r="BJ848" s="396">
        <v>0</v>
      </c>
      <c r="BK848" s="396">
        <v>0</v>
      </c>
      <c r="BL848" s="396">
        <v>0</v>
      </c>
      <c r="BM848" s="396">
        <v>0</v>
      </c>
      <c r="BN848" s="396">
        <v>0</v>
      </c>
      <c r="BO848" s="396">
        <v>0</v>
      </c>
      <c r="BP848" s="396">
        <v>0</v>
      </c>
      <c r="BQ848" s="396">
        <v>0</v>
      </c>
      <c r="BR848" s="396">
        <v>0</v>
      </c>
      <c r="BS848" s="396">
        <v>0</v>
      </c>
      <c r="BT848" s="396">
        <v>0</v>
      </c>
      <c r="BU848" s="396">
        <v>0</v>
      </c>
      <c r="BV848" s="396">
        <v>0</v>
      </c>
      <c r="BW848" s="396">
        <v>0</v>
      </c>
    </row>
    <row r="849" spans="1:75" ht="409.5">
      <c r="A849" s="29" t="s">
        <v>2372</v>
      </c>
      <c r="B849" s="22" t="s">
        <v>2373</v>
      </c>
      <c r="C849" s="88">
        <v>401000007</v>
      </c>
      <c r="D849" s="27" t="s">
        <v>94</v>
      </c>
      <c r="E849" s="20" t="s">
        <v>2552</v>
      </c>
      <c r="F849" s="204" t="s">
        <v>126</v>
      </c>
      <c r="G849" s="204"/>
      <c r="H849" s="195" t="s">
        <v>2553</v>
      </c>
      <c r="I849" s="207"/>
      <c r="J849" s="195" t="s">
        <v>2554</v>
      </c>
      <c r="K849" s="195" t="s">
        <v>2555</v>
      </c>
      <c r="L849" s="195" t="s">
        <v>2556</v>
      </c>
      <c r="M849" s="205"/>
      <c r="N849" s="205"/>
      <c r="O849" s="205"/>
      <c r="P849" s="196" t="s">
        <v>2557</v>
      </c>
      <c r="Q849" s="21" t="s">
        <v>2558</v>
      </c>
      <c r="R849" s="205"/>
      <c r="S849" s="205"/>
      <c r="T849" s="205" t="s">
        <v>2559</v>
      </c>
      <c r="U849" s="205"/>
      <c r="V849" s="205">
        <v>9</v>
      </c>
      <c r="W849" s="205">
        <v>1</v>
      </c>
      <c r="X849" s="195"/>
      <c r="Y849" s="195"/>
      <c r="Z849" s="195"/>
      <c r="AA849" s="195"/>
      <c r="AB849" s="196" t="s">
        <v>2560</v>
      </c>
      <c r="AC849" s="21" t="s">
        <v>3201</v>
      </c>
      <c r="AD849" s="196"/>
      <c r="AE849" s="196"/>
      <c r="AF849" s="196"/>
      <c r="AG849" s="196"/>
      <c r="AH849" s="196"/>
      <c r="AI849" s="196"/>
      <c r="AJ849" s="206">
        <v>1</v>
      </c>
      <c r="AK849" s="196"/>
      <c r="AL849" s="196"/>
      <c r="AM849" s="196"/>
      <c r="AN849" s="196" t="s">
        <v>2561</v>
      </c>
      <c r="AO849" s="199" t="s">
        <v>87</v>
      </c>
      <c r="AP849" s="199" t="s">
        <v>53</v>
      </c>
      <c r="AQ849" s="199" t="s">
        <v>2056</v>
      </c>
      <c r="AR849" s="26" t="s">
        <v>2055</v>
      </c>
      <c r="AS849" s="31" t="s">
        <v>326</v>
      </c>
      <c r="AT849" s="396">
        <v>12398598.6</v>
      </c>
      <c r="AU849" s="396">
        <v>12398598.6</v>
      </c>
      <c r="AV849" s="396">
        <v>0</v>
      </c>
      <c r="AW849" s="396">
        <v>0</v>
      </c>
      <c r="AX849" s="396">
        <v>0</v>
      </c>
      <c r="AY849" s="396">
        <v>0</v>
      </c>
      <c r="AZ849" s="396">
        <v>0</v>
      </c>
      <c r="BA849" s="396">
        <v>0</v>
      </c>
      <c r="BB849" s="396">
        <v>12398598.6</v>
      </c>
      <c r="BC849" s="396">
        <v>12398598.6</v>
      </c>
      <c r="BD849" s="396">
        <v>3710559</v>
      </c>
      <c r="BE849" s="396">
        <v>0</v>
      </c>
      <c r="BF849" s="396">
        <v>0</v>
      </c>
      <c r="BG849" s="396">
        <v>0</v>
      </c>
      <c r="BH849" s="396">
        <v>3710559</v>
      </c>
      <c r="BI849" s="396">
        <v>0</v>
      </c>
      <c r="BJ849" s="396">
        <v>0</v>
      </c>
      <c r="BK849" s="396">
        <v>0</v>
      </c>
      <c r="BL849" s="396">
        <v>0</v>
      </c>
      <c r="BM849" s="396">
        <v>0</v>
      </c>
      <c r="BN849" s="396">
        <v>0</v>
      </c>
      <c r="BO849" s="396">
        <v>0</v>
      </c>
      <c r="BP849" s="396">
        <v>0</v>
      </c>
      <c r="BQ849" s="396">
        <v>0</v>
      </c>
      <c r="BR849" s="396">
        <v>0</v>
      </c>
      <c r="BS849" s="396">
        <v>0</v>
      </c>
      <c r="BT849" s="396">
        <v>0</v>
      </c>
      <c r="BU849" s="396">
        <v>0</v>
      </c>
      <c r="BV849" s="396">
        <v>0</v>
      </c>
      <c r="BW849" s="396">
        <v>0</v>
      </c>
    </row>
    <row r="850" spans="1:75" ht="191.25">
      <c r="A850" s="29" t="s">
        <v>2372</v>
      </c>
      <c r="B850" s="22" t="s">
        <v>2373</v>
      </c>
      <c r="C850" s="88">
        <v>401000010</v>
      </c>
      <c r="D850" s="27" t="s">
        <v>168</v>
      </c>
      <c r="E850" s="20" t="s">
        <v>2374</v>
      </c>
      <c r="F850" s="204"/>
      <c r="G850" s="204"/>
      <c r="H850" s="195">
        <v>3</v>
      </c>
      <c r="I850" s="207"/>
      <c r="J850" s="195" t="s">
        <v>111</v>
      </c>
      <c r="K850" s="195">
        <v>1</v>
      </c>
      <c r="L850" s="195">
        <v>7</v>
      </c>
      <c r="M850" s="205"/>
      <c r="N850" s="205"/>
      <c r="O850" s="205"/>
      <c r="P850" s="196" t="s">
        <v>109</v>
      </c>
      <c r="Q850" s="21" t="s">
        <v>2562</v>
      </c>
      <c r="R850" s="205"/>
      <c r="S850" s="205"/>
      <c r="T850" s="205" t="s">
        <v>47</v>
      </c>
      <c r="U850" s="205"/>
      <c r="V850" s="205" t="s">
        <v>76</v>
      </c>
      <c r="W850" s="205" t="s">
        <v>45</v>
      </c>
      <c r="X850" s="195"/>
      <c r="Y850" s="195"/>
      <c r="Z850" s="195"/>
      <c r="AA850" s="195"/>
      <c r="AB850" s="196" t="s">
        <v>110</v>
      </c>
      <c r="AC850" s="21" t="s">
        <v>2563</v>
      </c>
      <c r="AD850" s="196"/>
      <c r="AE850" s="196"/>
      <c r="AF850" s="196"/>
      <c r="AG850" s="196"/>
      <c r="AH850" s="196"/>
      <c r="AI850" s="196"/>
      <c r="AJ850" s="196"/>
      <c r="AK850" s="196"/>
      <c r="AL850" s="196"/>
      <c r="AM850" s="330" t="s">
        <v>2564</v>
      </c>
      <c r="AN850" s="330" t="s">
        <v>2422</v>
      </c>
      <c r="AO850" s="199" t="s">
        <v>69</v>
      </c>
      <c r="AP850" s="199" t="s">
        <v>72</v>
      </c>
      <c r="AQ850" s="199" t="s">
        <v>2565</v>
      </c>
      <c r="AR850" s="26" t="s">
        <v>357</v>
      </c>
      <c r="AS850" s="31">
        <v>611</v>
      </c>
      <c r="AT850" s="396">
        <v>4322919.3499999996</v>
      </c>
      <c r="AU850" s="396">
        <v>4322919.3499999996</v>
      </c>
      <c r="AV850" s="396">
        <v>0</v>
      </c>
      <c r="AW850" s="396">
        <v>0</v>
      </c>
      <c r="AX850" s="396">
        <v>0</v>
      </c>
      <c r="AY850" s="396">
        <v>0</v>
      </c>
      <c r="AZ850" s="396">
        <v>0</v>
      </c>
      <c r="BA850" s="396">
        <v>0</v>
      </c>
      <c r="BB850" s="396">
        <v>4322919.3499999996</v>
      </c>
      <c r="BC850" s="396">
        <v>4322919.3499999996</v>
      </c>
      <c r="BD850" s="396">
        <v>0</v>
      </c>
      <c r="BE850" s="396">
        <v>0</v>
      </c>
      <c r="BF850" s="396">
        <v>0</v>
      </c>
      <c r="BG850" s="396">
        <v>0</v>
      </c>
      <c r="BH850" s="396">
        <v>0</v>
      </c>
      <c r="BI850" s="396">
        <v>0</v>
      </c>
      <c r="BJ850" s="396">
        <v>0</v>
      </c>
      <c r="BK850" s="396">
        <v>0</v>
      </c>
      <c r="BL850" s="396">
        <v>0</v>
      </c>
      <c r="BM850" s="396">
        <v>0</v>
      </c>
      <c r="BN850" s="396">
        <v>0</v>
      </c>
      <c r="BO850" s="396">
        <v>0</v>
      </c>
      <c r="BP850" s="396">
        <v>0</v>
      </c>
      <c r="BQ850" s="396">
        <v>0</v>
      </c>
      <c r="BR850" s="396">
        <v>0</v>
      </c>
      <c r="BS850" s="396">
        <v>0</v>
      </c>
      <c r="BT850" s="396">
        <v>0</v>
      </c>
      <c r="BU850" s="396">
        <v>0</v>
      </c>
      <c r="BV850" s="396">
        <v>0</v>
      </c>
      <c r="BW850" s="396">
        <v>0</v>
      </c>
    </row>
    <row r="851" spans="1:75" ht="191.25">
      <c r="A851" s="29" t="s">
        <v>2372</v>
      </c>
      <c r="B851" s="22" t="s">
        <v>2373</v>
      </c>
      <c r="C851" s="88">
        <v>401000010</v>
      </c>
      <c r="D851" s="27" t="s">
        <v>168</v>
      </c>
      <c r="E851" s="20" t="s">
        <v>2374</v>
      </c>
      <c r="F851" s="204"/>
      <c r="G851" s="204"/>
      <c r="H851" s="195">
        <v>3</v>
      </c>
      <c r="I851" s="207"/>
      <c r="J851" s="195" t="s">
        <v>111</v>
      </c>
      <c r="K851" s="195">
        <v>1</v>
      </c>
      <c r="L851" s="195">
        <v>7</v>
      </c>
      <c r="M851" s="205"/>
      <c r="N851" s="205"/>
      <c r="O851" s="205"/>
      <c r="P851" s="196" t="s">
        <v>109</v>
      </c>
      <c r="Q851" s="21" t="s">
        <v>2562</v>
      </c>
      <c r="R851" s="205"/>
      <c r="S851" s="205"/>
      <c r="T851" s="205" t="s">
        <v>47</v>
      </c>
      <c r="U851" s="205"/>
      <c r="V851" s="205" t="s">
        <v>76</v>
      </c>
      <c r="W851" s="205" t="s">
        <v>45</v>
      </c>
      <c r="X851" s="195"/>
      <c r="Y851" s="195"/>
      <c r="Z851" s="195"/>
      <c r="AA851" s="195"/>
      <c r="AB851" s="196" t="s">
        <v>110</v>
      </c>
      <c r="AC851" s="21" t="s">
        <v>2563</v>
      </c>
      <c r="AD851" s="196"/>
      <c r="AE851" s="196"/>
      <c r="AF851" s="196"/>
      <c r="AG851" s="196"/>
      <c r="AH851" s="196"/>
      <c r="AI851" s="196"/>
      <c r="AJ851" s="196"/>
      <c r="AK851" s="196"/>
      <c r="AL851" s="196"/>
      <c r="AM851" s="330" t="s">
        <v>2564</v>
      </c>
      <c r="AN851" s="330" t="s">
        <v>2422</v>
      </c>
      <c r="AO851" s="199" t="s">
        <v>69</v>
      </c>
      <c r="AP851" s="199" t="s">
        <v>72</v>
      </c>
      <c r="AQ851" s="199" t="s">
        <v>2565</v>
      </c>
      <c r="AR851" s="26" t="s">
        <v>357</v>
      </c>
      <c r="AS851" s="31" t="s">
        <v>784</v>
      </c>
      <c r="AT851" s="396">
        <v>0</v>
      </c>
      <c r="AU851" s="396">
        <v>0</v>
      </c>
      <c r="AV851" s="396">
        <v>0</v>
      </c>
      <c r="AW851" s="396">
        <v>0</v>
      </c>
      <c r="AX851" s="396">
        <v>0</v>
      </c>
      <c r="AY851" s="396">
        <v>0</v>
      </c>
      <c r="AZ851" s="396">
        <v>0</v>
      </c>
      <c r="BA851" s="396">
        <v>0</v>
      </c>
      <c r="BB851" s="396">
        <v>0</v>
      </c>
      <c r="BC851" s="396">
        <v>0</v>
      </c>
      <c r="BD851" s="396">
        <v>2283413.63</v>
      </c>
      <c r="BE851" s="396">
        <v>0</v>
      </c>
      <c r="BF851" s="396">
        <v>0</v>
      </c>
      <c r="BG851" s="396">
        <v>0</v>
      </c>
      <c r="BH851" s="396">
        <v>2283413.63</v>
      </c>
      <c r="BI851" s="396">
        <v>0</v>
      </c>
      <c r="BJ851" s="396">
        <v>0</v>
      </c>
      <c r="BK851" s="396">
        <v>0</v>
      </c>
      <c r="BL851" s="396">
        <v>0</v>
      </c>
      <c r="BM851" s="396">
        <v>0</v>
      </c>
      <c r="BN851" s="396">
        <v>0</v>
      </c>
      <c r="BO851" s="396">
        <v>0</v>
      </c>
      <c r="BP851" s="396">
        <v>0</v>
      </c>
      <c r="BQ851" s="396">
        <v>0</v>
      </c>
      <c r="BR851" s="396">
        <v>0</v>
      </c>
      <c r="BS851" s="396">
        <v>0</v>
      </c>
      <c r="BT851" s="396">
        <v>0</v>
      </c>
      <c r="BU851" s="396">
        <v>0</v>
      </c>
      <c r="BV851" s="396">
        <v>0</v>
      </c>
      <c r="BW851" s="396">
        <v>0</v>
      </c>
    </row>
    <row r="852" spans="1:75" ht="267.75">
      <c r="A852" s="29" t="s">
        <v>2372</v>
      </c>
      <c r="B852" s="22" t="s">
        <v>2373</v>
      </c>
      <c r="C852" s="88">
        <v>401000010</v>
      </c>
      <c r="D852" s="27" t="s">
        <v>168</v>
      </c>
      <c r="E852" s="20" t="s">
        <v>2566</v>
      </c>
      <c r="F852" s="204"/>
      <c r="G852" s="204"/>
      <c r="H852" s="195">
        <v>3</v>
      </c>
      <c r="I852" s="207"/>
      <c r="J852" s="195" t="s">
        <v>455</v>
      </c>
      <c r="K852" s="195">
        <v>2</v>
      </c>
      <c r="L852" s="195"/>
      <c r="M852" s="205"/>
      <c r="N852" s="205"/>
      <c r="O852" s="205"/>
      <c r="P852" s="196" t="s">
        <v>2567</v>
      </c>
      <c r="Q852" s="21" t="s">
        <v>2375</v>
      </c>
      <c r="R852" s="205"/>
      <c r="S852" s="205"/>
      <c r="T852" s="205" t="s">
        <v>47</v>
      </c>
      <c r="U852" s="205"/>
      <c r="V852" s="205" t="s">
        <v>76</v>
      </c>
      <c r="W852" s="205" t="s">
        <v>45</v>
      </c>
      <c r="X852" s="195"/>
      <c r="Y852" s="195"/>
      <c r="Z852" s="195"/>
      <c r="AA852" s="195"/>
      <c r="AB852" s="196" t="s">
        <v>110</v>
      </c>
      <c r="AC852" s="21" t="s">
        <v>2568</v>
      </c>
      <c r="AD852" s="196"/>
      <c r="AE852" s="196"/>
      <c r="AF852" s="196"/>
      <c r="AG852" s="196"/>
      <c r="AH852" s="196"/>
      <c r="AI852" s="196"/>
      <c r="AJ852" s="196"/>
      <c r="AK852" s="196"/>
      <c r="AL852" s="196"/>
      <c r="AM852" s="196" t="s">
        <v>2569</v>
      </c>
      <c r="AN852" s="330" t="s">
        <v>2422</v>
      </c>
      <c r="AO852" s="199" t="s">
        <v>69</v>
      </c>
      <c r="AP852" s="199" t="s">
        <v>72</v>
      </c>
      <c r="AQ852" s="199">
        <v>9810021170</v>
      </c>
      <c r="AR852" s="26" t="s">
        <v>2570</v>
      </c>
      <c r="AS852" s="31">
        <v>244</v>
      </c>
      <c r="AT852" s="396">
        <v>0.02</v>
      </c>
      <c r="AU852" s="396">
        <v>0</v>
      </c>
      <c r="AV852" s="396">
        <v>0</v>
      </c>
      <c r="AW852" s="396">
        <v>0</v>
      </c>
      <c r="AX852" s="396">
        <v>0</v>
      </c>
      <c r="AY852" s="396">
        <v>0</v>
      </c>
      <c r="AZ852" s="396">
        <v>0</v>
      </c>
      <c r="BA852" s="396">
        <v>0</v>
      </c>
      <c r="BB852" s="396">
        <v>0.02</v>
      </c>
      <c r="BC852" s="396">
        <v>0</v>
      </c>
      <c r="BD852" s="396">
        <v>0.01</v>
      </c>
      <c r="BE852" s="396">
        <v>0</v>
      </c>
      <c r="BF852" s="396">
        <v>0</v>
      </c>
      <c r="BG852" s="396">
        <v>0</v>
      </c>
      <c r="BH852" s="396">
        <v>0.01</v>
      </c>
      <c r="BI852" s="396">
        <v>0</v>
      </c>
      <c r="BJ852" s="396">
        <v>0</v>
      </c>
      <c r="BK852" s="396">
        <v>0</v>
      </c>
      <c r="BL852" s="396">
        <v>0</v>
      </c>
      <c r="BM852" s="396">
        <v>0</v>
      </c>
      <c r="BN852" s="396">
        <v>0</v>
      </c>
      <c r="BO852" s="396">
        <v>0</v>
      </c>
      <c r="BP852" s="396">
        <v>0</v>
      </c>
      <c r="BQ852" s="396">
        <v>0</v>
      </c>
      <c r="BR852" s="396">
        <v>0</v>
      </c>
      <c r="BS852" s="396">
        <v>0</v>
      </c>
      <c r="BT852" s="396">
        <v>0</v>
      </c>
      <c r="BU852" s="396">
        <v>0</v>
      </c>
      <c r="BV852" s="396">
        <v>0</v>
      </c>
      <c r="BW852" s="396">
        <v>0</v>
      </c>
    </row>
    <row r="853" spans="1:75" ht="306">
      <c r="A853" s="29" t="s">
        <v>2372</v>
      </c>
      <c r="B853" s="22" t="s">
        <v>2373</v>
      </c>
      <c r="C853" s="88">
        <v>401000012</v>
      </c>
      <c r="D853" s="27" t="s">
        <v>169</v>
      </c>
      <c r="E853" s="20" t="s">
        <v>2374</v>
      </c>
      <c r="F853" s="204"/>
      <c r="G853" s="204"/>
      <c r="H853" s="195">
        <v>3</v>
      </c>
      <c r="I853" s="207"/>
      <c r="J853" s="195" t="s">
        <v>111</v>
      </c>
      <c r="K853" s="195">
        <v>1</v>
      </c>
      <c r="L853" s="195">
        <v>7</v>
      </c>
      <c r="M853" s="205"/>
      <c r="N853" s="205"/>
      <c r="O853" s="205"/>
      <c r="P853" s="196" t="s">
        <v>109</v>
      </c>
      <c r="Q853" s="21" t="s">
        <v>2375</v>
      </c>
      <c r="R853" s="205"/>
      <c r="S853" s="205"/>
      <c r="T853" s="205" t="s">
        <v>47</v>
      </c>
      <c r="U853" s="205"/>
      <c r="V853" s="205" t="s">
        <v>76</v>
      </c>
      <c r="W853" s="205" t="s">
        <v>45</v>
      </c>
      <c r="X853" s="195"/>
      <c r="Y853" s="195"/>
      <c r="Z853" s="195"/>
      <c r="AA853" s="195"/>
      <c r="AB853" s="196" t="s">
        <v>110</v>
      </c>
      <c r="AC853" s="21" t="s">
        <v>2571</v>
      </c>
      <c r="AD853" s="196"/>
      <c r="AE853" s="196"/>
      <c r="AF853" s="196"/>
      <c r="AG853" s="196"/>
      <c r="AH853" s="196"/>
      <c r="AI853" s="196"/>
      <c r="AJ853" s="196" t="s">
        <v>45</v>
      </c>
      <c r="AK853" s="196"/>
      <c r="AL853" s="196"/>
      <c r="AM853" s="196"/>
      <c r="AN853" s="196" t="s">
        <v>2572</v>
      </c>
      <c r="AO853" s="199" t="s">
        <v>69</v>
      </c>
      <c r="AP853" s="199" t="s">
        <v>72</v>
      </c>
      <c r="AQ853" s="199" t="s">
        <v>2573</v>
      </c>
      <c r="AR853" s="26" t="s">
        <v>2574</v>
      </c>
      <c r="AS853" s="31" t="s">
        <v>326</v>
      </c>
      <c r="AT853" s="396">
        <v>16385884</v>
      </c>
      <c r="AU853" s="396">
        <v>16385884</v>
      </c>
      <c r="AV853" s="396">
        <v>0</v>
      </c>
      <c r="AW853" s="396">
        <v>0</v>
      </c>
      <c r="AX853" s="396">
        <v>0</v>
      </c>
      <c r="AY853" s="396">
        <v>0</v>
      </c>
      <c r="AZ853" s="396">
        <v>0</v>
      </c>
      <c r="BA853" s="396">
        <v>0</v>
      </c>
      <c r="BB853" s="396">
        <v>16385884</v>
      </c>
      <c r="BC853" s="396">
        <v>16385884</v>
      </c>
      <c r="BD853" s="396">
        <v>0</v>
      </c>
      <c r="BE853" s="396">
        <v>0</v>
      </c>
      <c r="BF853" s="396">
        <v>0</v>
      </c>
      <c r="BG853" s="396">
        <v>0</v>
      </c>
      <c r="BH853" s="396">
        <v>0</v>
      </c>
      <c r="BI853" s="396">
        <v>0</v>
      </c>
      <c r="BJ853" s="396">
        <v>0</v>
      </c>
      <c r="BK853" s="396">
        <v>0</v>
      </c>
      <c r="BL853" s="396">
        <v>0</v>
      </c>
      <c r="BM853" s="396">
        <v>0</v>
      </c>
      <c r="BN853" s="396">
        <v>0</v>
      </c>
      <c r="BO853" s="396">
        <v>0</v>
      </c>
      <c r="BP853" s="396">
        <v>0</v>
      </c>
      <c r="BQ853" s="396">
        <v>0</v>
      </c>
      <c r="BR853" s="396">
        <v>0</v>
      </c>
      <c r="BS853" s="396">
        <v>0</v>
      </c>
      <c r="BT853" s="396">
        <v>0</v>
      </c>
      <c r="BU853" s="396">
        <v>0</v>
      </c>
      <c r="BV853" s="396">
        <v>0</v>
      </c>
      <c r="BW853" s="396">
        <v>0</v>
      </c>
    </row>
    <row r="854" spans="1:75" ht="409.5">
      <c r="A854" s="29" t="s">
        <v>2372</v>
      </c>
      <c r="B854" s="22" t="s">
        <v>2373</v>
      </c>
      <c r="C854" s="88">
        <v>401000012</v>
      </c>
      <c r="D854" s="27" t="s">
        <v>169</v>
      </c>
      <c r="E854" s="20" t="s">
        <v>2374</v>
      </c>
      <c r="F854" s="204"/>
      <c r="G854" s="204"/>
      <c r="H854" s="195">
        <v>3</v>
      </c>
      <c r="I854" s="207"/>
      <c r="J854" s="195" t="s">
        <v>111</v>
      </c>
      <c r="K854" s="195">
        <v>1</v>
      </c>
      <c r="L854" s="195">
        <v>7</v>
      </c>
      <c r="M854" s="205"/>
      <c r="N854" s="205"/>
      <c r="O854" s="205"/>
      <c r="P854" s="196" t="s">
        <v>109</v>
      </c>
      <c r="Q854" s="21" t="s">
        <v>2375</v>
      </c>
      <c r="R854" s="205"/>
      <c r="S854" s="205"/>
      <c r="T854" s="205" t="s">
        <v>47</v>
      </c>
      <c r="U854" s="205"/>
      <c r="V854" s="205" t="s">
        <v>76</v>
      </c>
      <c r="W854" s="205" t="s">
        <v>45</v>
      </c>
      <c r="X854" s="195"/>
      <c r="Y854" s="195"/>
      <c r="Z854" s="195"/>
      <c r="AA854" s="195"/>
      <c r="AB854" s="196" t="s">
        <v>110</v>
      </c>
      <c r="AC854" s="21" t="s">
        <v>2575</v>
      </c>
      <c r="AD854" s="196"/>
      <c r="AE854" s="196"/>
      <c r="AF854" s="196"/>
      <c r="AG854" s="196"/>
      <c r="AH854" s="196"/>
      <c r="AI854" s="196"/>
      <c r="AJ854" s="196" t="s">
        <v>2576</v>
      </c>
      <c r="AK854" s="196"/>
      <c r="AL854" s="196"/>
      <c r="AM854" s="196"/>
      <c r="AN854" s="196" t="s">
        <v>2577</v>
      </c>
      <c r="AO854" s="199" t="s">
        <v>69</v>
      </c>
      <c r="AP854" s="199" t="s">
        <v>72</v>
      </c>
      <c r="AQ854" s="199" t="s">
        <v>2578</v>
      </c>
      <c r="AR854" s="26" t="s">
        <v>2579</v>
      </c>
      <c r="AS854" s="31" t="s">
        <v>326</v>
      </c>
      <c r="AT854" s="396">
        <v>98595616.829999998</v>
      </c>
      <c r="AU854" s="396">
        <v>98595616.829999998</v>
      </c>
      <c r="AV854" s="396">
        <v>0</v>
      </c>
      <c r="AW854" s="396">
        <v>0</v>
      </c>
      <c r="AX854" s="396">
        <v>0</v>
      </c>
      <c r="AY854" s="396">
        <v>0</v>
      </c>
      <c r="AZ854" s="396">
        <v>0</v>
      </c>
      <c r="BA854" s="396">
        <v>0</v>
      </c>
      <c r="BB854" s="396">
        <v>98595616.829999998</v>
      </c>
      <c r="BC854" s="396">
        <v>98595616.829999998</v>
      </c>
      <c r="BD854" s="396">
        <v>0</v>
      </c>
      <c r="BE854" s="396">
        <v>0</v>
      </c>
      <c r="BF854" s="396">
        <v>0</v>
      </c>
      <c r="BG854" s="396">
        <v>0</v>
      </c>
      <c r="BH854" s="396">
        <v>0</v>
      </c>
      <c r="BI854" s="396">
        <v>0</v>
      </c>
      <c r="BJ854" s="396">
        <v>0</v>
      </c>
      <c r="BK854" s="396">
        <v>0</v>
      </c>
      <c r="BL854" s="396">
        <v>0</v>
      </c>
      <c r="BM854" s="396">
        <v>0</v>
      </c>
      <c r="BN854" s="396">
        <v>0</v>
      </c>
      <c r="BO854" s="396">
        <v>0</v>
      </c>
      <c r="BP854" s="396">
        <v>0</v>
      </c>
      <c r="BQ854" s="396">
        <v>0</v>
      </c>
      <c r="BR854" s="396">
        <v>0</v>
      </c>
      <c r="BS854" s="396">
        <v>0</v>
      </c>
      <c r="BT854" s="396">
        <v>0</v>
      </c>
      <c r="BU854" s="396">
        <v>0</v>
      </c>
      <c r="BV854" s="396">
        <v>0</v>
      </c>
      <c r="BW854" s="396">
        <v>0</v>
      </c>
    </row>
    <row r="855" spans="1:75" ht="140.25">
      <c r="A855" s="29" t="s">
        <v>2372</v>
      </c>
      <c r="B855" s="22" t="s">
        <v>2373</v>
      </c>
      <c r="C855" s="88">
        <v>401000030</v>
      </c>
      <c r="D855" s="27" t="s">
        <v>2580</v>
      </c>
      <c r="E855" s="20" t="s">
        <v>2374</v>
      </c>
      <c r="F855" s="204"/>
      <c r="G855" s="204"/>
      <c r="H855" s="195">
        <v>3</v>
      </c>
      <c r="I855" s="207"/>
      <c r="J855" s="195">
        <v>16</v>
      </c>
      <c r="K855" s="195" t="s">
        <v>45</v>
      </c>
      <c r="L855" s="195" t="s">
        <v>2581</v>
      </c>
      <c r="M855" s="205"/>
      <c r="N855" s="205"/>
      <c r="O855" s="205"/>
      <c r="P855" s="196" t="s">
        <v>109</v>
      </c>
      <c r="Q855" s="21" t="s">
        <v>2562</v>
      </c>
      <c r="R855" s="205"/>
      <c r="S855" s="205"/>
      <c r="T855" s="205" t="s">
        <v>47</v>
      </c>
      <c r="U855" s="205"/>
      <c r="V855" s="205">
        <v>9</v>
      </c>
      <c r="W855" s="205">
        <v>1</v>
      </c>
      <c r="X855" s="195"/>
      <c r="Y855" s="195"/>
      <c r="Z855" s="195"/>
      <c r="AA855" s="195"/>
      <c r="AB855" s="196" t="s">
        <v>110</v>
      </c>
      <c r="AC855" s="21" t="s">
        <v>2568</v>
      </c>
      <c r="AD855" s="196"/>
      <c r="AE855" s="196"/>
      <c r="AF855" s="196"/>
      <c r="AG855" s="196"/>
      <c r="AH855" s="196"/>
      <c r="AI855" s="196"/>
      <c r="AJ855" s="196"/>
      <c r="AK855" s="196"/>
      <c r="AL855" s="196"/>
      <c r="AM855" s="196" t="s">
        <v>2582</v>
      </c>
      <c r="AN855" s="196" t="s">
        <v>2422</v>
      </c>
      <c r="AO855" s="199" t="s">
        <v>72</v>
      </c>
      <c r="AP855" s="199" t="s">
        <v>53</v>
      </c>
      <c r="AQ855" s="199" t="s">
        <v>432</v>
      </c>
      <c r="AR855" s="26" t="s">
        <v>433</v>
      </c>
      <c r="AS855" s="31">
        <v>244</v>
      </c>
      <c r="AT855" s="396">
        <v>1935380</v>
      </c>
      <c r="AU855" s="396">
        <v>1935380</v>
      </c>
      <c r="AV855" s="396">
        <v>0</v>
      </c>
      <c r="AW855" s="396">
        <v>0</v>
      </c>
      <c r="AX855" s="396">
        <v>0</v>
      </c>
      <c r="AY855" s="396">
        <v>0</v>
      </c>
      <c r="AZ855" s="396">
        <v>0</v>
      </c>
      <c r="BA855" s="396">
        <v>0</v>
      </c>
      <c r="BB855" s="396">
        <v>1935380</v>
      </c>
      <c r="BC855" s="396">
        <v>1935380</v>
      </c>
      <c r="BD855" s="396">
        <v>2412500</v>
      </c>
      <c r="BE855" s="396">
        <v>0</v>
      </c>
      <c r="BF855" s="396">
        <v>0</v>
      </c>
      <c r="BG855" s="396">
        <v>0</v>
      </c>
      <c r="BH855" s="396">
        <v>2412500</v>
      </c>
      <c r="BI855" s="396">
        <v>1162500</v>
      </c>
      <c r="BJ855" s="396">
        <v>0</v>
      </c>
      <c r="BK855" s="396">
        <v>0</v>
      </c>
      <c r="BL855" s="396">
        <v>0</v>
      </c>
      <c r="BM855" s="396">
        <v>1162500</v>
      </c>
      <c r="BN855" s="396">
        <v>1162500</v>
      </c>
      <c r="BO855" s="396">
        <v>0</v>
      </c>
      <c r="BP855" s="396">
        <v>0</v>
      </c>
      <c r="BQ855" s="396">
        <v>0</v>
      </c>
      <c r="BR855" s="396">
        <v>1162500</v>
      </c>
      <c r="BS855" s="396">
        <v>1162500</v>
      </c>
      <c r="BT855" s="396">
        <v>0</v>
      </c>
      <c r="BU855" s="396">
        <v>0</v>
      </c>
      <c r="BV855" s="396">
        <v>0</v>
      </c>
      <c r="BW855" s="396">
        <v>1162500</v>
      </c>
    </row>
    <row r="856" spans="1:75" ht="409.5">
      <c r="A856" s="29" t="s">
        <v>2372</v>
      </c>
      <c r="B856" s="22" t="s">
        <v>2373</v>
      </c>
      <c r="C856" s="88">
        <v>401000040</v>
      </c>
      <c r="D856" s="27" t="s">
        <v>96</v>
      </c>
      <c r="E856" s="20" t="s">
        <v>2374</v>
      </c>
      <c r="F856" s="204"/>
      <c r="G856" s="204"/>
      <c r="H856" s="195">
        <v>3</v>
      </c>
      <c r="I856" s="207"/>
      <c r="J856" s="195">
        <v>16</v>
      </c>
      <c r="K856" s="195" t="s">
        <v>45</v>
      </c>
      <c r="L856" s="195">
        <v>25</v>
      </c>
      <c r="M856" s="205"/>
      <c r="N856" s="205"/>
      <c r="O856" s="205"/>
      <c r="P856" s="196" t="s">
        <v>109</v>
      </c>
      <c r="Q856" s="21" t="s">
        <v>2375</v>
      </c>
      <c r="R856" s="205"/>
      <c r="S856" s="205"/>
      <c r="T856" s="205">
        <v>3</v>
      </c>
      <c r="U856" s="205"/>
      <c r="V856" s="205" t="s">
        <v>76</v>
      </c>
      <c r="W856" s="205">
        <v>1</v>
      </c>
      <c r="X856" s="195"/>
      <c r="Y856" s="195"/>
      <c r="Z856" s="195"/>
      <c r="AA856" s="195"/>
      <c r="AB856" s="196" t="s">
        <v>110</v>
      </c>
      <c r="AC856" s="89" t="s">
        <v>2583</v>
      </c>
      <c r="AD856" s="272"/>
      <c r="AE856" s="272"/>
      <c r="AF856" s="198"/>
      <c r="AG856" s="198"/>
      <c r="AH856" s="198"/>
      <c r="AI856" s="198"/>
      <c r="AJ856" s="198"/>
      <c r="AK856" s="198"/>
      <c r="AL856" s="198"/>
      <c r="AM856" s="203" t="s">
        <v>2584</v>
      </c>
      <c r="AN856" s="204" t="s">
        <v>2585</v>
      </c>
      <c r="AO856" s="199" t="s">
        <v>87</v>
      </c>
      <c r="AP856" s="199" t="s">
        <v>56</v>
      </c>
      <c r="AQ856" s="199" t="s">
        <v>2586</v>
      </c>
      <c r="AR856" s="26" t="s">
        <v>2587</v>
      </c>
      <c r="AS856" s="31" t="s">
        <v>331</v>
      </c>
      <c r="AT856" s="396">
        <v>0</v>
      </c>
      <c r="AU856" s="396">
        <v>0</v>
      </c>
      <c r="AV856" s="396">
        <v>0</v>
      </c>
      <c r="AW856" s="396">
        <v>0</v>
      </c>
      <c r="AX856" s="396">
        <v>0</v>
      </c>
      <c r="AY856" s="396">
        <v>0</v>
      </c>
      <c r="AZ856" s="396">
        <v>0</v>
      </c>
      <c r="BA856" s="396">
        <v>0</v>
      </c>
      <c r="BB856" s="396">
        <v>0</v>
      </c>
      <c r="BC856" s="396">
        <v>0</v>
      </c>
      <c r="BD856" s="396">
        <v>5000000</v>
      </c>
      <c r="BE856" s="396">
        <v>0</v>
      </c>
      <c r="BF856" s="396">
        <v>0</v>
      </c>
      <c r="BG856" s="396">
        <v>0</v>
      </c>
      <c r="BH856" s="396">
        <v>5000000</v>
      </c>
      <c r="BI856" s="396">
        <v>0</v>
      </c>
      <c r="BJ856" s="396">
        <v>0</v>
      </c>
      <c r="BK856" s="396">
        <v>0</v>
      </c>
      <c r="BL856" s="396">
        <v>0</v>
      </c>
      <c r="BM856" s="396">
        <v>0</v>
      </c>
      <c r="BN856" s="396">
        <v>0</v>
      </c>
      <c r="BO856" s="396">
        <v>0</v>
      </c>
      <c r="BP856" s="396">
        <v>0</v>
      </c>
      <c r="BQ856" s="396">
        <v>0</v>
      </c>
      <c r="BR856" s="396">
        <v>0</v>
      </c>
      <c r="BS856" s="396">
        <v>0</v>
      </c>
      <c r="BT856" s="396">
        <v>0</v>
      </c>
      <c r="BU856" s="396">
        <v>0</v>
      </c>
      <c r="BV856" s="396">
        <v>0</v>
      </c>
      <c r="BW856" s="396">
        <v>0</v>
      </c>
    </row>
    <row r="857" spans="1:75" ht="331.5">
      <c r="A857" s="29" t="s">
        <v>2372</v>
      </c>
      <c r="B857" s="22" t="s">
        <v>2373</v>
      </c>
      <c r="C857" s="88">
        <v>401000040</v>
      </c>
      <c r="D857" s="27" t="s">
        <v>96</v>
      </c>
      <c r="E857" s="20" t="s">
        <v>2588</v>
      </c>
      <c r="F857" s="204"/>
      <c r="G857" s="204"/>
      <c r="H857" s="195">
        <v>2</v>
      </c>
      <c r="I857" s="207"/>
      <c r="J857" s="195" t="s">
        <v>316</v>
      </c>
      <c r="K857" s="195"/>
      <c r="L857" s="195"/>
      <c r="M857" s="205"/>
      <c r="N857" s="205"/>
      <c r="O857" s="205"/>
      <c r="P857" s="196" t="s">
        <v>2589</v>
      </c>
      <c r="Q857" s="21" t="s">
        <v>2375</v>
      </c>
      <c r="R857" s="205"/>
      <c r="S857" s="205"/>
      <c r="T857" s="205">
        <v>3</v>
      </c>
      <c r="U857" s="205"/>
      <c r="V857" s="205" t="s">
        <v>76</v>
      </c>
      <c r="W857" s="205">
        <v>1</v>
      </c>
      <c r="X857" s="195"/>
      <c r="Y857" s="195"/>
      <c r="Z857" s="195"/>
      <c r="AA857" s="195"/>
      <c r="AB857" s="196" t="s">
        <v>110</v>
      </c>
      <c r="AC857" s="21" t="s">
        <v>2530</v>
      </c>
      <c r="AD857" s="196"/>
      <c r="AE857" s="196"/>
      <c r="AF857" s="196"/>
      <c r="AG857" s="196"/>
      <c r="AH857" s="196"/>
      <c r="AI857" s="196"/>
      <c r="AJ857" s="196"/>
      <c r="AK857" s="196"/>
      <c r="AL857" s="196"/>
      <c r="AM857" s="196" t="s">
        <v>2590</v>
      </c>
      <c r="AN857" s="196" t="s">
        <v>2591</v>
      </c>
      <c r="AO857" s="199" t="s">
        <v>69</v>
      </c>
      <c r="AP857" s="199" t="s">
        <v>115</v>
      </c>
      <c r="AQ857" s="199" t="s">
        <v>2592</v>
      </c>
      <c r="AR857" s="26" t="s">
        <v>357</v>
      </c>
      <c r="AS857" s="31" t="s">
        <v>784</v>
      </c>
      <c r="AT857" s="396">
        <v>0</v>
      </c>
      <c r="AU857" s="396">
        <v>0</v>
      </c>
      <c r="AV857" s="396">
        <v>0</v>
      </c>
      <c r="AW857" s="396">
        <v>0</v>
      </c>
      <c r="AX857" s="396">
        <v>0</v>
      </c>
      <c r="AY857" s="396">
        <v>0</v>
      </c>
      <c r="AZ857" s="396">
        <v>0</v>
      </c>
      <c r="BA857" s="396">
        <v>0</v>
      </c>
      <c r="BB857" s="396">
        <v>0</v>
      </c>
      <c r="BC857" s="396">
        <v>0</v>
      </c>
      <c r="BD857" s="396">
        <v>4605000</v>
      </c>
      <c r="BE857" s="396">
        <v>0</v>
      </c>
      <c r="BF857" s="396">
        <v>0</v>
      </c>
      <c r="BG857" s="396">
        <v>0</v>
      </c>
      <c r="BH857" s="396">
        <v>4605000</v>
      </c>
      <c r="BI857" s="396">
        <v>0</v>
      </c>
      <c r="BJ857" s="396">
        <v>0</v>
      </c>
      <c r="BK857" s="396">
        <v>0</v>
      </c>
      <c r="BL857" s="396">
        <v>0</v>
      </c>
      <c r="BM857" s="396">
        <v>0</v>
      </c>
      <c r="BN857" s="396">
        <v>0</v>
      </c>
      <c r="BO857" s="396">
        <v>0</v>
      </c>
      <c r="BP857" s="396">
        <v>0</v>
      </c>
      <c r="BQ857" s="396">
        <v>0</v>
      </c>
      <c r="BR857" s="396">
        <v>0</v>
      </c>
      <c r="BS857" s="396">
        <v>0</v>
      </c>
      <c r="BT857" s="396">
        <v>0</v>
      </c>
      <c r="BU857" s="396">
        <v>0</v>
      </c>
      <c r="BV857" s="396">
        <v>0</v>
      </c>
      <c r="BW857" s="396">
        <v>0</v>
      </c>
    </row>
    <row r="858" spans="1:75" ht="331.5">
      <c r="A858" s="29" t="s">
        <v>2372</v>
      </c>
      <c r="B858" s="22" t="s">
        <v>2373</v>
      </c>
      <c r="C858" s="88">
        <v>401000040</v>
      </c>
      <c r="D858" s="27" t="s">
        <v>96</v>
      </c>
      <c r="E858" s="20" t="s">
        <v>2588</v>
      </c>
      <c r="F858" s="204"/>
      <c r="G858" s="204"/>
      <c r="H858" s="195">
        <v>2</v>
      </c>
      <c r="I858" s="207"/>
      <c r="J858" s="195" t="s">
        <v>316</v>
      </c>
      <c r="K858" s="195"/>
      <c r="L858" s="195"/>
      <c r="M858" s="205"/>
      <c r="N858" s="205"/>
      <c r="O858" s="205"/>
      <c r="P858" s="196" t="s">
        <v>2589</v>
      </c>
      <c r="Q858" s="21" t="s">
        <v>2375</v>
      </c>
      <c r="R858" s="205"/>
      <c r="S858" s="205"/>
      <c r="T858" s="205">
        <v>3</v>
      </c>
      <c r="U858" s="205"/>
      <c r="V858" s="205" t="s">
        <v>76</v>
      </c>
      <c r="W858" s="205">
        <v>1</v>
      </c>
      <c r="X858" s="195"/>
      <c r="Y858" s="195"/>
      <c r="Z858" s="195"/>
      <c r="AA858" s="195"/>
      <c r="AB858" s="196" t="s">
        <v>110</v>
      </c>
      <c r="AC858" s="21" t="s">
        <v>2530</v>
      </c>
      <c r="AD858" s="196"/>
      <c r="AE858" s="196"/>
      <c r="AF858" s="196"/>
      <c r="AG858" s="196"/>
      <c r="AH858" s="196"/>
      <c r="AI858" s="196"/>
      <c r="AJ858" s="196"/>
      <c r="AK858" s="196"/>
      <c r="AL858" s="196"/>
      <c r="AM858" s="196" t="s">
        <v>2590</v>
      </c>
      <c r="AN858" s="196" t="s">
        <v>2591</v>
      </c>
      <c r="AO858" s="199" t="s">
        <v>69</v>
      </c>
      <c r="AP858" s="199" t="s">
        <v>115</v>
      </c>
      <c r="AQ858" s="199" t="s">
        <v>2592</v>
      </c>
      <c r="AR858" s="26" t="s">
        <v>357</v>
      </c>
      <c r="AS858" s="31" t="s">
        <v>834</v>
      </c>
      <c r="AT858" s="396">
        <v>0</v>
      </c>
      <c r="AU858" s="396">
        <v>0</v>
      </c>
      <c r="AV858" s="396">
        <v>0</v>
      </c>
      <c r="AW858" s="396">
        <v>0</v>
      </c>
      <c r="AX858" s="396">
        <v>0</v>
      </c>
      <c r="AY858" s="396">
        <v>0</v>
      </c>
      <c r="AZ858" s="396">
        <v>0</v>
      </c>
      <c r="BA858" s="396">
        <v>0</v>
      </c>
      <c r="BB858" s="396">
        <v>0</v>
      </c>
      <c r="BC858" s="396">
        <v>0</v>
      </c>
      <c r="BD858" s="396">
        <v>3407815.08</v>
      </c>
      <c r="BE858" s="396">
        <v>0</v>
      </c>
      <c r="BF858" s="396">
        <v>0</v>
      </c>
      <c r="BG858" s="396">
        <v>0</v>
      </c>
      <c r="BH858" s="396">
        <v>3407815.08</v>
      </c>
      <c r="BI858" s="396">
        <v>3412241.62</v>
      </c>
      <c r="BJ858" s="396">
        <v>0</v>
      </c>
      <c r="BK858" s="396">
        <v>0</v>
      </c>
      <c r="BL858" s="396">
        <v>0</v>
      </c>
      <c r="BM858" s="396">
        <v>3412241.62</v>
      </c>
      <c r="BN858" s="396">
        <v>3412241.62</v>
      </c>
      <c r="BO858" s="396">
        <v>0</v>
      </c>
      <c r="BP858" s="396">
        <v>0</v>
      </c>
      <c r="BQ858" s="396">
        <v>0</v>
      </c>
      <c r="BR858" s="396">
        <v>3412241.62</v>
      </c>
      <c r="BS858" s="396">
        <v>3412241.62</v>
      </c>
      <c r="BT858" s="396">
        <v>0</v>
      </c>
      <c r="BU858" s="396">
        <v>0</v>
      </c>
      <c r="BV858" s="396">
        <v>0</v>
      </c>
      <c r="BW858" s="396">
        <v>3412241.62</v>
      </c>
    </row>
    <row r="859" spans="1:75" ht="409.5">
      <c r="A859" s="29" t="s">
        <v>2372</v>
      </c>
      <c r="B859" s="22" t="s">
        <v>2373</v>
      </c>
      <c r="C859" s="88">
        <v>401000040</v>
      </c>
      <c r="D859" s="27" t="s">
        <v>2593</v>
      </c>
      <c r="E859" s="20" t="s">
        <v>2588</v>
      </c>
      <c r="F859" s="204"/>
      <c r="G859" s="204"/>
      <c r="H859" s="195">
        <v>2</v>
      </c>
      <c r="I859" s="207"/>
      <c r="J859" s="195" t="s">
        <v>316</v>
      </c>
      <c r="K859" s="195"/>
      <c r="L859" s="195"/>
      <c r="M859" s="205"/>
      <c r="N859" s="205"/>
      <c r="O859" s="205"/>
      <c r="P859" s="196" t="s">
        <v>2589</v>
      </c>
      <c r="Q859" s="21" t="s">
        <v>2594</v>
      </c>
      <c r="R859" s="195" t="s">
        <v>2595</v>
      </c>
      <c r="S859" s="205"/>
      <c r="T859" s="205" t="s">
        <v>133</v>
      </c>
      <c r="U859" s="205"/>
      <c r="V859" s="205" t="s">
        <v>1133</v>
      </c>
      <c r="W859" s="205" t="s">
        <v>126</v>
      </c>
      <c r="X859" s="195"/>
      <c r="Y859" s="195" t="s">
        <v>2596</v>
      </c>
      <c r="Z859" s="195"/>
      <c r="AA859" s="195"/>
      <c r="AB859" s="196" t="s">
        <v>2597</v>
      </c>
      <c r="AC859" s="21" t="s">
        <v>2530</v>
      </c>
      <c r="AD859" s="196"/>
      <c r="AE859" s="196"/>
      <c r="AF859" s="196"/>
      <c r="AG859" s="196"/>
      <c r="AH859" s="196"/>
      <c r="AI859" s="196"/>
      <c r="AJ859" s="196"/>
      <c r="AK859" s="196"/>
      <c r="AL859" s="196"/>
      <c r="AM859" s="196" t="s">
        <v>2590</v>
      </c>
      <c r="AN859" s="196" t="s">
        <v>2591</v>
      </c>
      <c r="AO859" s="199" t="s">
        <v>69</v>
      </c>
      <c r="AP859" s="199" t="s">
        <v>115</v>
      </c>
      <c r="AQ859" s="199" t="s">
        <v>2598</v>
      </c>
      <c r="AR859" s="26" t="s">
        <v>2599</v>
      </c>
      <c r="AS859" s="31" t="s">
        <v>784</v>
      </c>
      <c r="AT859" s="396">
        <v>103295842.11</v>
      </c>
      <c r="AU859" s="396">
        <v>51313242.600000001</v>
      </c>
      <c r="AV859" s="396">
        <v>0</v>
      </c>
      <c r="AW859" s="396">
        <v>0</v>
      </c>
      <c r="AX859" s="396">
        <v>98131050</v>
      </c>
      <c r="AY859" s="396">
        <v>48747580.450000003</v>
      </c>
      <c r="AZ859" s="396">
        <v>0</v>
      </c>
      <c r="BA859" s="396">
        <v>0</v>
      </c>
      <c r="BB859" s="396">
        <v>5164792.1100000003</v>
      </c>
      <c r="BC859" s="396">
        <v>2565662.15</v>
      </c>
      <c r="BD859" s="396">
        <v>0</v>
      </c>
      <c r="BE859" s="396">
        <v>0</v>
      </c>
      <c r="BF859" s="396">
        <v>0</v>
      </c>
      <c r="BG859" s="396">
        <v>0</v>
      </c>
      <c r="BH859" s="396">
        <v>0</v>
      </c>
      <c r="BI859" s="396">
        <v>0</v>
      </c>
      <c r="BJ859" s="396">
        <v>0</v>
      </c>
      <c r="BK859" s="396">
        <v>0</v>
      </c>
      <c r="BL859" s="396">
        <v>0</v>
      </c>
      <c r="BM859" s="396">
        <v>0</v>
      </c>
      <c r="BN859" s="396">
        <v>0</v>
      </c>
      <c r="BO859" s="396">
        <v>0</v>
      </c>
      <c r="BP859" s="396">
        <v>0</v>
      </c>
      <c r="BQ859" s="396">
        <v>0</v>
      </c>
      <c r="BR859" s="396">
        <v>0</v>
      </c>
      <c r="BS859" s="396">
        <v>0</v>
      </c>
      <c r="BT859" s="396">
        <v>0</v>
      </c>
      <c r="BU859" s="396">
        <v>0</v>
      </c>
      <c r="BV859" s="396">
        <v>0</v>
      </c>
      <c r="BW859" s="396">
        <v>0</v>
      </c>
    </row>
    <row r="860" spans="1:75" ht="382.5">
      <c r="A860" s="29" t="s">
        <v>2372</v>
      </c>
      <c r="B860" s="22" t="s">
        <v>2373</v>
      </c>
      <c r="C860" s="88">
        <v>401000040</v>
      </c>
      <c r="D860" s="27" t="s">
        <v>2593</v>
      </c>
      <c r="E860" s="20" t="s">
        <v>2588</v>
      </c>
      <c r="F860" s="204"/>
      <c r="G860" s="204"/>
      <c r="H860" s="195">
        <v>2</v>
      </c>
      <c r="I860" s="207"/>
      <c r="J860" s="195" t="s">
        <v>316</v>
      </c>
      <c r="K860" s="195"/>
      <c r="L860" s="195"/>
      <c r="M860" s="205"/>
      <c r="N860" s="205"/>
      <c r="O860" s="205"/>
      <c r="P860" s="196" t="s">
        <v>2589</v>
      </c>
      <c r="Q860" s="21" t="s">
        <v>2600</v>
      </c>
      <c r="R860" s="205" t="s">
        <v>2032</v>
      </c>
      <c r="S860" s="205"/>
      <c r="T860" s="205" t="s">
        <v>133</v>
      </c>
      <c r="U860" s="205"/>
      <c r="V860" s="205" t="s">
        <v>1133</v>
      </c>
      <c r="W860" s="205" t="s">
        <v>126</v>
      </c>
      <c r="X860" s="195"/>
      <c r="Y860" s="195" t="s">
        <v>2383</v>
      </c>
      <c r="Z860" s="195"/>
      <c r="AA860" s="195"/>
      <c r="AB860" s="196" t="s">
        <v>2601</v>
      </c>
      <c r="AC860" s="21" t="s">
        <v>2530</v>
      </c>
      <c r="AD860" s="196"/>
      <c r="AE860" s="196"/>
      <c r="AF860" s="196"/>
      <c r="AG860" s="196"/>
      <c r="AH860" s="196"/>
      <c r="AI860" s="196"/>
      <c r="AJ860" s="196"/>
      <c r="AK860" s="196"/>
      <c r="AL860" s="196"/>
      <c r="AM860" s="196" t="s">
        <v>2590</v>
      </c>
      <c r="AN860" s="196" t="s">
        <v>2591</v>
      </c>
      <c r="AO860" s="199" t="s">
        <v>69</v>
      </c>
      <c r="AP860" s="199" t="s">
        <v>115</v>
      </c>
      <c r="AQ860" s="199" t="s">
        <v>2602</v>
      </c>
      <c r="AR860" s="26" t="s">
        <v>2603</v>
      </c>
      <c r="AS860" s="31" t="s">
        <v>784</v>
      </c>
      <c r="AT860" s="396">
        <v>919625.01</v>
      </c>
      <c r="AU860" s="396">
        <v>0</v>
      </c>
      <c r="AV860" s="396">
        <v>0</v>
      </c>
      <c r="AW860" s="396">
        <v>0</v>
      </c>
      <c r="AX860" s="396">
        <v>919625.01</v>
      </c>
      <c r="AY860" s="396"/>
      <c r="AZ860" s="396">
        <v>0</v>
      </c>
      <c r="BA860" s="396">
        <v>0</v>
      </c>
      <c r="BB860" s="396">
        <v>0</v>
      </c>
      <c r="BC860" s="396">
        <v>0</v>
      </c>
      <c r="BD860" s="396">
        <v>0</v>
      </c>
      <c r="BE860" s="396">
        <v>0</v>
      </c>
      <c r="BF860" s="396">
        <v>0</v>
      </c>
      <c r="BG860" s="396">
        <v>0</v>
      </c>
      <c r="BH860" s="396">
        <v>0</v>
      </c>
      <c r="BI860" s="396">
        <v>0</v>
      </c>
      <c r="BJ860" s="396">
        <v>0</v>
      </c>
      <c r="BK860" s="396">
        <v>0</v>
      </c>
      <c r="BL860" s="396">
        <v>0</v>
      </c>
      <c r="BM860" s="396">
        <v>0</v>
      </c>
      <c r="BN860" s="396">
        <v>0</v>
      </c>
      <c r="BO860" s="396">
        <v>0</v>
      </c>
      <c r="BP860" s="396">
        <v>0</v>
      </c>
      <c r="BQ860" s="396">
        <v>0</v>
      </c>
      <c r="BR860" s="396">
        <v>0</v>
      </c>
      <c r="BS860" s="396">
        <v>0</v>
      </c>
      <c r="BT860" s="396">
        <v>0</v>
      </c>
      <c r="BU860" s="396">
        <v>0</v>
      </c>
      <c r="BV860" s="396">
        <v>0</v>
      </c>
      <c r="BW860" s="396">
        <v>0</v>
      </c>
    </row>
    <row r="861" spans="1:75" ht="382.5">
      <c r="A861" s="29" t="s">
        <v>2372</v>
      </c>
      <c r="B861" s="22" t="s">
        <v>2373</v>
      </c>
      <c r="C861" s="88">
        <v>401000040</v>
      </c>
      <c r="D861" s="27" t="s">
        <v>2593</v>
      </c>
      <c r="E861" s="20" t="s">
        <v>2588</v>
      </c>
      <c r="F861" s="204"/>
      <c r="G861" s="204"/>
      <c r="H861" s="195">
        <v>2</v>
      </c>
      <c r="I861" s="207"/>
      <c r="J861" s="195" t="s">
        <v>316</v>
      </c>
      <c r="K861" s="195"/>
      <c r="L861" s="195"/>
      <c r="M861" s="205"/>
      <c r="N861" s="205"/>
      <c r="O861" s="205"/>
      <c r="P861" s="196" t="s">
        <v>2589</v>
      </c>
      <c r="Q861" s="21" t="s">
        <v>2604</v>
      </c>
      <c r="R861" s="205" t="s">
        <v>2032</v>
      </c>
      <c r="S861" s="205"/>
      <c r="T861" s="205" t="s">
        <v>133</v>
      </c>
      <c r="U861" s="205"/>
      <c r="V861" s="205" t="s">
        <v>1133</v>
      </c>
      <c r="W861" s="205" t="s">
        <v>126</v>
      </c>
      <c r="X861" s="195"/>
      <c r="Y861" s="195" t="s">
        <v>2605</v>
      </c>
      <c r="Z861" s="195"/>
      <c r="AA861" s="195"/>
      <c r="AB861" s="196" t="s">
        <v>2601</v>
      </c>
      <c r="AC861" s="21" t="s">
        <v>2530</v>
      </c>
      <c r="AD861" s="196"/>
      <c r="AE861" s="196"/>
      <c r="AF861" s="196"/>
      <c r="AG861" s="196"/>
      <c r="AH861" s="196"/>
      <c r="AI861" s="196"/>
      <c r="AJ861" s="196"/>
      <c r="AK861" s="196"/>
      <c r="AL861" s="196"/>
      <c r="AM861" s="196" t="s">
        <v>2590</v>
      </c>
      <c r="AN861" s="196" t="s">
        <v>2591</v>
      </c>
      <c r="AO861" s="199" t="s">
        <v>69</v>
      </c>
      <c r="AP861" s="199" t="s">
        <v>115</v>
      </c>
      <c r="AQ861" s="199" t="s">
        <v>2606</v>
      </c>
      <c r="AR861" s="26" t="s">
        <v>2607</v>
      </c>
      <c r="AS861" s="31" t="s">
        <v>784</v>
      </c>
      <c r="AT861" s="396">
        <v>648219.81999999995</v>
      </c>
      <c r="AU861" s="396">
        <v>0</v>
      </c>
      <c r="AV861" s="396">
        <v>0</v>
      </c>
      <c r="AW861" s="396">
        <v>0</v>
      </c>
      <c r="AX861" s="396">
        <v>0</v>
      </c>
      <c r="AY861" s="396">
        <v>0</v>
      </c>
      <c r="AZ861" s="396">
        <v>0</v>
      </c>
      <c r="BA861" s="396">
        <v>0</v>
      </c>
      <c r="BB861" s="396">
        <v>648219.81999999995</v>
      </c>
      <c r="BC861" s="396">
        <v>0</v>
      </c>
      <c r="BD861" s="396">
        <v>0</v>
      </c>
      <c r="BE861" s="396">
        <v>0</v>
      </c>
      <c r="BF861" s="396">
        <v>0</v>
      </c>
      <c r="BG861" s="396">
        <v>0</v>
      </c>
      <c r="BH861" s="396">
        <v>0</v>
      </c>
      <c r="BI861" s="396">
        <v>0</v>
      </c>
      <c r="BJ861" s="396">
        <v>0</v>
      </c>
      <c r="BK861" s="396">
        <v>0</v>
      </c>
      <c r="BL861" s="396">
        <v>0</v>
      </c>
      <c r="BM861" s="396">
        <v>0</v>
      </c>
      <c r="BN861" s="396">
        <v>0</v>
      </c>
      <c r="BO861" s="396">
        <v>0</v>
      </c>
      <c r="BP861" s="396">
        <v>0</v>
      </c>
      <c r="BQ861" s="396">
        <v>0</v>
      </c>
      <c r="BR861" s="396">
        <v>0</v>
      </c>
      <c r="BS861" s="396">
        <v>0</v>
      </c>
      <c r="BT861" s="396">
        <v>0</v>
      </c>
      <c r="BU861" s="396">
        <v>0</v>
      </c>
      <c r="BV861" s="396">
        <v>0</v>
      </c>
      <c r="BW861" s="396">
        <v>0</v>
      </c>
    </row>
    <row r="862" spans="1:75" ht="331.5">
      <c r="A862" s="29" t="s">
        <v>2372</v>
      </c>
      <c r="B862" s="22" t="s">
        <v>2373</v>
      </c>
      <c r="C862" s="88">
        <v>401000040</v>
      </c>
      <c r="D862" s="27" t="s">
        <v>96</v>
      </c>
      <c r="E862" s="20" t="s">
        <v>2588</v>
      </c>
      <c r="F862" s="204"/>
      <c r="G862" s="204"/>
      <c r="H862" s="195">
        <v>2</v>
      </c>
      <c r="I862" s="207"/>
      <c r="J862" s="195" t="s">
        <v>316</v>
      </c>
      <c r="K862" s="195"/>
      <c r="L862" s="195"/>
      <c r="M862" s="205"/>
      <c r="N862" s="205"/>
      <c r="O862" s="205"/>
      <c r="P862" s="196" t="s">
        <v>2589</v>
      </c>
      <c r="Q862" s="21" t="s">
        <v>2375</v>
      </c>
      <c r="R862" s="205"/>
      <c r="S862" s="205"/>
      <c r="T862" s="205">
        <v>3</v>
      </c>
      <c r="U862" s="205"/>
      <c r="V862" s="205" t="s">
        <v>76</v>
      </c>
      <c r="W862" s="205">
        <v>1</v>
      </c>
      <c r="X862" s="195"/>
      <c r="Y862" s="195"/>
      <c r="Z862" s="195"/>
      <c r="AA862" s="195"/>
      <c r="AB862" s="196" t="s">
        <v>110</v>
      </c>
      <c r="AC862" s="21" t="s">
        <v>2530</v>
      </c>
      <c r="AD862" s="196"/>
      <c r="AE862" s="196"/>
      <c r="AF862" s="196"/>
      <c r="AG862" s="196"/>
      <c r="AH862" s="196"/>
      <c r="AI862" s="196"/>
      <c r="AJ862" s="196"/>
      <c r="AK862" s="196"/>
      <c r="AL862" s="196"/>
      <c r="AM862" s="196" t="s">
        <v>2590</v>
      </c>
      <c r="AN862" s="196" t="s">
        <v>2591</v>
      </c>
      <c r="AO862" s="199" t="s">
        <v>69</v>
      </c>
      <c r="AP862" s="199" t="s">
        <v>115</v>
      </c>
      <c r="AQ862" s="199" t="s">
        <v>1187</v>
      </c>
      <c r="AR862" s="26" t="s">
        <v>1188</v>
      </c>
      <c r="AS862" s="31" t="s">
        <v>55</v>
      </c>
      <c r="AT862" s="396">
        <v>200000</v>
      </c>
      <c r="AU862" s="396">
        <v>200000</v>
      </c>
      <c r="AV862" s="396">
        <v>0</v>
      </c>
      <c r="AW862" s="396">
        <v>0</v>
      </c>
      <c r="AX862" s="396">
        <v>0</v>
      </c>
      <c r="AY862" s="396">
        <v>0</v>
      </c>
      <c r="AZ862" s="396">
        <v>0</v>
      </c>
      <c r="BA862" s="396">
        <v>0</v>
      </c>
      <c r="BB862" s="396">
        <v>200000</v>
      </c>
      <c r="BC862" s="396">
        <v>200000</v>
      </c>
      <c r="BD862" s="396">
        <v>2664900</v>
      </c>
      <c r="BE862" s="396">
        <v>0</v>
      </c>
      <c r="BF862" s="396">
        <v>0</v>
      </c>
      <c r="BG862" s="396">
        <v>0</v>
      </c>
      <c r="BH862" s="396">
        <v>2664900</v>
      </c>
      <c r="BI862" s="396">
        <v>0</v>
      </c>
      <c r="BJ862" s="396">
        <v>0</v>
      </c>
      <c r="BK862" s="396">
        <v>0</v>
      </c>
      <c r="BL862" s="396">
        <v>0</v>
      </c>
      <c r="BM862" s="396">
        <v>0</v>
      </c>
      <c r="BN862" s="396">
        <v>0</v>
      </c>
      <c r="BO862" s="396">
        <v>0</v>
      </c>
      <c r="BP862" s="396">
        <v>0</v>
      </c>
      <c r="BQ862" s="396">
        <v>0</v>
      </c>
      <c r="BR862" s="396">
        <v>0</v>
      </c>
      <c r="BS862" s="396">
        <v>0</v>
      </c>
      <c r="BT862" s="396">
        <v>0</v>
      </c>
      <c r="BU862" s="396">
        <v>0</v>
      </c>
      <c r="BV862" s="396">
        <v>0</v>
      </c>
      <c r="BW862" s="396">
        <v>0</v>
      </c>
    </row>
    <row r="863" spans="1:75" ht="395.25">
      <c r="A863" s="29" t="s">
        <v>2372</v>
      </c>
      <c r="B863" s="22" t="s">
        <v>2373</v>
      </c>
      <c r="C863" s="88">
        <v>403030001</v>
      </c>
      <c r="D863" s="27" t="s">
        <v>1400</v>
      </c>
      <c r="E863" s="20" t="s">
        <v>2374</v>
      </c>
      <c r="F863" s="204"/>
      <c r="G863" s="204"/>
      <c r="H863" s="195">
        <v>3</v>
      </c>
      <c r="I863" s="207"/>
      <c r="J863" s="195" t="s">
        <v>111</v>
      </c>
      <c r="K863" s="195">
        <v>1</v>
      </c>
      <c r="L863" s="195">
        <v>25</v>
      </c>
      <c r="M863" s="205"/>
      <c r="N863" s="205"/>
      <c r="O863" s="205"/>
      <c r="P863" s="196" t="s">
        <v>109</v>
      </c>
      <c r="Q863" s="21" t="s">
        <v>2375</v>
      </c>
      <c r="R863" s="205"/>
      <c r="S863" s="205"/>
      <c r="T863" s="205" t="s">
        <v>47</v>
      </c>
      <c r="U863" s="205"/>
      <c r="V863" s="205" t="s">
        <v>76</v>
      </c>
      <c r="W863" s="205" t="s">
        <v>45</v>
      </c>
      <c r="X863" s="195"/>
      <c r="Y863" s="195"/>
      <c r="Z863" s="195"/>
      <c r="AA863" s="195"/>
      <c r="AB863" s="196" t="s">
        <v>110</v>
      </c>
      <c r="AC863" s="21" t="s">
        <v>2530</v>
      </c>
      <c r="AD863" s="196"/>
      <c r="AE863" s="196"/>
      <c r="AF863" s="196"/>
      <c r="AG863" s="196"/>
      <c r="AH863" s="196"/>
      <c r="AI863" s="196"/>
      <c r="AJ863" s="196"/>
      <c r="AK863" s="196"/>
      <c r="AL863" s="196"/>
      <c r="AM863" s="196" t="s">
        <v>2608</v>
      </c>
      <c r="AN863" s="196" t="s">
        <v>2591</v>
      </c>
      <c r="AO863" s="199" t="s">
        <v>87</v>
      </c>
      <c r="AP863" s="199" t="s">
        <v>56</v>
      </c>
      <c r="AQ863" s="199" t="s">
        <v>1111</v>
      </c>
      <c r="AR863" s="26" t="s">
        <v>1112</v>
      </c>
      <c r="AS863" s="31" t="s">
        <v>55</v>
      </c>
      <c r="AT863" s="396">
        <v>0</v>
      </c>
      <c r="AU863" s="396">
        <v>0</v>
      </c>
      <c r="AV863" s="396">
        <v>0</v>
      </c>
      <c r="AW863" s="396">
        <v>0</v>
      </c>
      <c r="AX863" s="396">
        <v>0</v>
      </c>
      <c r="AY863" s="396">
        <v>0</v>
      </c>
      <c r="AZ863" s="396">
        <v>0</v>
      </c>
      <c r="BA863" s="396">
        <v>0</v>
      </c>
      <c r="BB863" s="396">
        <v>0</v>
      </c>
      <c r="BC863" s="396">
        <v>0</v>
      </c>
      <c r="BD863" s="396">
        <v>800000</v>
      </c>
      <c r="BE863" s="396">
        <v>0</v>
      </c>
      <c r="BF863" s="396">
        <v>0</v>
      </c>
      <c r="BG863" s="396">
        <v>0</v>
      </c>
      <c r="BH863" s="396">
        <v>800000</v>
      </c>
      <c r="BI863" s="396">
        <v>0</v>
      </c>
      <c r="BJ863" s="396">
        <v>0</v>
      </c>
      <c r="BK863" s="396">
        <v>0</v>
      </c>
      <c r="BL863" s="396">
        <v>0</v>
      </c>
      <c r="BM863" s="396">
        <v>0</v>
      </c>
      <c r="BN863" s="396">
        <v>0</v>
      </c>
      <c r="BO863" s="396">
        <v>0</v>
      </c>
      <c r="BP863" s="396">
        <v>0</v>
      </c>
      <c r="BQ863" s="396">
        <v>0</v>
      </c>
      <c r="BR863" s="396">
        <v>0</v>
      </c>
      <c r="BS863" s="396">
        <v>0</v>
      </c>
      <c r="BT863" s="396">
        <v>0</v>
      </c>
      <c r="BU863" s="396">
        <v>0</v>
      </c>
      <c r="BV863" s="396">
        <v>0</v>
      </c>
      <c r="BW863" s="396">
        <v>0</v>
      </c>
    </row>
    <row r="864" spans="1:75" ht="114.75">
      <c r="A864" s="29" t="s">
        <v>2372</v>
      </c>
      <c r="B864" s="22" t="s">
        <v>2373</v>
      </c>
      <c r="C864" s="88">
        <v>401000037</v>
      </c>
      <c r="D864" s="27" t="s">
        <v>170</v>
      </c>
      <c r="E864" s="20" t="s">
        <v>2374</v>
      </c>
      <c r="F864" s="204"/>
      <c r="G864" s="204"/>
      <c r="H864" s="195">
        <v>3</v>
      </c>
      <c r="I864" s="207"/>
      <c r="J864" s="195" t="s">
        <v>111</v>
      </c>
      <c r="K864" s="195">
        <v>1</v>
      </c>
      <c r="L864" s="195">
        <v>23</v>
      </c>
      <c r="M864" s="205"/>
      <c r="N864" s="205"/>
      <c r="O864" s="205"/>
      <c r="P864" s="196" t="s">
        <v>109</v>
      </c>
      <c r="Q864" s="21" t="s">
        <v>2375</v>
      </c>
      <c r="R864" s="205"/>
      <c r="S864" s="205"/>
      <c r="T864" s="205" t="s">
        <v>47</v>
      </c>
      <c r="U864" s="205"/>
      <c r="V864" s="205">
        <v>9</v>
      </c>
      <c r="W864" s="205">
        <v>1</v>
      </c>
      <c r="X864" s="195"/>
      <c r="Y864" s="195"/>
      <c r="Z864" s="195"/>
      <c r="AA864" s="195"/>
      <c r="AB864" s="196" t="s">
        <v>110</v>
      </c>
      <c r="AC864" s="21" t="s">
        <v>2563</v>
      </c>
      <c r="AD864" s="196"/>
      <c r="AE864" s="196"/>
      <c r="AF864" s="196"/>
      <c r="AG864" s="196"/>
      <c r="AH864" s="196"/>
      <c r="AI864" s="196"/>
      <c r="AJ864" s="196"/>
      <c r="AK864" s="196"/>
      <c r="AL864" s="196"/>
      <c r="AM864" s="196" t="s">
        <v>2609</v>
      </c>
      <c r="AN864" s="196" t="s">
        <v>2591</v>
      </c>
      <c r="AO864" s="199" t="s">
        <v>87</v>
      </c>
      <c r="AP864" s="199" t="s">
        <v>56</v>
      </c>
      <c r="AQ864" s="199" t="s">
        <v>2610</v>
      </c>
      <c r="AR864" s="26" t="s">
        <v>2611</v>
      </c>
      <c r="AS864" s="31">
        <v>244</v>
      </c>
      <c r="AT864" s="396">
        <v>18732248.91</v>
      </c>
      <c r="AU864" s="396">
        <v>16868720.68</v>
      </c>
      <c r="AV864" s="396">
        <v>0</v>
      </c>
      <c r="AW864" s="396">
        <v>0</v>
      </c>
      <c r="AX864" s="396">
        <v>0</v>
      </c>
      <c r="AY864" s="396">
        <v>0</v>
      </c>
      <c r="AZ864" s="396">
        <v>0</v>
      </c>
      <c r="BA864" s="396">
        <v>0</v>
      </c>
      <c r="BB864" s="396">
        <v>18732248.91</v>
      </c>
      <c r="BC864" s="396">
        <v>16868720.68</v>
      </c>
      <c r="BD864" s="396">
        <v>26688578.649999999</v>
      </c>
      <c r="BE864" s="396">
        <v>0</v>
      </c>
      <c r="BF864" s="396">
        <v>0</v>
      </c>
      <c r="BG864" s="396">
        <v>0</v>
      </c>
      <c r="BH864" s="396">
        <v>26688578.649999999</v>
      </c>
      <c r="BI864" s="396">
        <v>17463208.050000001</v>
      </c>
      <c r="BJ864" s="396">
        <v>0</v>
      </c>
      <c r="BK864" s="396">
        <v>0</v>
      </c>
      <c r="BL864" s="396">
        <v>0</v>
      </c>
      <c r="BM864" s="396">
        <v>17463208.050000001</v>
      </c>
      <c r="BN864" s="396">
        <v>17488590.359999999</v>
      </c>
      <c r="BO864" s="396">
        <v>0</v>
      </c>
      <c r="BP864" s="396">
        <v>0</v>
      </c>
      <c r="BQ864" s="396">
        <v>0</v>
      </c>
      <c r="BR864" s="396">
        <v>17488590.359999999</v>
      </c>
      <c r="BS864" s="396">
        <v>17488590.359999999</v>
      </c>
      <c r="BT864" s="396">
        <v>0</v>
      </c>
      <c r="BU864" s="396">
        <v>0</v>
      </c>
      <c r="BV864" s="396">
        <v>0</v>
      </c>
      <c r="BW864" s="396">
        <v>17488590.359999999</v>
      </c>
    </row>
    <row r="865" spans="1:75" ht="114.75">
      <c r="A865" s="29" t="s">
        <v>2372</v>
      </c>
      <c r="B865" s="22" t="s">
        <v>2373</v>
      </c>
      <c r="C865" s="88">
        <v>401000037</v>
      </c>
      <c r="D865" s="27" t="s">
        <v>170</v>
      </c>
      <c r="E865" s="20" t="s">
        <v>2374</v>
      </c>
      <c r="F865" s="204"/>
      <c r="G865" s="204"/>
      <c r="H865" s="195">
        <v>3</v>
      </c>
      <c r="I865" s="207"/>
      <c r="J865" s="195" t="s">
        <v>111</v>
      </c>
      <c r="K865" s="195">
        <v>1</v>
      </c>
      <c r="L865" s="195">
        <v>23</v>
      </c>
      <c r="M865" s="205"/>
      <c r="N865" s="205"/>
      <c r="O865" s="205"/>
      <c r="P865" s="196" t="s">
        <v>109</v>
      </c>
      <c r="Q865" s="21" t="s">
        <v>2375</v>
      </c>
      <c r="R865" s="205"/>
      <c r="S865" s="205"/>
      <c r="T865" s="205" t="s">
        <v>47</v>
      </c>
      <c r="U865" s="205"/>
      <c r="V865" s="205">
        <v>9</v>
      </c>
      <c r="W865" s="205">
        <v>1</v>
      </c>
      <c r="X865" s="195"/>
      <c r="Y865" s="195"/>
      <c r="Z865" s="195"/>
      <c r="AA865" s="195"/>
      <c r="AB865" s="196" t="s">
        <v>110</v>
      </c>
      <c r="AC865" s="21" t="s">
        <v>2563</v>
      </c>
      <c r="AD865" s="196"/>
      <c r="AE865" s="196"/>
      <c r="AF865" s="196"/>
      <c r="AG865" s="196"/>
      <c r="AH865" s="196"/>
      <c r="AI865" s="196"/>
      <c r="AJ865" s="196"/>
      <c r="AK865" s="196"/>
      <c r="AL865" s="196"/>
      <c r="AM865" s="196" t="s">
        <v>2609</v>
      </c>
      <c r="AN865" s="196" t="s">
        <v>2591</v>
      </c>
      <c r="AO865" s="199" t="s">
        <v>87</v>
      </c>
      <c r="AP865" s="199" t="s">
        <v>56</v>
      </c>
      <c r="AQ865" s="199" t="s">
        <v>2610</v>
      </c>
      <c r="AR865" s="26" t="s">
        <v>2611</v>
      </c>
      <c r="AS865" s="31" t="s">
        <v>285</v>
      </c>
      <c r="AT865" s="396">
        <v>0</v>
      </c>
      <c r="AU865" s="396">
        <v>0</v>
      </c>
      <c r="AV865" s="396">
        <v>0</v>
      </c>
      <c r="AW865" s="396">
        <v>0</v>
      </c>
      <c r="AX865" s="396">
        <v>0</v>
      </c>
      <c r="AY865" s="396">
        <v>0</v>
      </c>
      <c r="AZ865" s="396">
        <v>0</v>
      </c>
      <c r="BA865" s="396">
        <v>0</v>
      </c>
      <c r="BB865" s="396">
        <v>0</v>
      </c>
      <c r="BC865" s="396">
        <v>0</v>
      </c>
      <c r="BD865" s="396">
        <v>50000</v>
      </c>
      <c r="BE865" s="396">
        <v>0</v>
      </c>
      <c r="BF865" s="396">
        <v>0</v>
      </c>
      <c r="BG865" s="396">
        <v>0</v>
      </c>
      <c r="BH865" s="396">
        <v>50000</v>
      </c>
      <c r="BI865" s="396">
        <v>134810</v>
      </c>
      <c r="BJ865" s="396">
        <v>0</v>
      </c>
      <c r="BK865" s="396">
        <v>0</v>
      </c>
      <c r="BL865" s="396">
        <v>0</v>
      </c>
      <c r="BM865" s="396">
        <v>134810</v>
      </c>
      <c r="BN865" s="396">
        <v>134810</v>
      </c>
      <c r="BO865" s="396">
        <v>0</v>
      </c>
      <c r="BP865" s="396">
        <v>0</v>
      </c>
      <c r="BQ865" s="396">
        <v>0</v>
      </c>
      <c r="BR865" s="396">
        <v>134810</v>
      </c>
      <c r="BS865" s="396">
        <v>134810</v>
      </c>
      <c r="BT865" s="396">
        <v>0</v>
      </c>
      <c r="BU865" s="396">
        <v>0</v>
      </c>
      <c r="BV865" s="396">
        <v>0</v>
      </c>
      <c r="BW865" s="396">
        <v>134810</v>
      </c>
    </row>
    <row r="866" spans="1:75" ht="114.75">
      <c r="A866" s="29" t="s">
        <v>2372</v>
      </c>
      <c r="B866" s="22" t="s">
        <v>2373</v>
      </c>
      <c r="C866" s="88">
        <v>401000037</v>
      </c>
      <c r="D866" s="27" t="s">
        <v>170</v>
      </c>
      <c r="E866" s="20" t="s">
        <v>2374</v>
      </c>
      <c r="F866" s="204"/>
      <c r="G866" s="204"/>
      <c r="H866" s="195">
        <v>3</v>
      </c>
      <c r="I866" s="207"/>
      <c r="J866" s="195" t="s">
        <v>111</v>
      </c>
      <c r="K866" s="195">
        <v>1</v>
      </c>
      <c r="L866" s="195">
        <v>23</v>
      </c>
      <c r="M866" s="205"/>
      <c r="N866" s="205"/>
      <c r="O866" s="205"/>
      <c r="P866" s="196" t="s">
        <v>109</v>
      </c>
      <c r="Q866" s="21" t="s">
        <v>2375</v>
      </c>
      <c r="R866" s="205"/>
      <c r="S866" s="205"/>
      <c r="T866" s="205" t="s">
        <v>47</v>
      </c>
      <c r="U866" s="205"/>
      <c r="V866" s="205">
        <v>9</v>
      </c>
      <c r="W866" s="205">
        <v>1</v>
      </c>
      <c r="X866" s="195"/>
      <c r="Y866" s="195"/>
      <c r="Z866" s="195"/>
      <c r="AA866" s="195"/>
      <c r="AB866" s="196" t="s">
        <v>110</v>
      </c>
      <c r="AC866" s="21" t="s">
        <v>2563</v>
      </c>
      <c r="AD866" s="196"/>
      <c r="AE866" s="196"/>
      <c r="AF866" s="196"/>
      <c r="AG866" s="196"/>
      <c r="AH866" s="196"/>
      <c r="AI866" s="196"/>
      <c r="AJ866" s="196"/>
      <c r="AK866" s="196"/>
      <c r="AL866" s="196"/>
      <c r="AM866" s="196" t="s">
        <v>2609</v>
      </c>
      <c r="AN866" s="196" t="s">
        <v>2591</v>
      </c>
      <c r="AO866" s="199" t="s">
        <v>87</v>
      </c>
      <c r="AP866" s="199" t="s">
        <v>56</v>
      </c>
      <c r="AQ866" s="199" t="s">
        <v>2612</v>
      </c>
      <c r="AR866" s="26" t="s">
        <v>2611</v>
      </c>
      <c r="AS866" s="31">
        <v>244</v>
      </c>
      <c r="AT866" s="396">
        <v>304378.19</v>
      </c>
      <c r="AU866" s="396">
        <v>304378.19</v>
      </c>
      <c r="AV866" s="396">
        <v>0</v>
      </c>
      <c r="AW866" s="396">
        <v>0</v>
      </c>
      <c r="AX866" s="396">
        <v>0</v>
      </c>
      <c r="AY866" s="396">
        <v>0</v>
      </c>
      <c r="AZ866" s="396">
        <v>0</v>
      </c>
      <c r="BA866" s="396">
        <v>0</v>
      </c>
      <c r="BB866" s="396">
        <v>304378.19</v>
      </c>
      <c r="BC866" s="396">
        <v>304378.19</v>
      </c>
      <c r="BD866" s="396">
        <v>0</v>
      </c>
      <c r="BE866" s="396">
        <v>0</v>
      </c>
      <c r="BF866" s="396">
        <v>0</v>
      </c>
      <c r="BG866" s="396">
        <v>0</v>
      </c>
      <c r="BH866" s="396">
        <v>0</v>
      </c>
      <c r="BI866" s="396">
        <v>0</v>
      </c>
      <c r="BJ866" s="396">
        <v>0</v>
      </c>
      <c r="BK866" s="396">
        <v>0</v>
      </c>
      <c r="BL866" s="396">
        <v>0</v>
      </c>
      <c r="BM866" s="396">
        <v>0</v>
      </c>
      <c r="BN866" s="396">
        <v>0</v>
      </c>
      <c r="BO866" s="396">
        <v>0</v>
      </c>
      <c r="BP866" s="396">
        <v>0</v>
      </c>
      <c r="BQ866" s="396">
        <v>0</v>
      </c>
      <c r="BR866" s="396">
        <v>0</v>
      </c>
      <c r="BS866" s="396">
        <v>0</v>
      </c>
      <c r="BT866" s="396">
        <v>0</v>
      </c>
      <c r="BU866" s="396">
        <v>0</v>
      </c>
      <c r="BV866" s="396">
        <v>0</v>
      </c>
      <c r="BW866" s="396">
        <v>0</v>
      </c>
    </row>
    <row r="867" spans="1:75" ht="409.5">
      <c r="A867" s="29" t="s">
        <v>2372</v>
      </c>
      <c r="B867" s="22" t="s">
        <v>2373</v>
      </c>
      <c r="C867" s="88">
        <v>401000037</v>
      </c>
      <c r="D867" s="27" t="s">
        <v>170</v>
      </c>
      <c r="E867" s="20" t="s">
        <v>2613</v>
      </c>
      <c r="F867" s="204"/>
      <c r="G867" s="204"/>
      <c r="H867" s="195" t="s">
        <v>2614</v>
      </c>
      <c r="I867" s="207"/>
      <c r="J867" s="195" t="s">
        <v>2615</v>
      </c>
      <c r="K867" s="195" t="s">
        <v>126</v>
      </c>
      <c r="L867" s="195" t="s">
        <v>2616</v>
      </c>
      <c r="N867" s="205" t="s">
        <v>2617</v>
      </c>
      <c r="O867" s="205"/>
      <c r="P867" s="196" t="s">
        <v>2618</v>
      </c>
      <c r="Q867" s="21" t="s">
        <v>2375</v>
      </c>
      <c r="R867" s="205"/>
      <c r="S867" s="205"/>
      <c r="T867" s="205" t="s">
        <v>47</v>
      </c>
      <c r="U867" s="205"/>
      <c r="V867" s="205">
        <v>9</v>
      </c>
      <c r="W867" s="205">
        <v>1</v>
      </c>
      <c r="X867" s="195"/>
      <c r="Y867" s="195"/>
      <c r="Z867" s="195"/>
      <c r="AA867" s="195"/>
      <c r="AB867" s="196" t="s">
        <v>110</v>
      </c>
      <c r="AC867" s="21" t="s">
        <v>2619</v>
      </c>
      <c r="AD867" s="196"/>
      <c r="AE867" s="196"/>
      <c r="AF867" s="196"/>
      <c r="AG867" s="196"/>
      <c r="AH867" s="196"/>
      <c r="AI867" s="196"/>
      <c r="AJ867" s="196" t="s">
        <v>126</v>
      </c>
      <c r="AK867" s="196"/>
      <c r="AL867" s="196"/>
      <c r="AM867" s="196" t="s">
        <v>2620</v>
      </c>
      <c r="AN867" s="216" t="s">
        <v>2621</v>
      </c>
      <c r="AO867" s="199" t="s">
        <v>95</v>
      </c>
      <c r="AP867" s="199" t="s">
        <v>56</v>
      </c>
      <c r="AQ867" s="199" t="s">
        <v>2622</v>
      </c>
      <c r="AR867" s="26" t="s">
        <v>2623</v>
      </c>
      <c r="AS867" s="31">
        <v>811</v>
      </c>
      <c r="AT867" s="396">
        <v>7424554.79</v>
      </c>
      <c r="AU867" s="396">
        <v>7411612.0800000001</v>
      </c>
      <c r="AV867" s="396">
        <v>0</v>
      </c>
      <c r="AW867" s="396">
        <v>0</v>
      </c>
      <c r="AX867" s="396">
        <v>0</v>
      </c>
      <c r="AY867" s="396">
        <v>0</v>
      </c>
      <c r="AZ867" s="396">
        <v>0</v>
      </c>
      <c r="BA867" s="396">
        <v>0</v>
      </c>
      <c r="BB867" s="396">
        <v>7424554.79</v>
      </c>
      <c r="BC867" s="396">
        <v>7411612.0800000001</v>
      </c>
      <c r="BD867" s="396">
        <v>5595030</v>
      </c>
      <c r="BE867" s="396">
        <v>0</v>
      </c>
      <c r="BF867" s="396">
        <v>0</v>
      </c>
      <c r="BG867" s="396">
        <v>0</v>
      </c>
      <c r="BH867" s="396">
        <v>5595030</v>
      </c>
      <c r="BI867" s="396">
        <v>3595030</v>
      </c>
      <c r="BJ867" s="396">
        <v>0</v>
      </c>
      <c r="BK867" s="396">
        <v>0</v>
      </c>
      <c r="BL867" s="396">
        <v>0</v>
      </c>
      <c r="BM867" s="396">
        <v>3595030</v>
      </c>
      <c r="BN867" s="396">
        <v>3595030</v>
      </c>
      <c r="BO867" s="396">
        <v>0</v>
      </c>
      <c r="BP867" s="396">
        <v>0</v>
      </c>
      <c r="BQ867" s="396">
        <v>0</v>
      </c>
      <c r="BR867" s="396">
        <v>3595030</v>
      </c>
      <c r="BS867" s="396">
        <v>3595030</v>
      </c>
      <c r="BT867" s="396">
        <v>0</v>
      </c>
      <c r="BU867" s="396">
        <v>0</v>
      </c>
      <c r="BV867" s="396">
        <v>0</v>
      </c>
      <c r="BW867" s="396">
        <v>3595030</v>
      </c>
    </row>
    <row r="868" spans="1:75" ht="204">
      <c r="A868" s="29" t="s">
        <v>2372</v>
      </c>
      <c r="B868" s="22" t="s">
        <v>2373</v>
      </c>
      <c r="C868" s="88">
        <v>401000001</v>
      </c>
      <c r="D868" s="27" t="s">
        <v>2624</v>
      </c>
      <c r="E868" s="20" t="s">
        <v>2374</v>
      </c>
      <c r="F868" s="204"/>
      <c r="G868" s="204"/>
      <c r="H868" s="195">
        <v>3</v>
      </c>
      <c r="I868" s="207"/>
      <c r="J868" s="195">
        <v>17</v>
      </c>
      <c r="K868" s="195" t="s">
        <v>45</v>
      </c>
      <c r="L868" s="195">
        <v>9</v>
      </c>
      <c r="M868" s="205"/>
      <c r="N868" s="205"/>
      <c r="O868" s="205"/>
      <c r="P868" s="196" t="s">
        <v>109</v>
      </c>
      <c r="Q868" s="21" t="s">
        <v>2562</v>
      </c>
      <c r="R868" s="205"/>
      <c r="S868" s="205"/>
      <c r="T868" s="205">
        <v>3</v>
      </c>
      <c r="U868" s="205"/>
      <c r="V868" s="205">
        <v>9</v>
      </c>
      <c r="W868" s="205">
        <v>1</v>
      </c>
      <c r="X868" s="195"/>
      <c r="Y868" s="195"/>
      <c r="Z868" s="195"/>
      <c r="AA868" s="195"/>
      <c r="AB868" s="196" t="s">
        <v>110</v>
      </c>
      <c r="AC868" s="21" t="s">
        <v>2563</v>
      </c>
      <c r="AD868" s="196"/>
      <c r="AE868" s="196"/>
      <c r="AF868" s="196"/>
      <c r="AG868" s="196"/>
      <c r="AH868" s="196"/>
      <c r="AI868" s="196"/>
      <c r="AJ868" s="196"/>
      <c r="AK868" s="196"/>
      <c r="AL868" s="196"/>
      <c r="AM868" s="196" t="s">
        <v>2625</v>
      </c>
      <c r="AN868" s="196" t="s">
        <v>2422</v>
      </c>
      <c r="AO868" s="199" t="s">
        <v>53</v>
      </c>
      <c r="AP868" s="199" t="s">
        <v>54</v>
      </c>
      <c r="AQ868" s="199" t="s">
        <v>2626</v>
      </c>
      <c r="AR868" s="26" t="s">
        <v>81</v>
      </c>
      <c r="AS868" s="31">
        <v>831</v>
      </c>
      <c r="AT868" s="396">
        <v>687316.49</v>
      </c>
      <c r="AU868" s="396">
        <v>687316.49</v>
      </c>
      <c r="AV868" s="396">
        <v>0</v>
      </c>
      <c r="AW868" s="396">
        <v>0</v>
      </c>
      <c r="AX868" s="396">
        <v>0</v>
      </c>
      <c r="AY868" s="396">
        <v>0</v>
      </c>
      <c r="AZ868" s="396">
        <v>0</v>
      </c>
      <c r="BA868" s="396">
        <v>0</v>
      </c>
      <c r="BB868" s="396">
        <v>687316.49</v>
      </c>
      <c r="BC868" s="396">
        <v>687316.49</v>
      </c>
      <c r="BD868" s="396">
        <v>823723.06</v>
      </c>
      <c r="BE868" s="396">
        <v>0</v>
      </c>
      <c r="BF868" s="396">
        <v>0</v>
      </c>
      <c r="BG868" s="396">
        <v>0</v>
      </c>
      <c r="BH868" s="396">
        <v>823723.06</v>
      </c>
      <c r="BI868" s="396">
        <v>500000</v>
      </c>
      <c r="BJ868" s="396">
        <v>0</v>
      </c>
      <c r="BK868" s="396">
        <v>0</v>
      </c>
      <c r="BL868" s="396">
        <v>0</v>
      </c>
      <c r="BM868" s="396">
        <v>500000</v>
      </c>
      <c r="BN868" s="396">
        <v>500000</v>
      </c>
      <c r="BO868" s="396">
        <v>0</v>
      </c>
      <c r="BP868" s="396">
        <v>0</v>
      </c>
      <c r="BQ868" s="396">
        <v>0</v>
      </c>
      <c r="BR868" s="396">
        <v>500000</v>
      </c>
      <c r="BS868" s="396">
        <v>500000</v>
      </c>
      <c r="BT868" s="396">
        <v>0</v>
      </c>
      <c r="BU868" s="396">
        <v>0</v>
      </c>
      <c r="BV868" s="396">
        <v>0</v>
      </c>
      <c r="BW868" s="396">
        <v>500000</v>
      </c>
    </row>
    <row r="869" spans="1:75" ht="331.5">
      <c r="A869" s="29" t="s">
        <v>2372</v>
      </c>
      <c r="B869" s="22" t="s">
        <v>2373</v>
      </c>
      <c r="C869" s="88">
        <v>401000040</v>
      </c>
      <c r="D869" s="27" t="s">
        <v>96</v>
      </c>
      <c r="E869" s="20" t="s">
        <v>2627</v>
      </c>
      <c r="F869" s="204"/>
      <c r="G869" s="204"/>
      <c r="H869" s="195" t="s">
        <v>2628</v>
      </c>
      <c r="I869" s="207"/>
      <c r="J869" s="195" t="s">
        <v>2629</v>
      </c>
      <c r="K869" s="195" t="s">
        <v>2630</v>
      </c>
      <c r="L869" s="195" t="s">
        <v>2631</v>
      </c>
      <c r="M869" s="205"/>
      <c r="N869" s="205"/>
      <c r="O869" s="205"/>
      <c r="P869" s="196" t="s">
        <v>2455</v>
      </c>
      <c r="Q869" s="21" t="s">
        <v>2562</v>
      </c>
      <c r="R869" s="205"/>
      <c r="S869" s="205"/>
      <c r="T869" s="205">
        <v>3</v>
      </c>
      <c r="U869" s="205"/>
      <c r="V869" s="205" t="s">
        <v>76</v>
      </c>
      <c r="W869" s="205" t="s">
        <v>45</v>
      </c>
      <c r="X869" s="195"/>
      <c r="Y869" s="195"/>
      <c r="Z869" s="195"/>
      <c r="AA869" s="195"/>
      <c r="AB869" s="196" t="s">
        <v>110</v>
      </c>
      <c r="AC869" s="21" t="s">
        <v>2632</v>
      </c>
      <c r="AD869" s="196"/>
      <c r="AE869" s="196"/>
      <c r="AF869" s="196"/>
      <c r="AG869" s="196"/>
      <c r="AH869" s="196"/>
      <c r="AI869" s="196"/>
      <c r="AJ869" s="196" t="s">
        <v>520</v>
      </c>
      <c r="AK869" s="196" t="s">
        <v>2633</v>
      </c>
      <c r="AL869" s="196"/>
      <c r="AM869" s="196"/>
      <c r="AN869" s="196" t="s">
        <v>2634</v>
      </c>
      <c r="AO869" s="199" t="s">
        <v>69</v>
      </c>
      <c r="AP869" s="199" t="s">
        <v>86</v>
      </c>
      <c r="AQ869" s="199" t="s">
        <v>2635</v>
      </c>
      <c r="AR869" s="26" t="s">
        <v>357</v>
      </c>
      <c r="AS869" s="31">
        <v>611</v>
      </c>
      <c r="AT869" s="396">
        <v>20320423.23</v>
      </c>
      <c r="AU869" s="396">
        <v>20320423.23</v>
      </c>
      <c r="AV869" s="396">
        <v>0</v>
      </c>
      <c r="AW869" s="396">
        <v>0</v>
      </c>
      <c r="AX869" s="396">
        <v>0</v>
      </c>
      <c r="AY869" s="396">
        <v>0</v>
      </c>
      <c r="AZ869" s="396">
        <v>0</v>
      </c>
      <c r="BA869" s="396">
        <v>0</v>
      </c>
      <c r="BB869" s="396">
        <v>20320423.23</v>
      </c>
      <c r="BC869" s="396">
        <v>20320423.23</v>
      </c>
      <c r="BD869" s="396">
        <v>21525788.539999999</v>
      </c>
      <c r="BE869" s="396">
        <v>0</v>
      </c>
      <c r="BF869" s="396">
        <v>0</v>
      </c>
      <c r="BG869" s="396">
        <v>0</v>
      </c>
      <c r="BH869" s="396">
        <v>21525788.539999999</v>
      </c>
      <c r="BI869" s="396">
        <v>18987016.5</v>
      </c>
      <c r="BJ869" s="396">
        <v>0</v>
      </c>
      <c r="BK869" s="396">
        <v>0</v>
      </c>
      <c r="BL869" s="396">
        <v>0</v>
      </c>
      <c r="BM869" s="396">
        <v>18987016.5</v>
      </c>
      <c r="BN869" s="396">
        <v>18989008.489999998</v>
      </c>
      <c r="BO869" s="396">
        <v>0</v>
      </c>
      <c r="BP869" s="396">
        <v>0</v>
      </c>
      <c r="BQ869" s="396">
        <v>0</v>
      </c>
      <c r="BR869" s="396">
        <v>18989008.489999998</v>
      </c>
      <c r="BS869" s="396">
        <v>18989008.489999998</v>
      </c>
      <c r="BT869" s="396">
        <v>0</v>
      </c>
      <c r="BU869" s="396">
        <v>0</v>
      </c>
      <c r="BV869" s="396">
        <v>0</v>
      </c>
      <c r="BW869" s="396">
        <v>18989008.489999998</v>
      </c>
    </row>
    <row r="870" spans="1:75" ht="331.5">
      <c r="A870" s="29" t="s">
        <v>2372</v>
      </c>
      <c r="B870" s="22" t="s">
        <v>2373</v>
      </c>
      <c r="C870" s="88">
        <v>401000040</v>
      </c>
      <c r="D870" s="27" t="s">
        <v>96</v>
      </c>
      <c r="E870" s="20" t="s">
        <v>2627</v>
      </c>
      <c r="F870" s="204"/>
      <c r="G870" s="204"/>
      <c r="H870" s="195" t="s">
        <v>2636</v>
      </c>
      <c r="I870" s="207"/>
      <c r="J870" s="195" t="s">
        <v>2629</v>
      </c>
      <c r="K870" s="195" t="s">
        <v>955</v>
      </c>
      <c r="L870" s="195" t="s">
        <v>2637</v>
      </c>
      <c r="M870" s="205"/>
      <c r="N870" s="205"/>
      <c r="O870" s="205"/>
      <c r="P870" s="196" t="s">
        <v>2638</v>
      </c>
      <c r="Q870" s="21" t="s">
        <v>2562</v>
      </c>
      <c r="R870" s="205"/>
      <c r="S870" s="205"/>
      <c r="T870" s="205">
        <v>3</v>
      </c>
      <c r="U870" s="205"/>
      <c r="V870" s="205" t="s">
        <v>76</v>
      </c>
      <c r="W870" s="205" t="s">
        <v>45</v>
      </c>
      <c r="X870" s="195"/>
      <c r="Y870" s="195"/>
      <c r="Z870" s="195"/>
      <c r="AA870" s="195"/>
      <c r="AB870" s="196" t="s">
        <v>110</v>
      </c>
      <c r="AC870" s="21" t="s">
        <v>2632</v>
      </c>
      <c r="AD870" s="196"/>
      <c r="AE870" s="196"/>
      <c r="AF870" s="196"/>
      <c r="AG870" s="196"/>
      <c r="AH870" s="196"/>
      <c r="AI870" s="196"/>
      <c r="AJ870" s="196" t="s">
        <v>520</v>
      </c>
      <c r="AK870" s="196" t="s">
        <v>2633</v>
      </c>
      <c r="AL870" s="196"/>
      <c r="AM870" s="196"/>
      <c r="AN870" s="196" t="s">
        <v>2634</v>
      </c>
      <c r="AO870" s="199" t="s">
        <v>69</v>
      </c>
      <c r="AP870" s="199" t="s">
        <v>86</v>
      </c>
      <c r="AQ870" s="199" t="s">
        <v>2635</v>
      </c>
      <c r="AR870" s="26" t="s">
        <v>2639</v>
      </c>
      <c r="AS870" s="31">
        <v>612</v>
      </c>
      <c r="AT870" s="396">
        <v>1341252</v>
      </c>
      <c r="AU870" s="396">
        <v>1341252</v>
      </c>
      <c r="AV870" s="396">
        <v>0</v>
      </c>
      <c r="AW870" s="396">
        <v>0</v>
      </c>
      <c r="AX870" s="396">
        <v>0</v>
      </c>
      <c r="AY870" s="396">
        <v>0</v>
      </c>
      <c r="AZ870" s="396">
        <v>0</v>
      </c>
      <c r="BA870" s="396">
        <v>0</v>
      </c>
      <c r="BB870" s="396">
        <v>1341252</v>
      </c>
      <c r="BC870" s="396">
        <v>1341252</v>
      </c>
      <c r="BD870" s="396">
        <v>550000</v>
      </c>
      <c r="BE870" s="396">
        <v>0</v>
      </c>
      <c r="BF870" s="396">
        <v>0</v>
      </c>
      <c r="BG870" s="396">
        <v>0</v>
      </c>
      <c r="BH870" s="396">
        <v>550000</v>
      </c>
      <c r="BI870" s="396">
        <v>550000</v>
      </c>
      <c r="BJ870" s="396">
        <v>0</v>
      </c>
      <c r="BK870" s="396">
        <v>0</v>
      </c>
      <c r="BL870" s="396">
        <v>0</v>
      </c>
      <c r="BM870" s="396">
        <v>550000</v>
      </c>
      <c r="BN870" s="396">
        <v>550000</v>
      </c>
      <c r="BO870" s="396">
        <v>0</v>
      </c>
      <c r="BP870" s="396">
        <v>0</v>
      </c>
      <c r="BQ870" s="396">
        <v>0</v>
      </c>
      <c r="BR870" s="396">
        <v>550000</v>
      </c>
      <c r="BS870" s="396">
        <v>550000</v>
      </c>
      <c r="BT870" s="396">
        <v>0</v>
      </c>
      <c r="BU870" s="396">
        <v>0</v>
      </c>
      <c r="BV870" s="396">
        <v>0</v>
      </c>
      <c r="BW870" s="396">
        <v>550000</v>
      </c>
    </row>
    <row r="871" spans="1:75" ht="331.5">
      <c r="A871" s="29" t="s">
        <v>2372</v>
      </c>
      <c r="B871" s="22" t="s">
        <v>2373</v>
      </c>
      <c r="C871" s="88">
        <v>401000040</v>
      </c>
      <c r="D871" s="27" t="s">
        <v>96</v>
      </c>
      <c r="E871" s="20" t="s">
        <v>2640</v>
      </c>
      <c r="F871" s="204"/>
      <c r="G871" s="204"/>
      <c r="H871" s="195" t="s">
        <v>2636</v>
      </c>
      <c r="I871" s="207"/>
      <c r="J871" s="195" t="s">
        <v>2629</v>
      </c>
      <c r="K871" s="195" t="s">
        <v>955</v>
      </c>
      <c r="L871" s="195" t="s">
        <v>2641</v>
      </c>
      <c r="M871" s="205"/>
      <c r="N871" s="205"/>
      <c r="O871" s="205"/>
      <c r="P871" s="196" t="s">
        <v>2642</v>
      </c>
      <c r="Q871" s="21" t="s">
        <v>2562</v>
      </c>
      <c r="R871" s="205"/>
      <c r="S871" s="205"/>
      <c r="T871" s="205">
        <v>3</v>
      </c>
      <c r="U871" s="205"/>
      <c r="V871" s="205" t="s">
        <v>76</v>
      </c>
      <c r="W871" s="205" t="s">
        <v>45</v>
      </c>
      <c r="X871" s="195"/>
      <c r="Y871" s="195"/>
      <c r="Z871" s="195"/>
      <c r="AA871" s="195"/>
      <c r="AB871" s="196" t="s">
        <v>110</v>
      </c>
      <c r="AC871" s="21" t="s">
        <v>2632</v>
      </c>
      <c r="AD871" s="196"/>
      <c r="AE871" s="196"/>
      <c r="AF871" s="196"/>
      <c r="AG871" s="196"/>
      <c r="AH871" s="196"/>
      <c r="AI871" s="196"/>
      <c r="AJ871" s="196" t="s">
        <v>520</v>
      </c>
      <c r="AK871" s="196" t="s">
        <v>2633</v>
      </c>
      <c r="AL871" s="196"/>
      <c r="AM871" s="196"/>
      <c r="AN871" s="196" t="s">
        <v>2634</v>
      </c>
      <c r="AO871" s="199" t="s">
        <v>87</v>
      </c>
      <c r="AP871" s="199" t="s">
        <v>56</v>
      </c>
      <c r="AQ871" s="199" t="s">
        <v>2592</v>
      </c>
      <c r="AR871" s="26" t="s">
        <v>357</v>
      </c>
      <c r="AS871" s="31">
        <v>611</v>
      </c>
      <c r="AT871" s="396">
        <v>25076145.91</v>
      </c>
      <c r="AU871" s="396">
        <v>25076145.91</v>
      </c>
      <c r="AV871" s="396">
        <v>0</v>
      </c>
      <c r="AW871" s="396">
        <v>0</v>
      </c>
      <c r="AX871" s="396">
        <v>0</v>
      </c>
      <c r="AY871" s="396">
        <v>0</v>
      </c>
      <c r="AZ871" s="396">
        <v>0</v>
      </c>
      <c r="BA871" s="396">
        <v>0</v>
      </c>
      <c r="BB871" s="396">
        <v>25076145.91</v>
      </c>
      <c r="BC871" s="396">
        <v>25076145.91</v>
      </c>
      <c r="BD871" s="396">
        <v>7774487.7699999996</v>
      </c>
      <c r="BE871" s="396">
        <v>0</v>
      </c>
      <c r="BF871" s="396">
        <v>0</v>
      </c>
      <c r="BG871" s="396">
        <v>0</v>
      </c>
      <c r="BH871" s="396">
        <v>7774487.7699999996</v>
      </c>
      <c r="BI871" s="396">
        <v>6717451.6900000004</v>
      </c>
      <c r="BJ871" s="396">
        <v>0</v>
      </c>
      <c r="BK871" s="396">
        <v>0</v>
      </c>
      <c r="BL871" s="396">
        <v>0</v>
      </c>
      <c r="BM871" s="396">
        <v>6717451.6900000004</v>
      </c>
      <c r="BN871" s="396">
        <v>6718154.96</v>
      </c>
      <c r="BO871" s="396">
        <v>0</v>
      </c>
      <c r="BP871" s="396">
        <v>0</v>
      </c>
      <c r="BQ871" s="396">
        <v>0</v>
      </c>
      <c r="BR871" s="396">
        <v>6718154.96</v>
      </c>
      <c r="BS871" s="396">
        <v>6718154.96</v>
      </c>
      <c r="BT871" s="396">
        <v>0</v>
      </c>
      <c r="BU871" s="396">
        <v>0</v>
      </c>
      <c r="BV871" s="396">
        <v>0</v>
      </c>
      <c r="BW871" s="396">
        <v>6718154.96</v>
      </c>
    </row>
    <row r="872" spans="1:75" ht="331.5">
      <c r="A872" s="29" t="s">
        <v>2372</v>
      </c>
      <c r="B872" s="22" t="s">
        <v>2373</v>
      </c>
      <c r="C872" s="88">
        <v>401000040</v>
      </c>
      <c r="D872" s="27" t="s">
        <v>96</v>
      </c>
      <c r="E872" s="20" t="s">
        <v>2374</v>
      </c>
      <c r="F872" s="204"/>
      <c r="G872" s="204"/>
      <c r="H872" s="195">
        <v>3</v>
      </c>
      <c r="I872" s="207"/>
      <c r="J872" s="195" t="s">
        <v>111</v>
      </c>
      <c r="K872" s="195">
        <v>1</v>
      </c>
      <c r="L872" s="195">
        <v>25</v>
      </c>
      <c r="M872" s="205"/>
      <c r="N872" s="205"/>
      <c r="O872" s="205"/>
      <c r="P872" s="196" t="s">
        <v>109</v>
      </c>
      <c r="Q872" s="21" t="s">
        <v>2643</v>
      </c>
      <c r="R872" s="205"/>
      <c r="S872" s="205"/>
      <c r="T872" s="205">
        <v>3</v>
      </c>
      <c r="U872" s="205"/>
      <c r="V872" s="205" t="s">
        <v>76</v>
      </c>
      <c r="W872" s="205" t="s">
        <v>45</v>
      </c>
      <c r="X872" s="195"/>
      <c r="Y872" s="195"/>
      <c r="Z872" s="195"/>
      <c r="AA872" s="195"/>
      <c r="AB872" s="196" t="s">
        <v>110</v>
      </c>
      <c r="AC872" s="21" t="s">
        <v>2644</v>
      </c>
      <c r="AD872" s="196"/>
      <c r="AE872" s="196"/>
      <c r="AF872" s="196"/>
      <c r="AG872" s="196"/>
      <c r="AH872" s="196"/>
      <c r="AI872" s="196"/>
      <c r="AJ872" s="196"/>
      <c r="AK872" s="196"/>
      <c r="AL872" s="196"/>
      <c r="AM872" s="196" t="s">
        <v>2645</v>
      </c>
      <c r="AN872" s="196" t="s">
        <v>1947</v>
      </c>
      <c r="AO872" s="199" t="s">
        <v>87</v>
      </c>
      <c r="AP872" s="199" t="s">
        <v>56</v>
      </c>
      <c r="AQ872" s="199" t="s">
        <v>2646</v>
      </c>
      <c r="AR872" s="26" t="s">
        <v>2647</v>
      </c>
      <c r="AS872" s="31">
        <v>244</v>
      </c>
      <c r="AT872" s="396">
        <v>143483460.97999999</v>
      </c>
      <c r="AU872" s="396">
        <v>132926052.45999999</v>
      </c>
      <c r="AV872" s="396">
        <v>0</v>
      </c>
      <c r="AW872" s="396">
        <v>0</v>
      </c>
      <c r="AX872" s="396">
        <v>0</v>
      </c>
      <c r="AY872" s="396">
        <v>0</v>
      </c>
      <c r="AZ872" s="396">
        <v>0</v>
      </c>
      <c r="BA872" s="396">
        <v>0</v>
      </c>
      <c r="BB872" s="396">
        <v>143483460.97999999</v>
      </c>
      <c r="BC872" s="396">
        <v>132926052.45999999</v>
      </c>
      <c r="BD872" s="396">
        <v>173257662.27000001</v>
      </c>
      <c r="BE872" s="396">
        <v>0</v>
      </c>
      <c r="BF872" s="396">
        <v>0</v>
      </c>
      <c r="BG872" s="396">
        <v>0</v>
      </c>
      <c r="BH872" s="396">
        <v>173257662.27000001</v>
      </c>
      <c r="BI872" s="396">
        <v>141295248.77000001</v>
      </c>
      <c r="BJ872" s="396">
        <v>0</v>
      </c>
      <c r="BK872" s="396">
        <v>0</v>
      </c>
      <c r="BL872" s="396">
        <v>0</v>
      </c>
      <c r="BM872" s="396">
        <v>141295248.77000001</v>
      </c>
      <c r="BN872" s="396">
        <v>142448014.61000001</v>
      </c>
      <c r="BO872" s="396">
        <v>0</v>
      </c>
      <c r="BP872" s="396">
        <v>0</v>
      </c>
      <c r="BQ872" s="396">
        <v>0</v>
      </c>
      <c r="BR872" s="396">
        <v>142448014.61000001</v>
      </c>
      <c r="BS872" s="396">
        <v>142448014.61000001</v>
      </c>
      <c r="BT872" s="396">
        <v>0</v>
      </c>
      <c r="BU872" s="396">
        <v>0</v>
      </c>
      <c r="BV872" s="396">
        <v>0</v>
      </c>
      <c r="BW872" s="396">
        <v>142448014.61000001</v>
      </c>
    </row>
    <row r="873" spans="1:75" ht="229.5">
      <c r="A873" s="29" t="s">
        <v>2372</v>
      </c>
      <c r="B873" s="22" t="s">
        <v>2373</v>
      </c>
      <c r="C873" s="88">
        <v>401000004</v>
      </c>
      <c r="D873" s="27" t="s">
        <v>166</v>
      </c>
      <c r="E873" s="20" t="s">
        <v>2374</v>
      </c>
      <c r="F873" s="204"/>
      <c r="G873" s="204"/>
      <c r="H873" s="195">
        <v>3</v>
      </c>
      <c r="I873" s="207"/>
      <c r="J873" s="195" t="s">
        <v>111</v>
      </c>
      <c r="K873" s="195">
        <v>1</v>
      </c>
      <c r="L873" s="195">
        <v>25</v>
      </c>
      <c r="M873" s="205"/>
      <c r="N873" s="205"/>
      <c r="O873" s="205"/>
      <c r="P873" s="196" t="s">
        <v>109</v>
      </c>
      <c r="Q873" s="21" t="s">
        <v>2643</v>
      </c>
      <c r="R873" s="205"/>
      <c r="S873" s="205"/>
      <c r="T873" s="205">
        <v>3</v>
      </c>
      <c r="U873" s="205"/>
      <c r="V873" s="205" t="s">
        <v>76</v>
      </c>
      <c r="W873" s="205" t="s">
        <v>45</v>
      </c>
      <c r="X873" s="195"/>
      <c r="Y873" s="195"/>
      <c r="Z873" s="195"/>
      <c r="AA873" s="195"/>
      <c r="AB873" s="196" t="s">
        <v>110</v>
      </c>
      <c r="AC873" s="21" t="s">
        <v>2644</v>
      </c>
      <c r="AD873" s="196"/>
      <c r="AE873" s="196"/>
      <c r="AF873" s="196"/>
      <c r="AG873" s="196"/>
      <c r="AH873" s="196"/>
      <c r="AI873" s="196"/>
      <c r="AJ873" s="196"/>
      <c r="AK873" s="196"/>
      <c r="AL873" s="196"/>
      <c r="AM873" s="196" t="s">
        <v>2645</v>
      </c>
      <c r="AN873" s="196" t="s">
        <v>1947</v>
      </c>
      <c r="AO873" s="199" t="s">
        <v>87</v>
      </c>
      <c r="AP873" s="199" t="s">
        <v>56</v>
      </c>
      <c r="AQ873" s="199" t="s">
        <v>2646</v>
      </c>
      <c r="AR873" s="26" t="s">
        <v>2647</v>
      </c>
      <c r="AS873" s="31" t="s">
        <v>285</v>
      </c>
      <c r="AT873" s="396">
        <v>0</v>
      </c>
      <c r="AU873" s="396">
        <v>0</v>
      </c>
      <c r="AV873" s="396">
        <v>0</v>
      </c>
      <c r="AW873" s="396">
        <v>0</v>
      </c>
      <c r="AX873" s="396">
        <v>0</v>
      </c>
      <c r="AY873" s="396">
        <v>0</v>
      </c>
      <c r="AZ873" s="396">
        <v>0</v>
      </c>
      <c r="BA873" s="396">
        <v>0</v>
      </c>
      <c r="BB873" s="396">
        <v>0</v>
      </c>
      <c r="BC873" s="396">
        <v>0</v>
      </c>
      <c r="BD873" s="396">
        <v>12692092.73</v>
      </c>
      <c r="BE873" s="396">
        <v>0</v>
      </c>
      <c r="BF873" s="396">
        <v>0</v>
      </c>
      <c r="BG873" s="396">
        <v>0</v>
      </c>
      <c r="BH873" s="396">
        <v>12692092.73</v>
      </c>
      <c r="BI873" s="396">
        <v>12869311.23</v>
      </c>
      <c r="BJ873" s="396">
        <v>0</v>
      </c>
      <c r="BK873" s="396">
        <v>0</v>
      </c>
      <c r="BL873" s="396">
        <v>0</v>
      </c>
      <c r="BM873" s="396">
        <v>12869311.23</v>
      </c>
      <c r="BN873" s="396">
        <v>13165305.390000001</v>
      </c>
      <c r="BO873" s="396">
        <v>0</v>
      </c>
      <c r="BP873" s="396">
        <v>0</v>
      </c>
      <c r="BQ873" s="396">
        <v>0</v>
      </c>
      <c r="BR873" s="396">
        <v>13165305.390000001</v>
      </c>
      <c r="BS873" s="396">
        <v>13165305.390000001</v>
      </c>
      <c r="BT873" s="396">
        <v>0</v>
      </c>
      <c r="BU873" s="396">
        <v>0</v>
      </c>
      <c r="BV873" s="396">
        <v>0</v>
      </c>
      <c r="BW873" s="396">
        <v>13165305.390000001</v>
      </c>
    </row>
    <row r="874" spans="1:75" ht="409.5">
      <c r="A874" s="29" t="s">
        <v>2372</v>
      </c>
      <c r="B874" s="22" t="s">
        <v>2373</v>
      </c>
      <c r="C874" s="88">
        <v>401000040</v>
      </c>
      <c r="D874" s="27" t="s">
        <v>96</v>
      </c>
      <c r="E874" s="20" t="s">
        <v>2374</v>
      </c>
      <c r="F874" s="204"/>
      <c r="G874" s="204"/>
      <c r="H874" s="195">
        <v>3</v>
      </c>
      <c r="I874" s="207"/>
      <c r="J874" s="195" t="s">
        <v>111</v>
      </c>
      <c r="K874" s="195">
        <v>1</v>
      </c>
      <c r="L874" s="195">
        <v>25</v>
      </c>
      <c r="M874" s="205"/>
      <c r="N874" s="205"/>
      <c r="O874" s="205"/>
      <c r="P874" s="196" t="s">
        <v>109</v>
      </c>
      <c r="Q874" s="21" t="s">
        <v>2648</v>
      </c>
      <c r="R874" s="205" t="s">
        <v>2032</v>
      </c>
      <c r="S874" s="205"/>
      <c r="T874" s="205" t="s">
        <v>133</v>
      </c>
      <c r="U874" s="205"/>
      <c r="V874" s="205" t="s">
        <v>1133</v>
      </c>
      <c r="W874" s="205" t="s">
        <v>126</v>
      </c>
      <c r="X874" s="195" t="s">
        <v>2383</v>
      </c>
      <c r="Y874" s="195"/>
      <c r="Z874" s="195"/>
      <c r="AA874" s="195"/>
      <c r="AB874" s="196" t="s">
        <v>3227</v>
      </c>
      <c r="AC874" s="21" t="s">
        <v>2644</v>
      </c>
      <c r="AD874" s="196"/>
      <c r="AE874" s="196"/>
      <c r="AF874" s="196"/>
      <c r="AG874" s="196"/>
      <c r="AH874" s="196"/>
      <c r="AI874" s="196"/>
      <c r="AJ874" s="196"/>
      <c r="AK874" s="196"/>
      <c r="AL874" s="196"/>
      <c r="AM874" s="196" t="s">
        <v>2645</v>
      </c>
      <c r="AN874" s="196" t="s">
        <v>1947</v>
      </c>
      <c r="AO874" s="199" t="s">
        <v>87</v>
      </c>
      <c r="AP874" s="199" t="s">
        <v>56</v>
      </c>
      <c r="AQ874" s="199" t="s">
        <v>2649</v>
      </c>
      <c r="AR874" s="26" t="s">
        <v>2650</v>
      </c>
      <c r="AS874" s="31">
        <v>244</v>
      </c>
      <c r="AT874" s="396">
        <v>10895631.52</v>
      </c>
      <c r="AU874" s="396">
        <v>10895631.52</v>
      </c>
      <c r="AV874" s="396">
        <v>0</v>
      </c>
      <c r="AW874" s="396">
        <v>0</v>
      </c>
      <c r="AX874" s="396">
        <v>10350849.939999999</v>
      </c>
      <c r="AY874" s="396">
        <v>10350849.939999999</v>
      </c>
      <c r="AZ874" s="396">
        <v>0</v>
      </c>
      <c r="BA874" s="396">
        <v>0</v>
      </c>
      <c r="BB874" s="396">
        <v>544781.57999999996</v>
      </c>
      <c r="BC874" s="396">
        <v>544781.57999999996</v>
      </c>
      <c r="BD874" s="396">
        <v>0</v>
      </c>
      <c r="BE874" s="396">
        <v>0</v>
      </c>
      <c r="BF874" s="396">
        <v>0</v>
      </c>
      <c r="BG874" s="396">
        <v>0</v>
      </c>
      <c r="BH874" s="396">
        <v>0</v>
      </c>
      <c r="BI874" s="396">
        <v>0</v>
      </c>
      <c r="BJ874" s="396">
        <v>0</v>
      </c>
      <c r="BK874" s="396">
        <v>0</v>
      </c>
      <c r="BL874" s="396">
        <v>0</v>
      </c>
      <c r="BM874" s="396">
        <v>0</v>
      </c>
      <c r="BN874" s="396">
        <v>0</v>
      </c>
      <c r="BO874" s="396">
        <v>0</v>
      </c>
      <c r="BP874" s="396">
        <v>0</v>
      </c>
      <c r="BQ874" s="396">
        <v>0</v>
      </c>
      <c r="BR874" s="396">
        <v>0</v>
      </c>
      <c r="BS874" s="396">
        <v>0</v>
      </c>
      <c r="BT874" s="396">
        <v>0</v>
      </c>
      <c r="BU874" s="396">
        <v>0</v>
      </c>
      <c r="BV874" s="396">
        <v>0</v>
      </c>
      <c r="BW874" s="396">
        <v>0</v>
      </c>
    </row>
    <row r="875" spans="1:75" ht="229.5">
      <c r="A875" s="29" t="s">
        <v>2372</v>
      </c>
      <c r="B875" s="22" t="s">
        <v>2373</v>
      </c>
      <c r="C875" s="88">
        <v>401000004</v>
      </c>
      <c r="D875" s="27" t="s">
        <v>166</v>
      </c>
      <c r="E875" s="20" t="s">
        <v>2374</v>
      </c>
      <c r="F875" s="204"/>
      <c r="G875" s="204"/>
      <c r="H875" s="195">
        <v>3</v>
      </c>
      <c r="I875" s="207"/>
      <c r="J875" s="195" t="s">
        <v>111</v>
      </c>
      <c r="K875" s="195">
        <v>1</v>
      </c>
      <c r="L875" s="195">
        <v>25</v>
      </c>
      <c r="M875" s="205"/>
      <c r="N875" s="205"/>
      <c r="O875" s="205"/>
      <c r="P875" s="196" t="s">
        <v>109</v>
      </c>
      <c r="Q875" s="21" t="s">
        <v>2643</v>
      </c>
      <c r="R875" s="205"/>
      <c r="S875" s="205"/>
      <c r="T875" s="205">
        <v>3</v>
      </c>
      <c r="U875" s="205"/>
      <c r="V875" s="205" t="s">
        <v>76</v>
      </c>
      <c r="W875" s="205" t="s">
        <v>45</v>
      </c>
      <c r="X875" s="195"/>
      <c r="Y875" s="195"/>
      <c r="Z875" s="195"/>
      <c r="AA875" s="195"/>
      <c r="AB875" s="196" t="s">
        <v>110</v>
      </c>
      <c r="AC875" s="21" t="s">
        <v>2644</v>
      </c>
      <c r="AD875" s="196"/>
      <c r="AE875" s="196"/>
      <c r="AF875" s="196"/>
      <c r="AG875" s="196"/>
      <c r="AH875" s="196"/>
      <c r="AI875" s="196"/>
      <c r="AJ875" s="196"/>
      <c r="AK875" s="196"/>
      <c r="AL875" s="196"/>
      <c r="AM875" s="196" t="s">
        <v>2645</v>
      </c>
      <c r="AN875" s="196" t="s">
        <v>1947</v>
      </c>
      <c r="AO875" s="199" t="s">
        <v>87</v>
      </c>
      <c r="AP875" s="199" t="s">
        <v>56</v>
      </c>
      <c r="AQ875" s="199" t="s">
        <v>2651</v>
      </c>
      <c r="AR875" s="26" t="s">
        <v>2647</v>
      </c>
      <c r="AS875" s="31">
        <v>244</v>
      </c>
      <c r="AT875" s="396">
        <v>13535277.039999999</v>
      </c>
      <c r="AU875" s="396">
        <v>13417977.039999999</v>
      </c>
      <c r="AV875" s="396">
        <v>0</v>
      </c>
      <c r="AW875" s="396">
        <v>0</v>
      </c>
      <c r="AX875" s="396">
        <v>0</v>
      </c>
      <c r="AY875" s="396">
        <v>0</v>
      </c>
      <c r="AZ875" s="396">
        <v>0</v>
      </c>
      <c r="BA875" s="396">
        <v>0</v>
      </c>
      <c r="BB875" s="396">
        <v>13535277.039999999</v>
      </c>
      <c r="BC875" s="396">
        <v>13417977.039999999</v>
      </c>
      <c r="BD875" s="396">
        <v>0</v>
      </c>
      <c r="BE875" s="396">
        <v>0</v>
      </c>
      <c r="BF875" s="396">
        <v>0</v>
      </c>
      <c r="BG875" s="396">
        <v>0</v>
      </c>
      <c r="BH875" s="396">
        <v>0</v>
      </c>
      <c r="BI875" s="396">
        <v>0</v>
      </c>
      <c r="BJ875" s="396">
        <v>0</v>
      </c>
      <c r="BK875" s="396">
        <v>0</v>
      </c>
      <c r="BL875" s="396">
        <v>0</v>
      </c>
      <c r="BM875" s="396">
        <v>0</v>
      </c>
      <c r="BN875" s="396">
        <v>0</v>
      </c>
      <c r="BO875" s="396">
        <v>0</v>
      </c>
      <c r="BP875" s="396">
        <v>0</v>
      </c>
      <c r="BQ875" s="396">
        <v>0</v>
      </c>
      <c r="BR875" s="396">
        <v>0</v>
      </c>
      <c r="BS875" s="396">
        <v>0</v>
      </c>
      <c r="BT875" s="396">
        <v>0</v>
      </c>
      <c r="BU875" s="396">
        <v>0</v>
      </c>
      <c r="BV875" s="396">
        <v>0</v>
      </c>
      <c r="BW875" s="396">
        <v>0</v>
      </c>
    </row>
    <row r="876" spans="1:75" ht="331.5">
      <c r="A876" s="29" t="s">
        <v>2372</v>
      </c>
      <c r="B876" s="22" t="s">
        <v>2373</v>
      </c>
      <c r="C876" s="88">
        <v>401000040</v>
      </c>
      <c r="D876" s="27" t="s">
        <v>96</v>
      </c>
      <c r="E876" s="20" t="s">
        <v>2374</v>
      </c>
      <c r="F876" s="204"/>
      <c r="G876" s="204"/>
      <c r="H876" s="195">
        <v>3</v>
      </c>
      <c r="I876" s="207"/>
      <c r="J876" s="195" t="s">
        <v>111</v>
      </c>
      <c r="K876" s="195">
        <v>1</v>
      </c>
      <c r="L876" s="195">
        <v>25</v>
      </c>
      <c r="M876" s="205"/>
      <c r="N876" s="205"/>
      <c r="O876" s="205"/>
      <c r="P876" s="196" t="s">
        <v>109</v>
      </c>
      <c r="Q876" s="21" t="s">
        <v>2643</v>
      </c>
      <c r="R876" s="205"/>
      <c r="S876" s="205"/>
      <c r="T876" s="205">
        <v>3</v>
      </c>
      <c r="U876" s="205"/>
      <c r="V876" s="205" t="s">
        <v>76</v>
      </c>
      <c r="W876" s="205" t="s">
        <v>45</v>
      </c>
      <c r="X876" s="195"/>
      <c r="Y876" s="195"/>
      <c r="Z876" s="195"/>
      <c r="AA876" s="195"/>
      <c r="AB876" s="196" t="s">
        <v>110</v>
      </c>
      <c r="AC876" s="21" t="s">
        <v>2652</v>
      </c>
      <c r="AD876" s="196"/>
      <c r="AE876" s="196"/>
      <c r="AF876" s="196"/>
      <c r="AG876" s="196"/>
      <c r="AH876" s="196"/>
      <c r="AI876" s="196"/>
      <c r="AJ876" s="196"/>
      <c r="AK876" s="196"/>
      <c r="AL876" s="196"/>
      <c r="AM876" s="196" t="s">
        <v>2653</v>
      </c>
      <c r="AN876" s="196" t="s">
        <v>1947</v>
      </c>
      <c r="AO876" s="199" t="s">
        <v>87</v>
      </c>
      <c r="AP876" s="199" t="s">
        <v>56</v>
      </c>
      <c r="AQ876" s="199" t="s">
        <v>1187</v>
      </c>
      <c r="AR876" s="26" t="s">
        <v>1188</v>
      </c>
      <c r="AS876" s="31">
        <v>244</v>
      </c>
      <c r="AT876" s="396">
        <v>104400847.97</v>
      </c>
      <c r="AU876" s="396">
        <v>104063127.28</v>
      </c>
      <c r="AV876" s="396">
        <v>0</v>
      </c>
      <c r="AW876" s="396">
        <v>0</v>
      </c>
      <c r="AX876" s="396">
        <v>0</v>
      </c>
      <c r="AY876" s="396">
        <v>0</v>
      </c>
      <c r="AZ876" s="396">
        <v>0</v>
      </c>
      <c r="BA876" s="396">
        <v>0</v>
      </c>
      <c r="BB876" s="396">
        <v>104400847.97</v>
      </c>
      <c r="BC876" s="396">
        <v>104063127.28</v>
      </c>
      <c r="BD876" s="396">
        <v>74462485.409999996</v>
      </c>
      <c r="BE876" s="396">
        <v>0</v>
      </c>
      <c r="BF876" s="396">
        <v>0</v>
      </c>
      <c r="BG876" s="396">
        <v>0</v>
      </c>
      <c r="BH876" s="396">
        <v>74462485.409999996</v>
      </c>
      <c r="BI876" s="396">
        <v>9983300</v>
      </c>
      <c r="BJ876" s="396">
        <v>0</v>
      </c>
      <c r="BK876" s="396">
        <v>0</v>
      </c>
      <c r="BL876" s="396">
        <v>0</v>
      </c>
      <c r="BM876" s="396">
        <v>9983300</v>
      </c>
      <c r="BN876" s="396">
        <v>9983300</v>
      </c>
      <c r="BO876" s="396">
        <v>0</v>
      </c>
      <c r="BP876" s="396">
        <v>0</v>
      </c>
      <c r="BQ876" s="396">
        <v>0</v>
      </c>
      <c r="BR876" s="396">
        <v>9983300</v>
      </c>
      <c r="BS876" s="396">
        <v>9983300</v>
      </c>
      <c r="BT876" s="396">
        <v>0</v>
      </c>
      <c r="BU876" s="396">
        <v>0</v>
      </c>
      <c r="BV876" s="396">
        <v>0</v>
      </c>
      <c r="BW876" s="396">
        <v>9983300</v>
      </c>
    </row>
    <row r="877" spans="1:75" ht="331.5">
      <c r="A877" s="29" t="s">
        <v>2372</v>
      </c>
      <c r="B877" s="22" t="s">
        <v>2373</v>
      </c>
      <c r="C877" s="88">
        <v>401000040</v>
      </c>
      <c r="D877" s="27" t="s">
        <v>96</v>
      </c>
      <c r="E877" s="20" t="s">
        <v>2374</v>
      </c>
      <c r="F877" s="204"/>
      <c r="G877" s="204"/>
      <c r="H877" s="195">
        <v>3</v>
      </c>
      <c r="I877" s="207"/>
      <c r="J877" s="195" t="s">
        <v>111</v>
      </c>
      <c r="K877" s="195">
        <v>1</v>
      </c>
      <c r="L877" s="195">
        <v>25</v>
      </c>
      <c r="M877" s="205"/>
      <c r="N877" s="205"/>
      <c r="O877" s="205"/>
      <c r="P877" s="196" t="s">
        <v>109</v>
      </c>
      <c r="Q877" s="21" t="s">
        <v>2643</v>
      </c>
      <c r="R877" s="205"/>
      <c r="S877" s="205"/>
      <c r="T877" s="205">
        <v>3</v>
      </c>
      <c r="U877" s="205"/>
      <c r="V877" s="205" t="s">
        <v>76</v>
      </c>
      <c r="W877" s="205" t="s">
        <v>45</v>
      </c>
      <c r="X877" s="195"/>
      <c r="Y877" s="195"/>
      <c r="Z877" s="195"/>
      <c r="AA877" s="195"/>
      <c r="AB877" s="196" t="s">
        <v>110</v>
      </c>
      <c r="AC877" s="21" t="s">
        <v>2652</v>
      </c>
      <c r="AD877" s="196"/>
      <c r="AE877" s="196"/>
      <c r="AF877" s="196"/>
      <c r="AG877" s="196"/>
      <c r="AH877" s="196"/>
      <c r="AI877" s="196"/>
      <c r="AJ877" s="196"/>
      <c r="AK877" s="196"/>
      <c r="AL877" s="196"/>
      <c r="AM877" s="196" t="s">
        <v>2645</v>
      </c>
      <c r="AN877" s="196" t="s">
        <v>1947</v>
      </c>
      <c r="AO877" s="199" t="s">
        <v>87</v>
      </c>
      <c r="AP877" s="199" t="s">
        <v>56</v>
      </c>
      <c r="AQ877" s="199" t="s">
        <v>1187</v>
      </c>
      <c r="AR877" s="26" t="s">
        <v>1188</v>
      </c>
      <c r="AS877" s="31" t="s">
        <v>285</v>
      </c>
      <c r="AT877" s="396">
        <v>0</v>
      </c>
      <c r="AU877" s="396">
        <v>0</v>
      </c>
      <c r="AV877" s="396">
        <v>0</v>
      </c>
      <c r="AW877" s="396">
        <v>0</v>
      </c>
      <c r="AX877" s="396">
        <v>0</v>
      </c>
      <c r="AY877" s="396">
        <v>0</v>
      </c>
      <c r="AZ877" s="396">
        <v>0</v>
      </c>
      <c r="BA877" s="396">
        <v>0</v>
      </c>
      <c r="BB877" s="396">
        <v>0</v>
      </c>
      <c r="BC877" s="396">
        <v>0</v>
      </c>
      <c r="BD877" s="396">
        <v>153309.64000000001</v>
      </c>
      <c r="BE877" s="396">
        <v>0</v>
      </c>
      <c r="BF877" s="396">
        <v>0</v>
      </c>
      <c r="BG877" s="396">
        <v>0</v>
      </c>
      <c r="BH877" s="396">
        <v>153309.64000000001</v>
      </c>
      <c r="BI877" s="396">
        <v>565335.69999999995</v>
      </c>
      <c r="BJ877" s="396">
        <v>0</v>
      </c>
      <c r="BK877" s="396">
        <v>0</v>
      </c>
      <c r="BL877" s="396">
        <v>0</v>
      </c>
      <c r="BM877" s="396">
        <v>565335.69999999995</v>
      </c>
      <c r="BN877" s="396">
        <v>578337.4</v>
      </c>
      <c r="BO877" s="396">
        <v>0</v>
      </c>
      <c r="BP877" s="396">
        <v>0</v>
      </c>
      <c r="BQ877" s="396">
        <v>0</v>
      </c>
      <c r="BR877" s="396">
        <v>578337.4</v>
      </c>
      <c r="BS877" s="396">
        <v>578337.4</v>
      </c>
      <c r="BT877" s="396">
        <v>0</v>
      </c>
      <c r="BU877" s="396">
        <v>0</v>
      </c>
      <c r="BV877" s="396">
        <v>0</v>
      </c>
      <c r="BW877" s="396">
        <v>578337.4</v>
      </c>
    </row>
    <row r="878" spans="1:75" ht="229.5">
      <c r="A878" s="29" t="s">
        <v>2372</v>
      </c>
      <c r="B878" s="22" t="s">
        <v>2373</v>
      </c>
      <c r="C878" s="88">
        <v>401000004</v>
      </c>
      <c r="D878" s="27" t="s">
        <v>166</v>
      </c>
      <c r="E878" s="20" t="s">
        <v>2374</v>
      </c>
      <c r="F878" s="204"/>
      <c r="G878" s="204"/>
      <c r="H878" s="195">
        <v>3</v>
      </c>
      <c r="I878" s="207"/>
      <c r="J878" s="195" t="s">
        <v>111</v>
      </c>
      <c r="K878" s="195" t="s">
        <v>45</v>
      </c>
      <c r="L878" s="195">
        <v>25</v>
      </c>
      <c r="M878" s="205"/>
      <c r="N878" s="205"/>
      <c r="O878" s="205"/>
      <c r="P878" s="196" t="s">
        <v>109</v>
      </c>
      <c r="Q878" s="21" t="s">
        <v>2643</v>
      </c>
      <c r="R878" s="205"/>
      <c r="S878" s="205"/>
      <c r="T878" s="205">
        <v>3</v>
      </c>
      <c r="U878" s="205"/>
      <c r="V878" s="205" t="s">
        <v>76</v>
      </c>
      <c r="W878" s="205" t="s">
        <v>45</v>
      </c>
      <c r="X878" s="195"/>
      <c r="Y878" s="195"/>
      <c r="Z878" s="195"/>
      <c r="AA878" s="195"/>
      <c r="AB878" s="196" t="s">
        <v>110</v>
      </c>
      <c r="AC878" s="153" t="s">
        <v>2652</v>
      </c>
      <c r="AD878" s="343"/>
      <c r="AE878" s="272"/>
      <c r="AF878" s="344"/>
      <c r="AG878" s="345"/>
      <c r="AH878" s="341"/>
      <c r="AI878" s="203"/>
      <c r="AJ878" s="203"/>
      <c r="AK878" s="198"/>
      <c r="AL878" s="198"/>
      <c r="AM878" s="343" t="s">
        <v>2654</v>
      </c>
      <c r="AN878" s="196" t="s">
        <v>1947</v>
      </c>
      <c r="AO878" s="199" t="s">
        <v>87</v>
      </c>
      <c r="AP878" s="199" t="s">
        <v>56</v>
      </c>
      <c r="AQ878" s="199" t="s">
        <v>1187</v>
      </c>
      <c r="AR878" s="26" t="s">
        <v>1188</v>
      </c>
      <c r="AS878" s="31" t="s">
        <v>2381</v>
      </c>
      <c r="AT878" s="396">
        <v>0</v>
      </c>
      <c r="AU878" s="396">
        <v>0</v>
      </c>
      <c r="AV878" s="396">
        <v>0</v>
      </c>
      <c r="AW878" s="396">
        <v>0</v>
      </c>
      <c r="AX878" s="396">
        <v>0</v>
      </c>
      <c r="AY878" s="396">
        <v>0</v>
      </c>
      <c r="AZ878" s="396">
        <v>0</v>
      </c>
      <c r="BA878" s="396">
        <v>0</v>
      </c>
      <c r="BB878" s="396">
        <v>0</v>
      </c>
      <c r="BC878" s="396">
        <v>0</v>
      </c>
      <c r="BD878" s="396">
        <v>3390910.78</v>
      </c>
      <c r="BE878" s="396">
        <v>0</v>
      </c>
      <c r="BF878" s="396">
        <v>0</v>
      </c>
      <c r="BG878" s="396">
        <v>0</v>
      </c>
      <c r="BH878" s="396">
        <v>3390910.78</v>
      </c>
      <c r="BI878" s="396">
        <v>0</v>
      </c>
      <c r="BJ878" s="396">
        <v>0</v>
      </c>
      <c r="BK878" s="396">
        <v>0</v>
      </c>
      <c r="BL878" s="396">
        <v>0</v>
      </c>
      <c r="BM878" s="396">
        <v>0</v>
      </c>
      <c r="BN878" s="396">
        <v>0</v>
      </c>
      <c r="BO878" s="396">
        <v>0</v>
      </c>
      <c r="BP878" s="396">
        <v>0</v>
      </c>
      <c r="BQ878" s="396">
        <v>0</v>
      </c>
      <c r="BR878" s="396">
        <v>0</v>
      </c>
      <c r="BS878" s="396">
        <v>0</v>
      </c>
      <c r="BT878" s="396">
        <v>0</v>
      </c>
      <c r="BU878" s="396">
        <v>0</v>
      </c>
      <c r="BV878" s="396">
        <v>0</v>
      </c>
      <c r="BW878" s="396">
        <v>0</v>
      </c>
    </row>
    <row r="879" spans="1:75" ht="331.5">
      <c r="A879" s="29" t="s">
        <v>2372</v>
      </c>
      <c r="B879" s="22" t="s">
        <v>2373</v>
      </c>
      <c r="C879" s="88">
        <v>401000040</v>
      </c>
      <c r="D879" s="27" t="s">
        <v>96</v>
      </c>
      <c r="E879" s="20" t="s">
        <v>2374</v>
      </c>
      <c r="F879" s="204"/>
      <c r="G879" s="204"/>
      <c r="H879" s="195">
        <v>3</v>
      </c>
      <c r="I879" s="207"/>
      <c r="J879" s="195" t="s">
        <v>111</v>
      </c>
      <c r="K879" s="195">
        <v>1</v>
      </c>
      <c r="L879" s="195">
        <v>25</v>
      </c>
      <c r="M879" s="205"/>
      <c r="N879" s="205"/>
      <c r="O879" s="205"/>
      <c r="P879" s="196" t="s">
        <v>109</v>
      </c>
      <c r="Q879" s="21" t="s">
        <v>2643</v>
      </c>
      <c r="R879" s="205"/>
      <c r="S879" s="205"/>
      <c r="T879" s="205">
        <v>3</v>
      </c>
      <c r="U879" s="205"/>
      <c r="V879" s="205" t="s">
        <v>76</v>
      </c>
      <c r="W879" s="205" t="s">
        <v>45</v>
      </c>
      <c r="X879" s="195"/>
      <c r="Y879" s="195"/>
      <c r="Z879" s="195"/>
      <c r="AA879" s="195"/>
      <c r="AB879" s="196" t="s">
        <v>110</v>
      </c>
      <c r="AC879" s="21" t="s">
        <v>2652</v>
      </c>
      <c r="AD879" s="196"/>
      <c r="AE879" s="196"/>
      <c r="AF879" s="196"/>
      <c r="AG879" s="196"/>
      <c r="AH879" s="196"/>
      <c r="AI879" s="196"/>
      <c r="AJ879" s="196"/>
      <c r="AK879" s="196"/>
      <c r="AL879" s="196"/>
      <c r="AM879" s="196" t="s">
        <v>2653</v>
      </c>
      <c r="AN879" s="196" t="s">
        <v>1947</v>
      </c>
      <c r="AO879" s="199" t="s">
        <v>87</v>
      </c>
      <c r="AP879" s="199" t="s">
        <v>56</v>
      </c>
      <c r="AQ879" s="199" t="s">
        <v>2312</v>
      </c>
      <c r="AR879" s="26" t="s">
        <v>1188</v>
      </c>
      <c r="AS879" s="31">
        <v>244</v>
      </c>
      <c r="AT879" s="396">
        <v>565847.26</v>
      </c>
      <c r="AU879" s="396">
        <v>565847.26</v>
      </c>
      <c r="AV879" s="396">
        <v>0</v>
      </c>
      <c r="AW879" s="396">
        <v>0</v>
      </c>
      <c r="AX879" s="396">
        <v>0</v>
      </c>
      <c r="AY879" s="396">
        <v>0</v>
      </c>
      <c r="AZ879" s="396">
        <v>0</v>
      </c>
      <c r="BA879" s="396">
        <v>0</v>
      </c>
      <c r="BB879" s="396">
        <v>565847.26</v>
      </c>
      <c r="BC879" s="396">
        <v>565847.26</v>
      </c>
      <c r="BD879" s="396">
        <v>0</v>
      </c>
      <c r="BE879" s="396">
        <v>0</v>
      </c>
      <c r="BF879" s="396">
        <v>0</v>
      </c>
      <c r="BG879" s="396">
        <v>0</v>
      </c>
      <c r="BH879" s="396">
        <v>0</v>
      </c>
      <c r="BI879" s="396">
        <v>0</v>
      </c>
      <c r="BJ879" s="396">
        <v>0</v>
      </c>
      <c r="BK879" s="396">
        <v>0</v>
      </c>
      <c r="BL879" s="396">
        <v>0</v>
      </c>
      <c r="BM879" s="396">
        <v>0</v>
      </c>
      <c r="BN879" s="396">
        <v>0</v>
      </c>
      <c r="BO879" s="396">
        <v>0</v>
      </c>
      <c r="BP879" s="396">
        <v>0</v>
      </c>
      <c r="BQ879" s="396">
        <v>0</v>
      </c>
      <c r="BR879" s="396">
        <v>0</v>
      </c>
      <c r="BS879" s="396">
        <v>0</v>
      </c>
      <c r="BT879" s="396">
        <v>0</v>
      </c>
      <c r="BU879" s="396">
        <v>0</v>
      </c>
      <c r="BV879" s="396">
        <v>0</v>
      </c>
      <c r="BW879" s="396">
        <v>0</v>
      </c>
    </row>
    <row r="880" spans="1:75" ht="331.5">
      <c r="A880" s="29" t="s">
        <v>2372</v>
      </c>
      <c r="B880" s="22" t="s">
        <v>2373</v>
      </c>
      <c r="C880" s="88">
        <v>401000040</v>
      </c>
      <c r="D880" s="27" t="s">
        <v>96</v>
      </c>
      <c r="E880" s="20" t="s">
        <v>2374</v>
      </c>
      <c r="F880" s="204"/>
      <c r="G880" s="204"/>
      <c r="H880" s="195">
        <v>3</v>
      </c>
      <c r="I880" s="207"/>
      <c r="J880" s="195" t="s">
        <v>111</v>
      </c>
      <c r="K880" s="195">
        <v>1</v>
      </c>
      <c r="L880" s="195">
        <v>25</v>
      </c>
      <c r="M880" s="205"/>
      <c r="N880" s="205"/>
      <c r="O880" s="205"/>
      <c r="P880" s="196" t="s">
        <v>109</v>
      </c>
      <c r="Q880" s="21" t="s">
        <v>2655</v>
      </c>
      <c r="R880" s="205"/>
      <c r="S880" s="205"/>
      <c r="T880" s="205">
        <v>3</v>
      </c>
      <c r="U880" s="205"/>
      <c r="V880" s="205" t="s">
        <v>76</v>
      </c>
      <c r="W880" s="205" t="s">
        <v>45</v>
      </c>
      <c r="X880" s="195"/>
      <c r="Y880" s="195"/>
      <c r="Z880" s="195"/>
      <c r="AA880" s="195"/>
      <c r="AB880" s="196" t="s">
        <v>110</v>
      </c>
      <c r="AC880" s="21" t="s">
        <v>2652</v>
      </c>
      <c r="AD880" s="196"/>
      <c r="AE880" s="196"/>
      <c r="AF880" s="196"/>
      <c r="AG880" s="196"/>
      <c r="AH880" s="196"/>
      <c r="AI880" s="196"/>
      <c r="AJ880" s="196"/>
      <c r="AK880" s="196"/>
      <c r="AL880" s="196"/>
      <c r="AM880" s="196" t="s">
        <v>2656</v>
      </c>
      <c r="AN880" s="196" t="s">
        <v>1947</v>
      </c>
      <c r="AO880" s="199" t="s">
        <v>87</v>
      </c>
      <c r="AP880" s="199" t="s">
        <v>56</v>
      </c>
      <c r="AQ880" s="199" t="s">
        <v>2657</v>
      </c>
      <c r="AR880" s="26" t="s">
        <v>2658</v>
      </c>
      <c r="AS880" s="31">
        <v>244</v>
      </c>
      <c r="AT880" s="396">
        <v>14289509.75</v>
      </c>
      <c r="AU880" s="396">
        <v>14146509.73</v>
      </c>
      <c r="AV880" s="396">
        <v>0</v>
      </c>
      <c r="AW880" s="396">
        <v>0</v>
      </c>
      <c r="AX880" s="396">
        <v>0</v>
      </c>
      <c r="AY880" s="396">
        <v>0</v>
      </c>
      <c r="AZ880" s="396">
        <v>0</v>
      </c>
      <c r="BA880" s="396">
        <v>0</v>
      </c>
      <c r="BB880" s="396">
        <v>14289509.75</v>
      </c>
      <c r="BC880" s="396">
        <v>14146509.73</v>
      </c>
      <c r="BD880" s="396">
        <v>48611376.770000003</v>
      </c>
      <c r="BE880" s="396">
        <v>0</v>
      </c>
      <c r="BF880" s="396">
        <v>0</v>
      </c>
      <c r="BG880" s="396">
        <v>0</v>
      </c>
      <c r="BH880" s="396">
        <v>48611376.770000003</v>
      </c>
      <c r="BI880" s="396">
        <v>42403592.289999999</v>
      </c>
      <c r="BJ880" s="396">
        <v>0</v>
      </c>
      <c r="BK880" s="396">
        <v>0</v>
      </c>
      <c r="BL880" s="396">
        <v>0</v>
      </c>
      <c r="BM880" s="396">
        <v>42403592.289999999</v>
      </c>
      <c r="BN880" s="396">
        <v>42403592.289999999</v>
      </c>
      <c r="BO880" s="396">
        <v>0</v>
      </c>
      <c r="BP880" s="396">
        <v>0</v>
      </c>
      <c r="BQ880" s="396">
        <v>0</v>
      </c>
      <c r="BR880" s="396">
        <v>42403592.289999999</v>
      </c>
      <c r="BS880" s="396">
        <v>42403592.289999999</v>
      </c>
      <c r="BT880" s="396">
        <v>0</v>
      </c>
      <c r="BU880" s="396">
        <v>0</v>
      </c>
      <c r="BV880" s="396">
        <v>0</v>
      </c>
      <c r="BW880" s="396">
        <v>42403592.289999999</v>
      </c>
    </row>
    <row r="881" spans="1:75" ht="331.5">
      <c r="A881" s="29" t="s">
        <v>2372</v>
      </c>
      <c r="B881" s="22" t="s">
        <v>2373</v>
      </c>
      <c r="C881" s="88">
        <v>401000040</v>
      </c>
      <c r="D881" s="27" t="s">
        <v>96</v>
      </c>
      <c r="E881" s="20" t="s">
        <v>2374</v>
      </c>
      <c r="F881" s="204"/>
      <c r="G881" s="204"/>
      <c r="H881" s="195">
        <v>3</v>
      </c>
      <c r="I881" s="207"/>
      <c r="J881" s="195" t="s">
        <v>111</v>
      </c>
      <c r="K881" s="195">
        <v>1</v>
      </c>
      <c r="L881" s="195">
        <v>25</v>
      </c>
      <c r="M881" s="205"/>
      <c r="N881" s="205"/>
      <c r="O881" s="205"/>
      <c r="P881" s="196" t="s">
        <v>109</v>
      </c>
      <c r="Q881" s="21" t="s">
        <v>2655</v>
      </c>
      <c r="R881" s="205"/>
      <c r="S881" s="205"/>
      <c r="T881" s="205">
        <v>3</v>
      </c>
      <c r="U881" s="205"/>
      <c r="V881" s="205" t="s">
        <v>76</v>
      </c>
      <c r="W881" s="205" t="s">
        <v>45</v>
      </c>
      <c r="X881" s="195"/>
      <c r="Y881" s="195"/>
      <c r="Z881" s="195"/>
      <c r="AA881" s="195"/>
      <c r="AB881" s="196" t="s">
        <v>110</v>
      </c>
      <c r="AC881" s="21" t="s">
        <v>2652</v>
      </c>
      <c r="AD881" s="196"/>
      <c r="AE881" s="196"/>
      <c r="AF881" s="196"/>
      <c r="AG881" s="196"/>
      <c r="AH881" s="196"/>
      <c r="AI881" s="196"/>
      <c r="AJ881" s="196"/>
      <c r="AK881" s="196"/>
      <c r="AL881" s="196"/>
      <c r="AM881" s="196" t="s">
        <v>2656</v>
      </c>
      <c r="AN881" s="196" t="s">
        <v>1947</v>
      </c>
      <c r="AO881" s="199" t="s">
        <v>87</v>
      </c>
      <c r="AP881" s="199" t="s">
        <v>56</v>
      </c>
      <c r="AQ881" s="199" t="s">
        <v>2657</v>
      </c>
      <c r="AR881" s="26" t="s">
        <v>2658</v>
      </c>
      <c r="AS881" s="31" t="s">
        <v>285</v>
      </c>
      <c r="AT881" s="396">
        <v>0</v>
      </c>
      <c r="AU881" s="396">
        <v>0</v>
      </c>
      <c r="AV881" s="396">
        <v>0</v>
      </c>
      <c r="AW881" s="396">
        <v>0</v>
      </c>
      <c r="AX881" s="396">
        <v>0</v>
      </c>
      <c r="AY881" s="396">
        <v>0</v>
      </c>
      <c r="AZ881" s="396">
        <v>0</v>
      </c>
      <c r="BA881" s="396">
        <v>0</v>
      </c>
      <c r="BB881" s="396">
        <v>0</v>
      </c>
      <c r="BC881" s="396">
        <v>0</v>
      </c>
      <c r="BD881" s="396">
        <v>20000</v>
      </c>
      <c r="BE881" s="396">
        <v>0</v>
      </c>
      <c r="BF881" s="396">
        <v>0</v>
      </c>
      <c r="BG881" s="396">
        <v>0</v>
      </c>
      <c r="BH881" s="396">
        <v>20000</v>
      </c>
      <c r="BI881" s="396">
        <v>0</v>
      </c>
      <c r="BJ881" s="396">
        <v>0</v>
      </c>
      <c r="BK881" s="396">
        <v>0</v>
      </c>
      <c r="BL881" s="396">
        <v>0</v>
      </c>
      <c r="BM881" s="396">
        <v>0</v>
      </c>
      <c r="BN881" s="396">
        <v>0</v>
      </c>
      <c r="BO881" s="396">
        <v>0</v>
      </c>
      <c r="BP881" s="396">
        <v>0</v>
      </c>
      <c r="BQ881" s="396">
        <v>0</v>
      </c>
      <c r="BR881" s="396">
        <v>0</v>
      </c>
      <c r="BS881" s="396">
        <v>0</v>
      </c>
      <c r="BT881" s="396">
        <v>0</v>
      </c>
      <c r="BU881" s="396">
        <v>0</v>
      </c>
      <c r="BV881" s="396">
        <v>0</v>
      </c>
      <c r="BW881" s="396">
        <v>0</v>
      </c>
    </row>
    <row r="882" spans="1:75" ht="331.5">
      <c r="A882" s="29" t="s">
        <v>2372</v>
      </c>
      <c r="B882" s="22" t="s">
        <v>2373</v>
      </c>
      <c r="C882" s="88">
        <v>401000040</v>
      </c>
      <c r="D882" s="27" t="s">
        <v>96</v>
      </c>
      <c r="E882" s="20" t="s">
        <v>2374</v>
      </c>
      <c r="F882" s="204"/>
      <c r="G882" s="204"/>
      <c r="H882" s="195">
        <v>3</v>
      </c>
      <c r="I882" s="207"/>
      <c r="J882" s="195" t="s">
        <v>111</v>
      </c>
      <c r="K882" s="195">
        <v>1</v>
      </c>
      <c r="L882" s="195">
        <v>25</v>
      </c>
      <c r="M882" s="205"/>
      <c r="N882" s="205"/>
      <c r="O882" s="205"/>
      <c r="P882" s="196" t="s">
        <v>109</v>
      </c>
      <c r="Q882" s="21" t="s">
        <v>2655</v>
      </c>
      <c r="R882" s="205"/>
      <c r="S882" s="205"/>
      <c r="T882" s="205">
        <v>3</v>
      </c>
      <c r="U882" s="205"/>
      <c r="V882" s="205" t="s">
        <v>76</v>
      </c>
      <c r="W882" s="205" t="s">
        <v>45</v>
      </c>
      <c r="X882" s="195"/>
      <c r="Y882" s="195"/>
      <c r="Z882" s="195"/>
      <c r="AA882" s="195"/>
      <c r="AB882" s="196" t="s">
        <v>110</v>
      </c>
      <c r="AC882" s="21" t="s">
        <v>2652</v>
      </c>
      <c r="AD882" s="196"/>
      <c r="AE882" s="196"/>
      <c r="AF882" s="196"/>
      <c r="AG882" s="196"/>
      <c r="AH882" s="196"/>
      <c r="AI882" s="196"/>
      <c r="AJ882" s="196"/>
      <c r="AK882" s="196"/>
      <c r="AL882" s="196"/>
      <c r="AM882" s="196" t="s">
        <v>2656</v>
      </c>
      <c r="AN882" s="196" t="s">
        <v>1947</v>
      </c>
      <c r="AO882" s="199" t="s">
        <v>87</v>
      </c>
      <c r="AP882" s="199" t="s">
        <v>56</v>
      </c>
      <c r="AQ882" s="199" t="s">
        <v>2659</v>
      </c>
      <c r="AR882" s="26" t="s">
        <v>2658</v>
      </c>
      <c r="AS882" s="31">
        <v>244</v>
      </c>
      <c r="AT882" s="396">
        <v>7255436.5800000001</v>
      </c>
      <c r="AU882" s="396">
        <v>7145626.5800000001</v>
      </c>
      <c r="AV882" s="396">
        <v>0</v>
      </c>
      <c r="AW882" s="396">
        <v>0</v>
      </c>
      <c r="AX882" s="396">
        <v>0</v>
      </c>
      <c r="AY882" s="396">
        <v>0</v>
      </c>
      <c r="AZ882" s="396">
        <v>0</v>
      </c>
      <c r="BA882" s="396">
        <v>0</v>
      </c>
      <c r="BB882" s="396">
        <v>7255436.5800000001</v>
      </c>
      <c r="BC882" s="396">
        <v>7145626.5800000001</v>
      </c>
      <c r="BD882" s="396">
        <v>0</v>
      </c>
      <c r="BE882" s="396">
        <v>0</v>
      </c>
      <c r="BF882" s="396">
        <v>0</v>
      </c>
      <c r="BG882" s="396">
        <v>0</v>
      </c>
      <c r="BH882" s="396">
        <v>0</v>
      </c>
      <c r="BI882" s="396">
        <v>0</v>
      </c>
      <c r="BJ882" s="396">
        <v>0</v>
      </c>
      <c r="BK882" s="396">
        <v>0</v>
      </c>
      <c r="BL882" s="396">
        <v>0</v>
      </c>
      <c r="BM882" s="396">
        <v>0</v>
      </c>
      <c r="BN882" s="396">
        <v>0</v>
      </c>
      <c r="BO882" s="396">
        <v>0</v>
      </c>
      <c r="BP882" s="396">
        <v>0</v>
      </c>
      <c r="BQ882" s="396">
        <v>0</v>
      </c>
      <c r="BR882" s="396">
        <v>0</v>
      </c>
      <c r="BS882" s="396">
        <v>0</v>
      </c>
      <c r="BT882" s="396">
        <v>0</v>
      </c>
      <c r="BU882" s="396">
        <v>0</v>
      </c>
      <c r="BV882" s="396">
        <v>0</v>
      </c>
      <c r="BW882" s="396">
        <v>0</v>
      </c>
    </row>
    <row r="883" spans="1:75" ht="409.5">
      <c r="A883" s="29" t="s">
        <v>2372</v>
      </c>
      <c r="B883" s="22" t="s">
        <v>2373</v>
      </c>
      <c r="C883" s="88">
        <v>401000040</v>
      </c>
      <c r="D883" s="27" t="s">
        <v>96</v>
      </c>
      <c r="E883" s="20" t="s">
        <v>2374</v>
      </c>
      <c r="F883" s="204"/>
      <c r="G883" s="204"/>
      <c r="H883" s="195">
        <v>3</v>
      </c>
      <c r="I883" s="207"/>
      <c r="J883" s="195" t="s">
        <v>111</v>
      </c>
      <c r="K883" s="195">
        <v>1</v>
      </c>
      <c r="L883" s="195">
        <v>25</v>
      </c>
      <c r="M883" s="205"/>
      <c r="N883" s="205"/>
      <c r="O883" s="205"/>
      <c r="P883" s="196" t="s">
        <v>109</v>
      </c>
      <c r="Q883" s="21" t="s">
        <v>2660</v>
      </c>
      <c r="R883" s="195" t="s">
        <v>2595</v>
      </c>
      <c r="S883" s="205"/>
      <c r="T883" s="205" t="s">
        <v>133</v>
      </c>
      <c r="U883" s="205"/>
      <c r="V883" s="205" t="s">
        <v>1133</v>
      </c>
      <c r="W883" s="205" t="s">
        <v>126</v>
      </c>
      <c r="X883" s="195"/>
      <c r="Y883" s="195" t="s">
        <v>2661</v>
      </c>
      <c r="Z883" s="195"/>
      <c r="AA883" s="195"/>
      <c r="AB883" s="196" t="s">
        <v>2662</v>
      </c>
      <c r="AC883" s="21" t="s">
        <v>2652</v>
      </c>
      <c r="AD883" s="196"/>
      <c r="AE883" s="196"/>
      <c r="AF883" s="196"/>
      <c r="AG883" s="196"/>
      <c r="AH883" s="196"/>
      <c r="AI883" s="196"/>
      <c r="AJ883" s="196"/>
      <c r="AK883" s="196"/>
      <c r="AL883" s="196"/>
      <c r="AM883" s="196" t="s">
        <v>2656</v>
      </c>
      <c r="AN883" s="196" t="s">
        <v>1947</v>
      </c>
      <c r="AO883" s="199" t="s">
        <v>87</v>
      </c>
      <c r="AP883" s="199" t="s">
        <v>56</v>
      </c>
      <c r="AQ883" s="199" t="s">
        <v>1939</v>
      </c>
      <c r="AR883" s="26" t="s">
        <v>1940</v>
      </c>
      <c r="AS883" s="31">
        <v>244</v>
      </c>
      <c r="AT883" s="396">
        <v>37798399.280000001</v>
      </c>
      <c r="AU883" s="396">
        <v>37798399.280000001</v>
      </c>
      <c r="AV883" s="396">
        <v>0</v>
      </c>
      <c r="AW883" s="396">
        <v>0</v>
      </c>
      <c r="AX883" s="396">
        <v>35908479.32</v>
      </c>
      <c r="AY883" s="396">
        <v>35908479.32</v>
      </c>
      <c r="AZ883" s="396">
        <v>0</v>
      </c>
      <c r="BA883" s="396">
        <v>0</v>
      </c>
      <c r="BB883" s="396">
        <v>1889919.96</v>
      </c>
      <c r="BC883" s="396">
        <v>1889919.96</v>
      </c>
      <c r="BD883" s="396">
        <v>11429779.32</v>
      </c>
      <c r="BE883" s="396">
        <v>0</v>
      </c>
      <c r="BF883" s="396">
        <v>10858290.35</v>
      </c>
      <c r="BG883" s="396">
        <v>0</v>
      </c>
      <c r="BH883" s="396">
        <v>571488.97</v>
      </c>
      <c r="BI883" s="396">
        <v>0</v>
      </c>
      <c r="BJ883" s="396">
        <v>0</v>
      </c>
      <c r="BK883" s="396">
        <v>0</v>
      </c>
      <c r="BL883" s="396">
        <v>0</v>
      </c>
      <c r="BM883" s="396">
        <v>0</v>
      </c>
      <c r="BN883" s="396">
        <v>0</v>
      </c>
      <c r="BO883" s="396">
        <v>0</v>
      </c>
      <c r="BP883" s="396">
        <v>0</v>
      </c>
      <c r="BQ883" s="396">
        <v>0</v>
      </c>
      <c r="BR883" s="396">
        <v>0</v>
      </c>
      <c r="BS883" s="396">
        <v>0</v>
      </c>
      <c r="BT883" s="396">
        <v>0</v>
      </c>
      <c r="BU883" s="396">
        <v>0</v>
      </c>
      <c r="BV883" s="396">
        <v>0</v>
      </c>
      <c r="BW883" s="396">
        <v>0</v>
      </c>
    </row>
    <row r="884" spans="1:75" ht="409.5">
      <c r="A884" s="29" t="s">
        <v>2372</v>
      </c>
      <c r="B884" s="22" t="s">
        <v>2373</v>
      </c>
      <c r="C884" s="88">
        <v>401000040</v>
      </c>
      <c r="D884" s="27" t="s">
        <v>96</v>
      </c>
      <c r="E884" s="20" t="s">
        <v>2374</v>
      </c>
      <c r="F884" s="204"/>
      <c r="G884" s="204"/>
      <c r="H884" s="195">
        <v>3</v>
      </c>
      <c r="I884" s="207"/>
      <c r="J884" s="195" t="s">
        <v>111</v>
      </c>
      <c r="K884" s="195">
        <v>1</v>
      </c>
      <c r="L884" s="195">
        <v>25</v>
      </c>
      <c r="M884" s="205"/>
      <c r="N884" s="205"/>
      <c r="O884" s="205"/>
      <c r="P884" s="196" t="s">
        <v>109</v>
      </c>
      <c r="Q884" s="21" t="s">
        <v>2663</v>
      </c>
      <c r="R884" s="195" t="s">
        <v>2664</v>
      </c>
      <c r="S884" s="205"/>
      <c r="T884" s="205" t="s">
        <v>825</v>
      </c>
      <c r="U884" s="205"/>
      <c r="V884" s="195" t="s">
        <v>2665</v>
      </c>
      <c r="W884" s="195" t="s">
        <v>2576</v>
      </c>
      <c r="X884" s="195"/>
      <c r="Y884" s="195" t="s">
        <v>2666</v>
      </c>
      <c r="Z884" s="195"/>
      <c r="AA884" s="195"/>
      <c r="AB884" s="196" t="s">
        <v>2667</v>
      </c>
      <c r="AC884" s="21" t="s">
        <v>2652</v>
      </c>
      <c r="AD884" s="196"/>
      <c r="AE884" s="196"/>
      <c r="AF884" s="196"/>
      <c r="AG884" s="196"/>
      <c r="AH884" s="196"/>
      <c r="AI884" s="196"/>
      <c r="AJ884" s="196"/>
      <c r="AK884" s="196"/>
      <c r="AL884" s="196"/>
      <c r="AM884" s="196" t="s">
        <v>2668</v>
      </c>
      <c r="AN884" s="196" t="s">
        <v>1947</v>
      </c>
      <c r="AO884" s="199" t="s">
        <v>87</v>
      </c>
      <c r="AP884" s="199" t="s">
        <v>56</v>
      </c>
      <c r="AQ884" s="199" t="s">
        <v>2669</v>
      </c>
      <c r="AR884" s="26" t="s">
        <v>2670</v>
      </c>
      <c r="AS884" s="31">
        <v>244</v>
      </c>
      <c r="AT884" s="396">
        <v>45669044.200000003</v>
      </c>
      <c r="AU884" s="396">
        <v>45669044.200000003</v>
      </c>
      <c r="AV884" s="396">
        <v>0</v>
      </c>
      <c r="AW884" s="396">
        <v>0</v>
      </c>
      <c r="AX884" s="396">
        <v>42134310</v>
      </c>
      <c r="AY884" s="396">
        <v>42134310</v>
      </c>
      <c r="AZ884" s="396">
        <v>0</v>
      </c>
      <c r="BA884" s="396">
        <v>0</v>
      </c>
      <c r="BB884" s="396">
        <v>3534734.2</v>
      </c>
      <c r="BC884" s="396">
        <v>3534734.2</v>
      </c>
      <c r="BD884" s="396">
        <v>56306278.810000002</v>
      </c>
      <c r="BE884" s="396">
        <v>0</v>
      </c>
      <c r="BF884" s="396">
        <v>52299680</v>
      </c>
      <c r="BG884" s="396">
        <v>0</v>
      </c>
      <c r="BH884" s="396">
        <v>4006598.81</v>
      </c>
      <c r="BI884" s="396">
        <v>15780060</v>
      </c>
      <c r="BJ884" s="396">
        <v>0</v>
      </c>
      <c r="BK884" s="396">
        <v>14838060</v>
      </c>
      <c r="BL884" s="396">
        <v>0</v>
      </c>
      <c r="BM884" s="396">
        <v>942000</v>
      </c>
      <c r="BN884" s="396">
        <v>15780060</v>
      </c>
      <c r="BO884" s="396">
        <v>0</v>
      </c>
      <c r="BP884" s="396">
        <v>14838060</v>
      </c>
      <c r="BQ884" s="396">
        <v>0</v>
      </c>
      <c r="BR884" s="396">
        <v>942000</v>
      </c>
      <c r="BS884" s="396">
        <v>15780060</v>
      </c>
      <c r="BT884" s="396">
        <v>0</v>
      </c>
      <c r="BU884" s="396">
        <v>14838060</v>
      </c>
      <c r="BV884" s="396">
        <v>0</v>
      </c>
      <c r="BW884" s="396">
        <v>942000</v>
      </c>
    </row>
    <row r="885" spans="1:75" ht="409.5">
      <c r="A885" s="29" t="s">
        <v>2372</v>
      </c>
      <c r="B885" s="22" t="s">
        <v>2373</v>
      </c>
      <c r="C885" s="88">
        <v>401000040</v>
      </c>
      <c r="D885" s="27" t="s">
        <v>96</v>
      </c>
      <c r="E885" s="20" t="s">
        <v>2374</v>
      </c>
      <c r="F885" s="204"/>
      <c r="G885" s="204"/>
      <c r="H885" s="195">
        <v>3</v>
      </c>
      <c r="I885" s="207"/>
      <c r="J885" s="195" t="s">
        <v>111</v>
      </c>
      <c r="K885" s="195">
        <v>1</v>
      </c>
      <c r="L885" s="195">
        <v>25</v>
      </c>
      <c r="M885" s="205"/>
      <c r="N885" s="205"/>
      <c r="O885" s="205"/>
      <c r="P885" s="196" t="s">
        <v>109</v>
      </c>
      <c r="Q885" s="21" t="s">
        <v>2671</v>
      </c>
      <c r="R885" s="205" t="s">
        <v>2672</v>
      </c>
      <c r="S885" s="205"/>
      <c r="T885" s="205" t="s">
        <v>825</v>
      </c>
      <c r="U885" s="205"/>
      <c r="V885" s="195" t="s">
        <v>2665</v>
      </c>
      <c r="W885" s="195" t="s">
        <v>2576</v>
      </c>
      <c r="X885" s="195"/>
      <c r="Y885" s="195"/>
      <c r="Z885" s="195"/>
      <c r="AA885" s="195"/>
      <c r="AB885" s="196" t="s">
        <v>2673</v>
      </c>
      <c r="AC885" s="21" t="s">
        <v>2652</v>
      </c>
      <c r="AD885" s="196"/>
      <c r="AE885" s="196"/>
      <c r="AF885" s="196"/>
      <c r="AG885" s="196"/>
      <c r="AH885" s="196"/>
      <c r="AI885" s="196"/>
      <c r="AJ885" s="196"/>
      <c r="AK885" s="196"/>
      <c r="AL885" s="196"/>
      <c r="AM885" s="196" t="s">
        <v>2668</v>
      </c>
      <c r="AN885" s="196" t="s">
        <v>1947</v>
      </c>
      <c r="AO885" s="199" t="s">
        <v>87</v>
      </c>
      <c r="AP885" s="199" t="s">
        <v>56</v>
      </c>
      <c r="AQ885" s="199" t="s">
        <v>2075</v>
      </c>
      <c r="AR885" s="26" t="s">
        <v>2076</v>
      </c>
      <c r="AS885" s="31">
        <v>244</v>
      </c>
      <c r="AT885" s="396">
        <v>15894736.84</v>
      </c>
      <c r="AU885" s="396">
        <v>0</v>
      </c>
      <c r="AV885" s="396">
        <v>0</v>
      </c>
      <c r="AW885" s="396">
        <v>0</v>
      </c>
      <c r="AX885" s="396">
        <v>15100000</v>
      </c>
      <c r="AY885" s="396">
        <v>0</v>
      </c>
      <c r="AZ885" s="396">
        <v>0</v>
      </c>
      <c r="BA885" s="396">
        <v>0</v>
      </c>
      <c r="BB885" s="396">
        <v>794736.84</v>
      </c>
      <c r="BC885" s="396">
        <v>0</v>
      </c>
      <c r="BD885" s="396">
        <v>13520557.720000001</v>
      </c>
      <c r="BE885" s="396">
        <v>0</v>
      </c>
      <c r="BF885" s="396">
        <v>12844529.83</v>
      </c>
      <c r="BG885" s="396">
        <v>0</v>
      </c>
      <c r="BH885" s="396">
        <v>676027.89</v>
      </c>
      <c r="BI885" s="396">
        <v>0</v>
      </c>
      <c r="BJ885" s="396">
        <v>0</v>
      </c>
      <c r="BK885" s="396">
        <v>0</v>
      </c>
      <c r="BL885" s="396">
        <v>0</v>
      </c>
      <c r="BM885" s="396">
        <v>0</v>
      </c>
      <c r="BN885" s="396">
        <v>0</v>
      </c>
      <c r="BO885" s="396">
        <v>0</v>
      </c>
      <c r="BP885" s="396">
        <v>0</v>
      </c>
      <c r="BQ885" s="396">
        <v>0</v>
      </c>
      <c r="BR885" s="396">
        <v>0</v>
      </c>
      <c r="BS885" s="396">
        <v>0</v>
      </c>
      <c r="BT885" s="396">
        <v>0</v>
      </c>
      <c r="BU885" s="396">
        <v>0</v>
      </c>
      <c r="BV885" s="396">
        <v>0</v>
      </c>
      <c r="BW885" s="396">
        <v>0</v>
      </c>
    </row>
    <row r="886" spans="1:75" ht="229.5">
      <c r="A886" s="29" t="s">
        <v>2372</v>
      </c>
      <c r="B886" s="22" t="s">
        <v>2373</v>
      </c>
      <c r="C886" s="88">
        <v>401000004</v>
      </c>
      <c r="D886" s="27" t="s">
        <v>166</v>
      </c>
      <c r="E886" s="20" t="s">
        <v>2374</v>
      </c>
      <c r="F886" s="204"/>
      <c r="G886" s="204"/>
      <c r="H886" s="195">
        <v>3</v>
      </c>
      <c r="I886" s="207"/>
      <c r="J886" s="195" t="s">
        <v>111</v>
      </c>
      <c r="K886" s="195" t="s">
        <v>45</v>
      </c>
      <c r="L886" s="195">
        <v>25</v>
      </c>
      <c r="M886" s="205"/>
      <c r="N886" s="205"/>
      <c r="O886" s="205"/>
      <c r="P886" s="196" t="s">
        <v>109</v>
      </c>
      <c r="Q886" s="21" t="s">
        <v>2643</v>
      </c>
      <c r="R886" s="205"/>
      <c r="S886" s="205"/>
      <c r="T886" s="205">
        <v>3</v>
      </c>
      <c r="U886" s="205"/>
      <c r="V886" s="205" t="s">
        <v>76</v>
      </c>
      <c r="W886" s="205" t="s">
        <v>45</v>
      </c>
      <c r="X886" s="195"/>
      <c r="Y886" s="195"/>
      <c r="Z886" s="195"/>
      <c r="AA886" s="195"/>
      <c r="AB886" s="196" t="s">
        <v>110</v>
      </c>
      <c r="AC886" s="153" t="s">
        <v>2652</v>
      </c>
      <c r="AD886" s="343"/>
      <c r="AE886" s="272"/>
      <c r="AF886" s="344"/>
      <c r="AG886" s="345"/>
      <c r="AH886" s="341"/>
      <c r="AI886" s="203"/>
      <c r="AJ886" s="203"/>
      <c r="AK886" s="198"/>
      <c r="AL886" s="198"/>
      <c r="AM886" s="343" t="s">
        <v>2654</v>
      </c>
      <c r="AN886" s="196" t="s">
        <v>1947</v>
      </c>
      <c r="AO886" s="199" t="s">
        <v>87</v>
      </c>
      <c r="AP886" s="199" t="s">
        <v>56</v>
      </c>
      <c r="AQ886" s="199" t="s">
        <v>2674</v>
      </c>
      <c r="AR886" s="26" t="s">
        <v>2675</v>
      </c>
      <c r="AS886" s="31">
        <v>414</v>
      </c>
      <c r="AT886" s="396">
        <v>0</v>
      </c>
      <c r="AU886" s="396">
        <v>0</v>
      </c>
      <c r="AV886" s="396">
        <v>0</v>
      </c>
      <c r="AW886" s="396">
        <v>0</v>
      </c>
      <c r="AX886" s="396">
        <v>0</v>
      </c>
      <c r="AY886" s="396">
        <v>0</v>
      </c>
      <c r="AZ886" s="396">
        <v>0</v>
      </c>
      <c r="BA886" s="396">
        <v>0</v>
      </c>
      <c r="BB886" s="396">
        <v>0</v>
      </c>
      <c r="BC886" s="396">
        <v>0</v>
      </c>
      <c r="BD886" s="396">
        <v>949557.03</v>
      </c>
      <c r="BE886" s="396">
        <v>0</v>
      </c>
      <c r="BF886" s="396">
        <v>0</v>
      </c>
      <c r="BG886" s="396">
        <v>0</v>
      </c>
      <c r="BH886" s="396">
        <v>949557.03</v>
      </c>
      <c r="BI886" s="396">
        <v>0</v>
      </c>
      <c r="BJ886" s="396">
        <v>0</v>
      </c>
      <c r="BK886" s="396">
        <v>0</v>
      </c>
      <c r="BL886" s="396">
        <v>0</v>
      </c>
      <c r="BM886" s="396">
        <v>0</v>
      </c>
      <c r="BN886" s="396">
        <v>0</v>
      </c>
      <c r="BO886" s="396">
        <v>0</v>
      </c>
      <c r="BP886" s="396">
        <v>0</v>
      </c>
      <c r="BQ886" s="396">
        <v>0</v>
      </c>
      <c r="BR886" s="396">
        <v>0</v>
      </c>
      <c r="BS886" s="396">
        <v>0</v>
      </c>
      <c r="BT886" s="396">
        <v>0</v>
      </c>
      <c r="BU886" s="396">
        <v>0</v>
      </c>
      <c r="BV886" s="396">
        <v>0</v>
      </c>
      <c r="BW886" s="396">
        <v>0</v>
      </c>
    </row>
    <row r="887" spans="1:75" ht="331.5">
      <c r="A887" s="29" t="s">
        <v>2372</v>
      </c>
      <c r="B887" s="22" t="s">
        <v>2373</v>
      </c>
      <c r="C887" s="88">
        <v>401000040</v>
      </c>
      <c r="D887" s="27" t="s">
        <v>96</v>
      </c>
      <c r="E887" s="20" t="s">
        <v>2676</v>
      </c>
      <c r="F887" s="204"/>
      <c r="G887" s="204"/>
      <c r="H887" s="195" t="s">
        <v>2614</v>
      </c>
      <c r="I887" s="207"/>
      <c r="J887" s="195" t="s">
        <v>2677</v>
      </c>
      <c r="K887" s="195" t="s">
        <v>2678</v>
      </c>
      <c r="L887" s="195" t="s">
        <v>2679</v>
      </c>
      <c r="M887" s="205"/>
      <c r="N887" s="205"/>
      <c r="O887" s="205"/>
      <c r="P887" s="196" t="s">
        <v>2680</v>
      </c>
      <c r="Q887" s="21" t="s">
        <v>2375</v>
      </c>
      <c r="R887" s="205"/>
      <c r="S887" s="205"/>
      <c r="T887" s="205">
        <v>3</v>
      </c>
      <c r="U887" s="205"/>
      <c r="V887" s="205" t="s">
        <v>76</v>
      </c>
      <c r="W887" s="205">
        <v>1</v>
      </c>
      <c r="X887" s="195"/>
      <c r="Y887" s="195"/>
      <c r="Z887" s="195"/>
      <c r="AA887" s="195"/>
      <c r="AB887" s="196" t="s">
        <v>110</v>
      </c>
      <c r="AC887" s="21" t="s">
        <v>2681</v>
      </c>
      <c r="AD887" s="196"/>
      <c r="AE887" s="196"/>
      <c r="AF887" s="196"/>
      <c r="AG887" s="196"/>
      <c r="AH887" s="196"/>
      <c r="AI887" s="196"/>
      <c r="AJ887" s="196"/>
      <c r="AK887" s="196"/>
      <c r="AL887" s="196"/>
      <c r="AM887" s="196" t="s">
        <v>2682</v>
      </c>
      <c r="AN887" s="196" t="s">
        <v>2422</v>
      </c>
      <c r="AO887" s="199" t="s">
        <v>87</v>
      </c>
      <c r="AP887" s="199" t="s">
        <v>56</v>
      </c>
      <c r="AQ887" s="199" t="s">
        <v>2683</v>
      </c>
      <c r="AR887" s="26" t="s">
        <v>831</v>
      </c>
      <c r="AS887" s="31">
        <v>244</v>
      </c>
      <c r="AT887" s="396">
        <v>0</v>
      </c>
      <c r="AU887" s="396">
        <v>0</v>
      </c>
      <c r="AV887" s="396">
        <v>0</v>
      </c>
      <c r="AW887" s="396">
        <v>0</v>
      </c>
      <c r="AX887" s="396">
        <v>0</v>
      </c>
      <c r="AY887" s="396">
        <v>0</v>
      </c>
      <c r="AZ887" s="396">
        <v>0</v>
      </c>
      <c r="BA887" s="396">
        <v>0</v>
      </c>
      <c r="BB887" s="396">
        <v>0</v>
      </c>
      <c r="BC887" s="396">
        <v>0</v>
      </c>
      <c r="BD887" s="396">
        <v>0</v>
      </c>
      <c r="BE887" s="396">
        <v>0</v>
      </c>
      <c r="BF887" s="396">
        <v>0</v>
      </c>
      <c r="BG887" s="396">
        <v>0</v>
      </c>
      <c r="BH887" s="396">
        <v>0</v>
      </c>
      <c r="BI887" s="396">
        <v>3385520</v>
      </c>
      <c r="BJ887" s="396">
        <v>0</v>
      </c>
      <c r="BK887" s="396">
        <v>0</v>
      </c>
      <c r="BL887" s="396">
        <v>0</v>
      </c>
      <c r="BM887" s="396">
        <v>3385520</v>
      </c>
      <c r="BN887" s="396">
        <v>3385520</v>
      </c>
      <c r="BO887" s="396">
        <v>0</v>
      </c>
      <c r="BP887" s="396">
        <v>0</v>
      </c>
      <c r="BQ887" s="396">
        <v>0</v>
      </c>
      <c r="BR887" s="396">
        <v>3385520</v>
      </c>
      <c r="BS887" s="396">
        <v>3385520</v>
      </c>
      <c r="BT887" s="396">
        <v>0</v>
      </c>
      <c r="BU887" s="396">
        <v>0</v>
      </c>
      <c r="BV887" s="396">
        <v>0</v>
      </c>
      <c r="BW887" s="396">
        <v>3385520</v>
      </c>
    </row>
    <row r="888" spans="1:75" ht="331.5">
      <c r="A888" s="29" t="s">
        <v>2372</v>
      </c>
      <c r="B888" s="22" t="s">
        <v>2373</v>
      </c>
      <c r="C888" s="88">
        <v>401000040</v>
      </c>
      <c r="D888" s="27" t="s">
        <v>96</v>
      </c>
      <c r="E888" s="20" t="s">
        <v>2374</v>
      </c>
      <c r="F888" s="204"/>
      <c r="G888" s="204"/>
      <c r="H888" s="195">
        <v>3</v>
      </c>
      <c r="I888" s="207"/>
      <c r="J888" s="195">
        <v>16</v>
      </c>
      <c r="K888" s="195">
        <v>1</v>
      </c>
      <c r="L888" s="195" t="s">
        <v>2295</v>
      </c>
      <c r="M888" s="205"/>
      <c r="N888" s="205"/>
      <c r="O888" s="205"/>
      <c r="P888" s="196" t="s">
        <v>109</v>
      </c>
      <c r="Q888" s="21" t="s">
        <v>2684</v>
      </c>
      <c r="R888" s="205"/>
      <c r="S888" s="205"/>
      <c r="T888" s="205">
        <v>3</v>
      </c>
      <c r="U888" s="205"/>
      <c r="V888" s="205" t="s">
        <v>76</v>
      </c>
      <c r="W888" s="205" t="s">
        <v>45</v>
      </c>
      <c r="X888" s="195"/>
      <c r="Y888" s="195"/>
      <c r="Z888" s="195"/>
      <c r="AA888" s="195"/>
      <c r="AB888" s="196" t="s">
        <v>110</v>
      </c>
      <c r="AC888" s="92" t="s">
        <v>2685</v>
      </c>
      <c r="AD888" s="343"/>
      <c r="AE888" s="272"/>
      <c r="AF888" s="198"/>
      <c r="AG888" s="198"/>
      <c r="AH888" s="198"/>
      <c r="AI888" s="198"/>
      <c r="AJ888" s="198"/>
      <c r="AK888" s="198"/>
      <c r="AL888" s="198"/>
      <c r="AM888" s="343" t="s">
        <v>2686</v>
      </c>
      <c r="AN888" s="346" t="s">
        <v>2687</v>
      </c>
      <c r="AO888" s="199" t="s">
        <v>53</v>
      </c>
      <c r="AP888" s="199" t="s">
        <v>54</v>
      </c>
      <c r="AQ888" s="199" t="s">
        <v>636</v>
      </c>
      <c r="AR888" s="26" t="s">
        <v>637</v>
      </c>
      <c r="AS888" s="31" t="s">
        <v>55</v>
      </c>
      <c r="AT888" s="396">
        <v>371343.18</v>
      </c>
      <c r="AU888" s="396">
        <v>371343.18</v>
      </c>
      <c r="AV888" s="396">
        <v>0</v>
      </c>
      <c r="AW888" s="396">
        <v>0</v>
      </c>
      <c r="AX888" s="396">
        <v>0</v>
      </c>
      <c r="AY888" s="396">
        <v>0</v>
      </c>
      <c r="AZ888" s="396">
        <v>0</v>
      </c>
      <c r="BA888" s="396">
        <v>0</v>
      </c>
      <c r="BB888" s="396">
        <v>371343.18</v>
      </c>
      <c r="BC888" s="396">
        <v>371343.18</v>
      </c>
      <c r="BD888" s="396">
        <v>0</v>
      </c>
      <c r="BE888" s="396">
        <v>0</v>
      </c>
      <c r="BF888" s="396">
        <v>0</v>
      </c>
      <c r="BG888" s="396">
        <v>0</v>
      </c>
      <c r="BH888" s="396">
        <v>0</v>
      </c>
      <c r="BI888" s="396">
        <v>0</v>
      </c>
      <c r="BJ888" s="396">
        <v>0</v>
      </c>
      <c r="BK888" s="396">
        <v>0</v>
      </c>
      <c r="BL888" s="396">
        <v>0</v>
      </c>
      <c r="BM888" s="396">
        <v>0</v>
      </c>
      <c r="BN888" s="396">
        <v>0</v>
      </c>
      <c r="BO888" s="396">
        <v>0</v>
      </c>
      <c r="BP888" s="396">
        <v>0</v>
      </c>
      <c r="BQ888" s="396">
        <v>0</v>
      </c>
      <c r="BR888" s="396">
        <v>0</v>
      </c>
      <c r="BS888" s="396">
        <v>0</v>
      </c>
      <c r="BT888" s="396">
        <v>0</v>
      </c>
      <c r="BU888" s="396">
        <v>0</v>
      </c>
      <c r="BV888" s="396">
        <v>0</v>
      </c>
      <c r="BW888" s="396">
        <v>0</v>
      </c>
    </row>
    <row r="889" spans="1:75" ht="331.5">
      <c r="A889" s="29" t="s">
        <v>2372</v>
      </c>
      <c r="B889" s="22" t="s">
        <v>2373</v>
      </c>
      <c r="C889" s="88">
        <v>401000040</v>
      </c>
      <c r="D889" s="27" t="s">
        <v>96</v>
      </c>
      <c r="E889" s="20" t="s">
        <v>2374</v>
      </c>
      <c r="F889" s="204"/>
      <c r="G889" s="204"/>
      <c r="H889" s="195">
        <v>3</v>
      </c>
      <c r="I889" s="207"/>
      <c r="J889" s="195">
        <v>16</v>
      </c>
      <c r="K889" s="195">
        <v>1</v>
      </c>
      <c r="L889" s="195" t="s">
        <v>2295</v>
      </c>
      <c r="M889" s="205"/>
      <c r="N889" s="205"/>
      <c r="O889" s="205"/>
      <c r="P889" s="196" t="s">
        <v>109</v>
      </c>
      <c r="Q889" s="21" t="s">
        <v>2643</v>
      </c>
      <c r="R889" s="205"/>
      <c r="S889" s="205"/>
      <c r="T889" s="205">
        <v>3</v>
      </c>
      <c r="U889" s="205"/>
      <c r="V889" s="205" t="s">
        <v>76</v>
      </c>
      <c r="W889" s="205" t="s">
        <v>45</v>
      </c>
      <c r="X889" s="195"/>
      <c r="Y889" s="195"/>
      <c r="Z889" s="195"/>
      <c r="AA889" s="195"/>
      <c r="AB889" s="196" t="s">
        <v>2688</v>
      </c>
      <c r="AC889" s="21" t="s">
        <v>2689</v>
      </c>
      <c r="AD889" s="196"/>
      <c r="AE889" s="196"/>
      <c r="AF889" s="196"/>
      <c r="AG889" s="196"/>
      <c r="AH889" s="196"/>
      <c r="AI889" s="196"/>
      <c r="AJ889" s="196"/>
      <c r="AK889" s="196"/>
      <c r="AL889" s="196"/>
      <c r="AM889" s="196" t="s">
        <v>2690</v>
      </c>
      <c r="AN889" s="196" t="s">
        <v>2691</v>
      </c>
      <c r="AO889" s="199" t="s">
        <v>87</v>
      </c>
      <c r="AP889" s="199" t="s">
        <v>56</v>
      </c>
      <c r="AQ889" s="199" t="s">
        <v>2692</v>
      </c>
      <c r="AR889" s="26" t="s">
        <v>1188</v>
      </c>
      <c r="AS889" s="31" t="s">
        <v>55</v>
      </c>
      <c r="AT889" s="396">
        <v>0</v>
      </c>
      <c r="AU889" s="396">
        <v>0</v>
      </c>
      <c r="AV889" s="396">
        <v>0</v>
      </c>
      <c r="AW889" s="396">
        <v>0</v>
      </c>
      <c r="AX889" s="396">
        <v>0</v>
      </c>
      <c r="AY889" s="396">
        <v>0</v>
      </c>
      <c r="AZ889" s="396">
        <v>0</v>
      </c>
      <c r="BA889" s="396">
        <v>0</v>
      </c>
      <c r="BB889" s="396">
        <v>0</v>
      </c>
      <c r="BC889" s="396">
        <v>0</v>
      </c>
      <c r="BD889" s="396">
        <v>259854</v>
      </c>
      <c r="BE889" s="396">
        <v>0</v>
      </c>
      <c r="BF889" s="396">
        <v>0</v>
      </c>
      <c r="BG889" s="396">
        <v>0</v>
      </c>
      <c r="BH889" s="396">
        <v>259854</v>
      </c>
      <c r="BI889" s="396">
        <v>259854</v>
      </c>
      <c r="BJ889" s="396">
        <v>0</v>
      </c>
      <c r="BK889" s="396">
        <v>0</v>
      </c>
      <c r="BL889" s="396">
        <v>0</v>
      </c>
      <c r="BM889" s="396">
        <v>259854</v>
      </c>
      <c r="BN889" s="396">
        <v>259854</v>
      </c>
      <c r="BO889" s="396">
        <v>0</v>
      </c>
      <c r="BP889" s="396">
        <v>0</v>
      </c>
      <c r="BQ889" s="396">
        <v>0</v>
      </c>
      <c r="BR889" s="396">
        <v>259854</v>
      </c>
      <c r="BS889" s="396">
        <v>259854</v>
      </c>
      <c r="BT889" s="396">
        <v>0</v>
      </c>
      <c r="BU889" s="396">
        <v>0</v>
      </c>
      <c r="BV889" s="396">
        <v>0</v>
      </c>
      <c r="BW889" s="396">
        <v>259854</v>
      </c>
    </row>
    <row r="890" spans="1:75" ht="409.5">
      <c r="A890" s="29" t="s">
        <v>2372</v>
      </c>
      <c r="B890" s="22" t="s">
        <v>2373</v>
      </c>
      <c r="C890" s="88">
        <v>401000040</v>
      </c>
      <c r="D890" s="27" t="s">
        <v>2593</v>
      </c>
      <c r="E890" s="20" t="s">
        <v>2374</v>
      </c>
      <c r="F890" s="204"/>
      <c r="G890" s="204"/>
      <c r="H890" s="195">
        <v>3</v>
      </c>
      <c r="I890" s="207"/>
      <c r="J890" s="195">
        <v>16</v>
      </c>
      <c r="K890" s="195">
        <v>1</v>
      </c>
      <c r="L890" s="195" t="s">
        <v>2295</v>
      </c>
      <c r="M890" s="205"/>
      <c r="N890" s="205"/>
      <c r="O890" s="205"/>
      <c r="P890" s="196" t="s">
        <v>109</v>
      </c>
      <c r="Q890" s="21" t="s">
        <v>2693</v>
      </c>
      <c r="R890" s="195" t="s">
        <v>2694</v>
      </c>
      <c r="S890" s="205"/>
      <c r="T890" s="205" t="s">
        <v>133</v>
      </c>
      <c r="U890" s="205"/>
      <c r="V890" s="205" t="s">
        <v>1133</v>
      </c>
      <c r="W890" s="205" t="s">
        <v>126</v>
      </c>
      <c r="X890" s="195"/>
      <c r="Y890" s="195"/>
      <c r="Z890" s="195"/>
      <c r="AA890" s="195"/>
      <c r="AB890" s="196" t="s">
        <v>2695</v>
      </c>
      <c r="AC890" s="21" t="s">
        <v>2696</v>
      </c>
      <c r="AD890" s="196"/>
      <c r="AE890" s="196"/>
      <c r="AF890" s="196"/>
      <c r="AG890" s="196"/>
      <c r="AH890" s="196"/>
      <c r="AI890" s="196"/>
      <c r="AJ890" s="196"/>
      <c r="AK890" s="196"/>
      <c r="AL890" s="196"/>
      <c r="AM890" s="196" t="s">
        <v>2697</v>
      </c>
      <c r="AN890" s="196" t="s">
        <v>2698</v>
      </c>
      <c r="AO890" s="199" t="s">
        <v>87</v>
      </c>
      <c r="AP890" s="199" t="s">
        <v>56</v>
      </c>
      <c r="AQ890" s="199" t="s">
        <v>2699</v>
      </c>
      <c r="AR890" s="26" t="s">
        <v>2700</v>
      </c>
      <c r="AS890" s="31">
        <v>244</v>
      </c>
      <c r="AT890" s="396">
        <v>449076634.64999998</v>
      </c>
      <c r="AU890" s="396">
        <v>449076634.59999996</v>
      </c>
      <c r="AV890" s="396">
        <v>427987064.81</v>
      </c>
      <c r="AW890" s="396">
        <v>427987064.81</v>
      </c>
      <c r="AX890" s="396">
        <v>19395339.59</v>
      </c>
      <c r="AY890" s="396">
        <v>19395339.59</v>
      </c>
      <c r="AZ890" s="396">
        <v>0</v>
      </c>
      <c r="BA890" s="396">
        <v>0</v>
      </c>
      <c r="BB890" s="396">
        <v>1694230.25</v>
      </c>
      <c r="BC890" s="396">
        <v>1694230.2</v>
      </c>
      <c r="BD890" s="396">
        <v>36255639.530000001</v>
      </c>
      <c r="BE890" s="396">
        <v>0</v>
      </c>
      <c r="BF890" s="396">
        <v>36219383.890000001</v>
      </c>
      <c r="BG890" s="396">
        <v>0</v>
      </c>
      <c r="BH890" s="396">
        <v>36255.64</v>
      </c>
      <c r="BI890" s="396">
        <v>3880080</v>
      </c>
      <c r="BJ890" s="396">
        <v>0</v>
      </c>
      <c r="BK890" s="396">
        <v>0</v>
      </c>
      <c r="BL890" s="396">
        <v>0</v>
      </c>
      <c r="BM890" s="396">
        <v>3880080</v>
      </c>
      <c r="BN890" s="396">
        <v>3880080</v>
      </c>
      <c r="BO890" s="396">
        <v>0</v>
      </c>
      <c r="BP890" s="396">
        <v>0</v>
      </c>
      <c r="BQ890" s="396">
        <v>0</v>
      </c>
      <c r="BR890" s="396">
        <v>3880080</v>
      </c>
      <c r="BS890" s="396">
        <v>3880080</v>
      </c>
      <c r="BT890" s="396">
        <v>0</v>
      </c>
      <c r="BU890" s="396">
        <v>0</v>
      </c>
      <c r="BV890" s="396">
        <v>0</v>
      </c>
      <c r="BW890" s="396">
        <v>3880080</v>
      </c>
    </row>
    <row r="891" spans="1:75" ht="369.75">
      <c r="A891" s="29" t="s">
        <v>2372</v>
      </c>
      <c r="B891" s="22" t="s">
        <v>2373</v>
      </c>
      <c r="C891" s="88">
        <v>401000040</v>
      </c>
      <c r="D891" s="27" t="s">
        <v>2593</v>
      </c>
      <c r="E891" s="20" t="s">
        <v>2374</v>
      </c>
      <c r="F891" s="204"/>
      <c r="G891" s="204"/>
      <c r="H891" s="195">
        <v>3</v>
      </c>
      <c r="I891" s="207"/>
      <c r="J891" s="195">
        <v>16</v>
      </c>
      <c r="K891" s="195">
        <v>1</v>
      </c>
      <c r="L891" s="195" t="s">
        <v>2295</v>
      </c>
      <c r="M891" s="205"/>
      <c r="N891" s="205"/>
      <c r="O891" s="205"/>
      <c r="P891" s="196" t="s">
        <v>109</v>
      </c>
      <c r="Q891" s="21" t="s">
        <v>2701</v>
      </c>
      <c r="R891" s="205" t="s">
        <v>955</v>
      </c>
      <c r="S891" s="205"/>
      <c r="T891" s="205" t="s">
        <v>133</v>
      </c>
      <c r="U891" s="205"/>
      <c r="V891" s="205" t="s">
        <v>1133</v>
      </c>
      <c r="W891" s="205" t="s">
        <v>126</v>
      </c>
      <c r="X891" s="195"/>
      <c r="Y891" s="195"/>
      <c r="Z891" s="195"/>
      <c r="AA891" s="195"/>
      <c r="AB891" s="196" t="s">
        <v>2702</v>
      </c>
      <c r="AC891" s="21" t="s">
        <v>2696</v>
      </c>
      <c r="AD891" s="196"/>
      <c r="AE891" s="196"/>
      <c r="AF891" s="196"/>
      <c r="AG891" s="196"/>
      <c r="AH891" s="196"/>
      <c r="AI891" s="196"/>
      <c r="AJ891" s="196"/>
      <c r="AK891" s="196"/>
      <c r="AL891" s="196"/>
      <c r="AM891" s="196" t="s">
        <v>2697</v>
      </c>
      <c r="AN891" s="196" t="s">
        <v>2703</v>
      </c>
      <c r="AO891" s="199" t="s">
        <v>87</v>
      </c>
      <c r="AP891" s="199" t="s">
        <v>56</v>
      </c>
      <c r="AQ891" s="199" t="s">
        <v>2704</v>
      </c>
      <c r="AR891" s="26" t="s">
        <v>2700</v>
      </c>
      <c r="AS891" s="31">
        <v>244</v>
      </c>
      <c r="AT891" s="396">
        <v>45079850.119999997</v>
      </c>
      <c r="AU891" s="396">
        <v>45079850.119999997</v>
      </c>
      <c r="AV891" s="396">
        <v>0</v>
      </c>
      <c r="AW891" s="396">
        <v>0</v>
      </c>
      <c r="AX891" s="396">
        <v>42788363.539999999</v>
      </c>
      <c r="AY891" s="396">
        <v>42788363.539999999</v>
      </c>
      <c r="AZ891" s="396">
        <v>0</v>
      </c>
      <c r="BA891" s="396">
        <v>0</v>
      </c>
      <c r="BB891" s="396">
        <v>2291486.58</v>
      </c>
      <c r="BC891" s="396">
        <v>2291486.58</v>
      </c>
      <c r="BD891" s="396">
        <v>0</v>
      </c>
      <c r="BE891" s="396">
        <v>0</v>
      </c>
      <c r="BF891" s="396">
        <v>0</v>
      </c>
      <c r="BG891" s="396">
        <v>0</v>
      </c>
      <c r="BH891" s="396">
        <v>0</v>
      </c>
      <c r="BI891" s="396">
        <v>0</v>
      </c>
      <c r="BJ891" s="396">
        <v>0</v>
      </c>
      <c r="BK891" s="396">
        <v>0</v>
      </c>
      <c r="BL891" s="396">
        <v>0</v>
      </c>
      <c r="BM891" s="396">
        <v>0</v>
      </c>
      <c r="BN891" s="396">
        <v>0</v>
      </c>
      <c r="BO891" s="396">
        <v>0</v>
      </c>
      <c r="BP891" s="396">
        <v>0</v>
      </c>
      <c r="BQ891" s="396">
        <v>0</v>
      </c>
      <c r="BR891" s="396">
        <v>0</v>
      </c>
      <c r="BS891" s="396">
        <v>0</v>
      </c>
      <c r="BT891" s="396">
        <v>0</v>
      </c>
      <c r="BU891" s="396">
        <v>0</v>
      </c>
      <c r="BV891" s="396">
        <v>0</v>
      </c>
      <c r="BW891" s="396">
        <v>0</v>
      </c>
    </row>
    <row r="892" spans="1:75" ht="357">
      <c r="A892" s="29" t="s">
        <v>2372</v>
      </c>
      <c r="B892" s="22" t="s">
        <v>2373</v>
      </c>
      <c r="C892" s="88">
        <v>401000040</v>
      </c>
      <c r="D892" s="27" t="s">
        <v>2593</v>
      </c>
      <c r="E892" s="20" t="s">
        <v>2705</v>
      </c>
      <c r="F892" s="204"/>
      <c r="G892" s="204"/>
      <c r="H892" s="195" t="s">
        <v>133</v>
      </c>
      <c r="I892" s="207"/>
      <c r="J892" s="195" t="s">
        <v>2706</v>
      </c>
      <c r="K892" s="195"/>
      <c r="L892" s="195" t="s">
        <v>2707</v>
      </c>
      <c r="M892" s="205"/>
      <c r="N892" s="205"/>
      <c r="O892" s="205"/>
      <c r="P892" s="196" t="s">
        <v>2708</v>
      </c>
      <c r="Q892" s="21" t="s">
        <v>2709</v>
      </c>
      <c r="R892" s="205"/>
      <c r="S892" s="205"/>
      <c r="T892" s="205">
        <v>3</v>
      </c>
      <c r="U892" s="205"/>
      <c r="V892" s="205">
        <v>9</v>
      </c>
      <c r="W892" s="205">
        <v>1</v>
      </c>
      <c r="X892" s="195"/>
      <c r="Y892" s="195"/>
      <c r="Z892" s="195"/>
      <c r="AA892" s="195"/>
      <c r="AB892" s="196" t="s">
        <v>2560</v>
      </c>
      <c r="AC892" s="21" t="s">
        <v>2696</v>
      </c>
      <c r="AD892" s="196"/>
      <c r="AE892" s="196"/>
      <c r="AF892" s="196"/>
      <c r="AG892" s="196"/>
      <c r="AH892" s="196"/>
      <c r="AI892" s="196"/>
      <c r="AJ892" s="196"/>
      <c r="AK892" s="196"/>
      <c r="AL892" s="196"/>
      <c r="AM892" s="196" t="s">
        <v>2697</v>
      </c>
      <c r="AN892" s="196" t="s">
        <v>2710</v>
      </c>
      <c r="AO892" s="199" t="s">
        <v>87</v>
      </c>
      <c r="AP892" s="199" t="s">
        <v>56</v>
      </c>
      <c r="AQ892" s="199" t="s">
        <v>2711</v>
      </c>
      <c r="AR892" s="26" t="s">
        <v>2712</v>
      </c>
      <c r="AS892" s="31">
        <v>244</v>
      </c>
      <c r="AT892" s="396">
        <v>30000000</v>
      </c>
      <c r="AU892" s="396">
        <v>0</v>
      </c>
      <c r="AV892" s="396">
        <v>0</v>
      </c>
      <c r="AW892" s="396">
        <v>0</v>
      </c>
      <c r="AX892" s="396">
        <v>0</v>
      </c>
      <c r="AY892" s="396">
        <v>0</v>
      </c>
      <c r="AZ892" s="396">
        <v>0</v>
      </c>
      <c r="BA892" s="396">
        <v>0</v>
      </c>
      <c r="BB892" s="396">
        <v>30000000</v>
      </c>
      <c r="BC892" s="396">
        <v>0</v>
      </c>
      <c r="BD892" s="396">
        <v>30000000</v>
      </c>
      <c r="BE892" s="396">
        <v>0</v>
      </c>
      <c r="BF892" s="396">
        <v>0</v>
      </c>
      <c r="BG892" s="396">
        <v>0</v>
      </c>
      <c r="BH892" s="396">
        <v>30000000</v>
      </c>
      <c r="BI892" s="396">
        <v>0</v>
      </c>
      <c r="BJ892" s="396">
        <v>0</v>
      </c>
      <c r="BK892" s="396">
        <v>0</v>
      </c>
      <c r="BL892" s="396">
        <v>0</v>
      </c>
      <c r="BM892" s="396">
        <v>0</v>
      </c>
      <c r="BN892" s="396">
        <v>0</v>
      </c>
      <c r="BO892" s="396">
        <v>0</v>
      </c>
      <c r="BP892" s="396">
        <v>0</v>
      </c>
      <c r="BQ892" s="396">
        <v>0</v>
      </c>
      <c r="BR892" s="396">
        <v>0</v>
      </c>
      <c r="BS892" s="396">
        <v>0</v>
      </c>
      <c r="BT892" s="396">
        <v>0</v>
      </c>
      <c r="BU892" s="396">
        <v>0</v>
      </c>
      <c r="BV892" s="396">
        <v>0</v>
      </c>
      <c r="BW892" s="396">
        <v>0</v>
      </c>
    </row>
    <row r="893" spans="1:75" ht="357">
      <c r="A893" s="29" t="s">
        <v>2372</v>
      </c>
      <c r="B893" s="22" t="s">
        <v>2373</v>
      </c>
      <c r="C893" s="88">
        <v>401000040</v>
      </c>
      <c r="D893" s="27" t="s">
        <v>2593</v>
      </c>
      <c r="E893" s="20" t="s">
        <v>314</v>
      </c>
      <c r="F893" s="204"/>
      <c r="G893" s="204"/>
      <c r="H893" s="195">
        <v>3</v>
      </c>
      <c r="I893" s="204"/>
      <c r="J893" s="195">
        <v>17</v>
      </c>
      <c r="K893" s="195">
        <v>1</v>
      </c>
      <c r="L893" s="195">
        <v>3</v>
      </c>
      <c r="M893" s="205"/>
      <c r="N893" s="205"/>
      <c r="O893" s="205"/>
      <c r="P893" s="196" t="s">
        <v>109</v>
      </c>
      <c r="Q893" s="21" t="s">
        <v>335</v>
      </c>
      <c r="R893" s="195"/>
      <c r="S893" s="195"/>
      <c r="T893" s="195" t="s">
        <v>47</v>
      </c>
      <c r="U893" s="195"/>
      <c r="V893" s="195" t="s">
        <v>46</v>
      </c>
      <c r="W893" s="195" t="s">
        <v>45</v>
      </c>
      <c r="X893" s="195" t="s">
        <v>47</v>
      </c>
      <c r="Y893" s="195"/>
      <c r="Z893" s="195"/>
      <c r="AA893" s="195"/>
      <c r="AB893" s="196" t="s">
        <v>110</v>
      </c>
      <c r="AC893" s="21" t="s">
        <v>2713</v>
      </c>
      <c r="AD893" s="196"/>
      <c r="AE893" s="196"/>
      <c r="AF893" s="196"/>
      <c r="AG893" s="196"/>
      <c r="AH893" s="196"/>
      <c r="AI893" s="196"/>
      <c r="AJ893" s="196"/>
      <c r="AK893" s="196"/>
      <c r="AL893" s="196"/>
      <c r="AM893" s="196" t="s">
        <v>2714</v>
      </c>
      <c r="AN893" s="196" t="s">
        <v>228</v>
      </c>
      <c r="AO893" s="199" t="s">
        <v>87</v>
      </c>
      <c r="AP893" s="199" t="s">
        <v>87</v>
      </c>
      <c r="AQ893" s="199" t="s">
        <v>704</v>
      </c>
      <c r="AR893" s="26" t="s">
        <v>346</v>
      </c>
      <c r="AS893" s="31" t="s">
        <v>55</v>
      </c>
      <c r="AT893" s="396">
        <v>0</v>
      </c>
      <c r="AU893" s="396">
        <v>0</v>
      </c>
      <c r="AV893" s="396">
        <v>0</v>
      </c>
      <c r="AW893" s="396">
        <v>0</v>
      </c>
      <c r="AX893" s="396">
        <v>0</v>
      </c>
      <c r="AY893" s="396">
        <v>0</v>
      </c>
      <c r="AZ893" s="396">
        <v>0</v>
      </c>
      <c r="BA893" s="396">
        <v>0</v>
      </c>
      <c r="BB893" s="396">
        <v>0</v>
      </c>
      <c r="BC893" s="396">
        <v>0</v>
      </c>
      <c r="BD893" s="396">
        <v>167123</v>
      </c>
      <c r="BE893" s="396">
        <v>0</v>
      </c>
      <c r="BF893" s="396">
        <v>0</v>
      </c>
      <c r="BG893" s="396">
        <v>0</v>
      </c>
      <c r="BH893" s="396">
        <v>167123</v>
      </c>
      <c r="BI893" s="396">
        <v>0</v>
      </c>
      <c r="BJ893" s="396">
        <v>0</v>
      </c>
      <c r="BK893" s="396">
        <v>0</v>
      </c>
      <c r="BL893" s="396">
        <v>0</v>
      </c>
      <c r="BM893" s="396">
        <v>0</v>
      </c>
      <c r="BN893" s="396">
        <v>0</v>
      </c>
      <c r="BO893" s="396">
        <v>0</v>
      </c>
      <c r="BP893" s="396">
        <v>0</v>
      </c>
      <c r="BQ893" s="396">
        <v>0</v>
      </c>
      <c r="BR893" s="396">
        <v>0</v>
      </c>
      <c r="BS893" s="396">
        <v>0</v>
      </c>
      <c r="BT893" s="396">
        <v>0</v>
      </c>
      <c r="BU893" s="396">
        <v>0</v>
      </c>
      <c r="BV893" s="396">
        <v>0</v>
      </c>
      <c r="BW893" s="396">
        <v>0</v>
      </c>
    </row>
    <row r="894" spans="1:75" ht="357">
      <c r="A894" s="29" t="s">
        <v>2372</v>
      </c>
      <c r="B894" s="22" t="s">
        <v>2373</v>
      </c>
      <c r="C894" s="88">
        <v>401000040</v>
      </c>
      <c r="D894" s="27" t="s">
        <v>2593</v>
      </c>
      <c r="E894" s="20" t="s">
        <v>314</v>
      </c>
      <c r="F894" s="204"/>
      <c r="G894" s="204"/>
      <c r="H894" s="195">
        <v>3</v>
      </c>
      <c r="I894" s="204"/>
      <c r="J894" s="195">
        <v>17</v>
      </c>
      <c r="K894" s="195">
        <v>1</v>
      </c>
      <c r="L894" s="195">
        <v>3</v>
      </c>
      <c r="M894" s="205"/>
      <c r="N894" s="205"/>
      <c r="O894" s="205"/>
      <c r="P894" s="196" t="s">
        <v>109</v>
      </c>
      <c r="Q894" s="21" t="s">
        <v>335</v>
      </c>
      <c r="R894" s="195"/>
      <c r="S894" s="195"/>
      <c r="T894" s="195" t="s">
        <v>47</v>
      </c>
      <c r="U894" s="195"/>
      <c r="V894" s="195" t="s">
        <v>46</v>
      </c>
      <c r="W894" s="195" t="s">
        <v>45</v>
      </c>
      <c r="X894" s="195" t="s">
        <v>47</v>
      </c>
      <c r="Y894" s="195"/>
      <c r="Z894" s="195"/>
      <c r="AA894" s="195"/>
      <c r="AB894" s="196" t="s">
        <v>110</v>
      </c>
      <c r="AC894" s="21" t="s">
        <v>2713</v>
      </c>
      <c r="AD894" s="196"/>
      <c r="AE894" s="196"/>
      <c r="AF894" s="196"/>
      <c r="AG894" s="196"/>
      <c r="AH894" s="196"/>
      <c r="AI894" s="196"/>
      <c r="AJ894" s="196"/>
      <c r="AK894" s="196"/>
      <c r="AL894" s="196"/>
      <c r="AM894" s="196" t="s">
        <v>2714</v>
      </c>
      <c r="AN894" s="196" t="s">
        <v>228</v>
      </c>
      <c r="AO894" s="199" t="s">
        <v>87</v>
      </c>
      <c r="AP894" s="199" t="s">
        <v>87</v>
      </c>
      <c r="AQ894" s="199" t="s">
        <v>705</v>
      </c>
      <c r="AR894" s="26" t="s">
        <v>346</v>
      </c>
      <c r="AS894" s="31" t="s">
        <v>55</v>
      </c>
      <c r="AT894" s="396">
        <v>0</v>
      </c>
      <c r="AU894" s="396">
        <v>0</v>
      </c>
      <c r="AV894" s="396">
        <v>0</v>
      </c>
      <c r="AW894" s="396">
        <v>0</v>
      </c>
      <c r="AX894" s="396">
        <v>0</v>
      </c>
      <c r="AY894" s="396">
        <v>0</v>
      </c>
      <c r="AZ894" s="396">
        <v>0</v>
      </c>
      <c r="BA894" s="396">
        <v>0</v>
      </c>
      <c r="BB894" s="396">
        <v>0</v>
      </c>
      <c r="BC894" s="396">
        <v>0</v>
      </c>
      <c r="BD894" s="396">
        <v>232864.2</v>
      </c>
      <c r="BE894" s="396">
        <v>0</v>
      </c>
      <c r="BF894" s="396">
        <v>0</v>
      </c>
      <c r="BG894" s="396">
        <v>0</v>
      </c>
      <c r="BH894" s="396">
        <v>232864.2</v>
      </c>
      <c r="BI894" s="396">
        <v>0</v>
      </c>
      <c r="BJ894" s="396">
        <v>0</v>
      </c>
      <c r="BK894" s="396">
        <v>0</v>
      </c>
      <c r="BL894" s="396">
        <v>0</v>
      </c>
      <c r="BM894" s="396">
        <v>0</v>
      </c>
      <c r="BN894" s="396">
        <v>0</v>
      </c>
      <c r="BO894" s="396">
        <v>0</v>
      </c>
      <c r="BP894" s="396">
        <v>0</v>
      </c>
      <c r="BQ894" s="396">
        <v>0</v>
      </c>
      <c r="BR894" s="396">
        <v>0</v>
      </c>
      <c r="BS894" s="396">
        <v>0</v>
      </c>
      <c r="BT894" s="396">
        <v>0</v>
      </c>
      <c r="BU894" s="396">
        <v>0</v>
      </c>
      <c r="BV894" s="396">
        <v>0</v>
      </c>
      <c r="BW894" s="396">
        <v>0</v>
      </c>
    </row>
    <row r="895" spans="1:75" ht="357">
      <c r="A895" s="29" t="s">
        <v>2372</v>
      </c>
      <c r="B895" s="22" t="s">
        <v>2373</v>
      </c>
      <c r="C895" s="88">
        <v>401000040</v>
      </c>
      <c r="D895" s="27" t="s">
        <v>2593</v>
      </c>
      <c r="E895" s="20" t="s">
        <v>2374</v>
      </c>
      <c r="F895" s="204"/>
      <c r="G895" s="204"/>
      <c r="H895" s="195">
        <v>3</v>
      </c>
      <c r="I895" s="207"/>
      <c r="J895" s="195">
        <v>16</v>
      </c>
      <c r="K895" s="195">
        <v>1</v>
      </c>
      <c r="L895" s="195" t="s">
        <v>2295</v>
      </c>
      <c r="M895" s="205"/>
      <c r="N895" s="205"/>
      <c r="O895" s="205"/>
      <c r="P895" s="196" t="s">
        <v>109</v>
      </c>
      <c r="Q895" s="21" t="s">
        <v>2709</v>
      </c>
      <c r="R895" s="205"/>
      <c r="S895" s="205"/>
      <c r="T895" s="205">
        <v>3</v>
      </c>
      <c r="U895" s="205"/>
      <c r="V895" s="205">
        <v>9</v>
      </c>
      <c r="W895" s="205">
        <v>1</v>
      </c>
      <c r="X895" s="195"/>
      <c r="Y895" s="195"/>
      <c r="Z895" s="195"/>
      <c r="AA895" s="195"/>
      <c r="AB895" s="196" t="s">
        <v>2560</v>
      </c>
      <c r="AC895" s="21" t="s">
        <v>2696</v>
      </c>
      <c r="AD895" s="196"/>
      <c r="AE895" s="196"/>
      <c r="AF895" s="196"/>
      <c r="AG895" s="196"/>
      <c r="AH895" s="196"/>
      <c r="AI895" s="196"/>
      <c r="AJ895" s="196"/>
      <c r="AK895" s="196"/>
      <c r="AL895" s="196"/>
      <c r="AM895" s="196" t="s">
        <v>2715</v>
      </c>
      <c r="AN895" s="196" t="s">
        <v>2716</v>
      </c>
      <c r="AO895" s="199" t="s">
        <v>87</v>
      </c>
      <c r="AP895" s="199" t="s">
        <v>56</v>
      </c>
      <c r="AQ895" s="199" t="s">
        <v>2717</v>
      </c>
      <c r="AR895" s="26" t="s">
        <v>2718</v>
      </c>
      <c r="AS895" s="31">
        <v>244</v>
      </c>
      <c r="AT895" s="396">
        <v>0</v>
      </c>
      <c r="AU895" s="396">
        <v>0</v>
      </c>
      <c r="AV895" s="396">
        <v>0</v>
      </c>
      <c r="AW895" s="396">
        <v>0</v>
      </c>
      <c r="AX895" s="396">
        <v>0</v>
      </c>
      <c r="AY895" s="396">
        <v>0</v>
      </c>
      <c r="AZ895" s="396">
        <v>0</v>
      </c>
      <c r="BA895" s="396">
        <v>0</v>
      </c>
      <c r="BB895" s="396">
        <v>0</v>
      </c>
      <c r="BC895" s="396">
        <v>0</v>
      </c>
      <c r="BD895" s="396">
        <v>1702167.3</v>
      </c>
      <c r="BE895" s="396">
        <v>0</v>
      </c>
      <c r="BF895" s="396">
        <v>0</v>
      </c>
      <c r="BG895" s="396">
        <v>0</v>
      </c>
      <c r="BH895" s="396">
        <v>1702167.3</v>
      </c>
      <c r="BI895" s="396">
        <v>0</v>
      </c>
      <c r="BJ895" s="396">
        <v>0</v>
      </c>
      <c r="BK895" s="396">
        <v>0</v>
      </c>
      <c r="BL895" s="396">
        <v>0</v>
      </c>
      <c r="BM895" s="396">
        <v>0</v>
      </c>
      <c r="BN895" s="396">
        <v>0</v>
      </c>
      <c r="BO895" s="396">
        <v>0</v>
      </c>
      <c r="BP895" s="396">
        <v>0</v>
      </c>
      <c r="BQ895" s="396">
        <v>0</v>
      </c>
      <c r="BR895" s="396">
        <v>0</v>
      </c>
      <c r="BS895" s="396">
        <v>0</v>
      </c>
      <c r="BT895" s="396">
        <v>0</v>
      </c>
      <c r="BU895" s="396">
        <v>0</v>
      </c>
      <c r="BV895" s="396">
        <v>0</v>
      </c>
      <c r="BW895" s="396">
        <v>0</v>
      </c>
    </row>
    <row r="896" spans="1:75" ht="357">
      <c r="A896" s="29" t="s">
        <v>2372</v>
      </c>
      <c r="B896" s="22" t="s">
        <v>2373</v>
      </c>
      <c r="C896" s="88">
        <v>401000040</v>
      </c>
      <c r="D896" s="27" t="s">
        <v>2593</v>
      </c>
      <c r="E896" s="20" t="s">
        <v>2374</v>
      </c>
      <c r="F896" s="204"/>
      <c r="G896" s="204"/>
      <c r="H896" s="195">
        <v>3</v>
      </c>
      <c r="I896" s="207"/>
      <c r="J896" s="195">
        <v>16</v>
      </c>
      <c r="K896" s="195">
        <v>1</v>
      </c>
      <c r="L896" s="195" t="s">
        <v>2295</v>
      </c>
      <c r="M896" s="205"/>
      <c r="N896" s="205"/>
      <c r="O896" s="205"/>
      <c r="P896" s="196" t="s">
        <v>109</v>
      </c>
      <c r="Q896" s="21" t="s">
        <v>2643</v>
      </c>
      <c r="R896" s="205"/>
      <c r="S896" s="205"/>
      <c r="T896" s="205">
        <v>3</v>
      </c>
      <c r="U896" s="205"/>
      <c r="V896" s="205" t="s">
        <v>76</v>
      </c>
      <c r="W896" s="205" t="s">
        <v>45</v>
      </c>
      <c r="X896" s="195"/>
      <c r="Y896" s="195"/>
      <c r="Z896" s="195"/>
      <c r="AA896" s="195"/>
      <c r="AB896" s="196" t="s">
        <v>2719</v>
      </c>
      <c r="AC896" s="21" t="s">
        <v>2696</v>
      </c>
      <c r="AD896" s="196"/>
      <c r="AE896" s="196"/>
      <c r="AF896" s="196"/>
      <c r="AG896" s="196"/>
      <c r="AH896" s="196"/>
      <c r="AI896" s="196"/>
      <c r="AJ896" s="196"/>
      <c r="AK896" s="196"/>
      <c r="AL896" s="196"/>
      <c r="AM896" s="196" t="s">
        <v>2715</v>
      </c>
      <c r="AN896" s="196" t="s">
        <v>2716</v>
      </c>
      <c r="AO896" s="199" t="s">
        <v>87</v>
      </c>
      <c r="AP896" s="199" t="s">
        <v>56</v>
      </c>
      <c r="AQ896" s="199" t="s">
        <v>2720</v>
      </c>
      <c r="AR896" s="26" t="s">
        <v>1188</v>
      </c>
      <c r="AS896" s="31">
        <v>244</v>
      </c>
      <c r="AT896" s="396">
        <v>6210370.4000000004</v>
      </c>
      <c r="AU896" s="396">
        <v>6210370.4000000004</v>
      </c>
      <c r="AV896" s="396">
        <v>0</v>
      </c>
      <c r="AW896" s="396">
        <v>0</v>
      </c>
      <c r="AX896" s="396">
        <v>0</v>
      </c>
      <c r="AY896" s="396">
        <v>0</v>
      </c>
      <c r="AZ896" s="396">
        <v>0</v>
      </c>
      <c r="BA896" s="396">
        <v>0</v>
      </c>
      <c r="BB896" s="396">
        <v>6210370.4000000004</v>
      </c>
      <c r="BC896" s="396">
        <v>6210370.4000000004</v>
      </c>
      <c r="BD896" s="396">
        <v>800000</v>
      </c>
      <c r="BE896" s="396">
        <v>0</v>
      </c>
      <c r="BF896" s="396">
        <v>0</v>
      </c>
      <c r="BG896" s="396">
        <v>0</v>
      </c>
      <c r="BH896" s="396">
        <v>800000</v>
      </c>
      <c r="BI896" s="396">
        <v>450000</v>
      </c>
      <c r="BJ896" s="396">
        <v>0</v>
      </c>
      <c r="BK896" s="396">
        <v>0</v>
      </c>
      <c r="BL896" s="396">
        <v>0</v>
      </c>
      <c r="BM896" s="396">
        <v>450000</v>
      </c>
      <c r="BN896" s="396">
        <v>450000</v>
      </c>
      <c r="BO896" s="396">
        <v>0</v>
      </c>
      <c r="BP896" s="396">
        <v>0</v>
      </c>
      <c r="BQ896" s="396">
        <v>0</v>
      </c>
      <c r="BR896" s="396">
        <v>450000</v>
      </c>
      <c r="BS896" s="396">
        <v>450000</v>
      </c>
      <c r="BT896" s="396">
        <v>0</v>
      </c>
      <c r="BU896" s="396">
        <v>0</v>
      </c>
      <c r="BV896" s="396">
        <v>0</v>
      </c>
      <c r="BW896" s="396">
        <v>450000</v>
      </c>
    </row>
    <row r="897" spans="1:75" ht="204">
      <c r="A897" s="29" t="s">
        <v>2372</v>
      </c>
      <c r="B897" s="22" t="s">
        <v>2373</v>
      </c>
      <c r="C897" s="88">
        <v>401000001</v>
      </c>
      <c r="D897" s="27" t="s">
        <v>48</v>
      </c>
      <c r="E897" s="20" t="s">
        <v>2374</v>
      </c>
      <c r="F897" s="204"/>
      <c r="G897" s="204"/>
      <c r="H897" s="195">
        <v>3</v>
      </c>
      <c r="I897" s="207"/>
      <c r="J897" s="195">
        <v>17</v>
      </c>
      <c r="K897" s="195" t="s">
        <v>45</v>
      </c>
      <c r="L897" s="195">
        <v>9</v>
      </c>
      <c r="M897" s="205"/>
      <c r="N897" s="205"/>
      <c r="O897" s="205"/>
      <c r="P897" s="196" t="s">
        <v>109</v>
      </c>
      <c r="Q897" s="21" t="s">
        <v>2562</v>
      </c>
      <c r="R897" s="205"/>
      <c r="S897" s="205"/>
      <c r="T897" s="205">
        <v>3</v>
      </c>
      <c r="U897" s="205"/>
      <c r="V897" s="205">
        <v>9</v>
      </c>
      <c r="W897" s="205">
        <v>1</v>
      </c>
      <c r="X897" s="195"/>
      <c r="Y897" s="195"/>
      <c r="Z897" s="195"/>
      <c r="AA897" s="195"/>
      <c r="AB897" s="196" t="s">
        <v>110</v>
      </c>
      <c r="AC897" s="21" t="s">
        <v>2563</v>
      </c>
      <c r="AD897" s="196"/>
      <c r="AE897" s="196"/>
      <c r="AF897" s="196"/>
      <c r="AG897" s="196"/>
      <c r="AH897" s="196"/>
      <c r="AI897" s="196"/>
      <c r="AJ897" s="196"/>
      <c r="AK897" s="196"/>
      <c r="AL897" s="196"/>
      <c r="AM897" s="196" t="s">
        <v>2721</v>
      </c>
      <c r="AN897" s="196" t="s">
        <v>2422</v>
      </c>
      <c r="AO897" s="199" t="s">
        <v>53</v>
      </c>
      <c r="AP897" s="199" t="s">
        <v>54</v>
      </c>
      <c r="AQ897" s="199" t="s">
        <v>2722</v>
      </c>
      <c r="AR897" s="26" t="s">
        <v>484</v>
      </c>
      <c r="AS897" s="31">
        <v>853</v>
      </c>
      <c r="AT897" s="396">
        <v>215000</v>
      </c>
      <c r="AU897" s="396">
        <v>215000</v>
      </c>
      <c r="AV897" s="396">
        <v>0</v>
      </c>
      <c r="AW897" s="396">
        <v>0</v>
      </c>
      <c r="AX897" s="396">
        <v>0</v>
      </c>
      <c r="AY897" s="396">
        <v>0</v>
      </c>
      <c r="AZ897" s="396">
        <v>0</v>
      </c>
      <c r="BA897" s="396">
        <v>0</v>
      </c>
      <c r="BB897" s="396">
        <v>215000</v>
      </c>
      <c r="BC897" s="396">
        <v>215000</v>
      </c>
      <c r="BD897" s="396">
        <v>510000</v>
      </c>
      <c r="BE897" s="396">
        <v>0</v>
      </c>
      <c r="BF897" s="396">
        <v>0</v>
      </c>
      <c r="BG897" s="396">
        <v>0</v>
      </c>
      <c r="BH897" s="396">
        <v>510000</v>
      </c>
      <c r="BI897" s="396">
        <v>0</v>
      </c>
      <c r="BJ897" s="396">
        <v>0</v>
      </c>
      <c r="BK897" s="396">
        <v>0</v>
      </c>
      <c r="BL897" s="396">
        <v>0</v>
      </c>
      <c r="BM897" s="396">
        <v>0</v>
      </c>
      <c r="BN897" s="396">
        <v>0</v>
      </c>
      <c r="BO897" s="396">
        <v>0</v>
      </c>
      <c r="BP897" s="396">
        <v>0</v>
      </c>
      <c r="BQ897" s="396">
        <v>0</v>
      </c>
      <c r="BR897" s="396">
        <v>0</v>
      </c>
      <c r="BS897" s="396">
        <v>0</v>
      </c>
      <c r="BT897" s="396">
        <v>0</v>
      </c>
      <c r="BU897" s="396">
        <v>0</v>
      </c>
      <c r="BV897" s="396">
        <v>0</v>
      </c>
      <c r="BW897" s="396">
        <v>0</v>
      </c>
    </row>
    <row r="898" spans="1:75" ht="204">
      <c r="A898" s="29" t="s">
        <v>2372</v>
      </c>
      <c r="B898" s="22" t="s">
        <v>2373</v>
      </c>
      <c r="C898" s="88">
        <v>402000001</v>
      </c>
      <c r="D898" s="27" t="s">
        <v>48</v>
      </c>
      <c r="E898" s="20" t="s">
        <v>2723</v>
      </c>
      <c r="F898" s="204"/>
      <c r="G898" s="204"/>
      <c r="H898" s="195">
        <v>6</v>
      </c>
      <c r="I898" s="207"/>
      <c r="J898" s="195">
        <v>23</v>
      </c>
      <c r="K898" s="195">
        <v>3</v>
      </c>
      <c r="L898" s="195"/>
      <c r="M898" s="205"/>
      <c r="N898" s="205"/>
      <c r="O898" s="205"/>
      <c r="P898" s="196" t="s">
        <v>103</v>
      </c>
      <c r="Q898" s="21" t="s">
        <v>2724</v>
      </c>
      <c r="R898" s="205"/>
      <c r="S898" s="205"/>
      <c r="T898" s="205"/>
      <c r="U898" s="205"/>
      <c r="V898" s="205">
        <v>11</v>
      </c>
      <c r="W898" s="205">
        <v>1</v>
      </c>
      <c r="X898" s="195" t="s">
        <v>67</v>
      </c>
      <c r="Y898" s="266"/>
      <c r="Z898" s="195"/>
      <c r="AA898" s="195"/>
      <c r="AB898" s="196" t="s">
        <v>105</v>
      </c>
      <c r="AC898" s="21" t="s">
        <v>2725</v>
      </c>
      <c r="AD898" s="196"/>
      <c r="AE898" s="196"/>
      <c r="AF898" s="196"/>
      <c r="AG898" s="196"/>
      <c r="AH898" s="196"/>
      <c r="AI898" s="196"/>
      <c r="AJ898" s="196"/>
      <c r="AK898" s="196"/>
      <c r="AL898" s="196"/>
      <c r="AM898" s="196" t="s">
        <v>744</v>
      </c>
      <c r="AN898" s="196" t="s">
        <v>226</v>
      </c>
      <c r="AO898" s="199" t="s">
        <v>87</v>
      </c>
      <c r="AP898" s="199" t="s">
        <v>87</v>
      </c>
      <c r="AQ898" s="199" t="s">
        <v>2726</v>
      </c>
      <c r="AR898" s="26" t="s">
        <v>57</v>
      </c>
      <c r="AS898" s="31">
        <v>122</v>
      </c>
      <c r="AT898" s="396">
        <v>863731.28</v>
      </c>
      <c r="AU898" s="396">
        <v>863731.28</v>
      </c>
      <c r="AV898" s="396">
        <v>0</v>
      </c>
      <c r="AW898" s="396">
        <v>0</v>
      </c>
      <c r="AX898" s="396">
        <v>0</v>
      </c>
      <c r="AY898" s="396">
        <v>0</v>
      </c>
      <c r="AZ898" s="396">
        <v>0</v>
      </c>
      <c r="BA898" s="396">
        <v>0</v>
      </c>
      <c r="BB898" s="396">
        <v>863731.28</v>
      </c>
      <c r="BC898" s="396">
        <v>863731.28</v>
      </c>
      <c r="BD898" s="396">
        <v>908603.35</v>
      </c>
      <c r="BE898" s="396">
        <v>0</v>
      </c>
      <c r="BF898" s="396">
        <v>0</v>
      </c>
      <c r="BG898" s="396">
        <v>0</v>
      </c>
      <c r="BH898" s="396">
        <v>908603.35</v>
      </c>
      <c r="BI898" s="396">
        <v>870147.5</v>
      </c>
      <c r="BJ898" s="396">
        <v>0</v>
      </c>
      <c r="BK898" s="396">
        <v>0</v>
      </c>
      <c r="BL898" s="396">
        <v>0</v>
      </c>
      <c r="BM898" s="396">
        <v>870147.5</v>
      </c>
      <c r="BN898" s="396">
        <v>870147.5</v>
      </c>
      <c r="BO898" s="396">
        <v>0</v>
      </c>
      <c r="BP898" s="396">
        <v>0</v>
      </c>
      <c r="BQ898" s="396">
        <v>0</v>
      </c>
      <c r="BR898" s="396">
        <v>870147.5</v>
      </c>
      <c r="BS898" s="396">
        <v>870147.5</v>
      </c>
      <c r="BT898" s="396">
        <v>0</v>
      </c>
      <c r="BU898" s="396">
        <v>0</v>
      </c>
      <c r="BV898" s="396">
        <v>0</v>
      </c>
      <c r="BW898" s="396">
        <v>870147.5</v>
      </c>
    </row>
    <row r="899" spans="1:75" ht="204">
      <c r="A899" s="29" t="s">
        <v>2372</v>
      </c>
      <c r="B899" s="22" t="s">
        <v>2373</v>
      </c>
      <c r="C899" s="88">
        <v>402000001</v>
      </c>
      <c r="D899" s="27" t="s">
        <v>48</v>
      </c>
      <c r="E899" s="20" t="s">
        <v>2727</v>
      </c>
      <c r="F899" s="204"/>
      <c r="G899" s="204"/>
      <c r="H899" s="195">
        <v>6</v>
      </c>
      <c r="I899" s="207"/>
      <c r="J899" s="195">
        <v>23</v>
      </c>
      <c r="K899" s="195">
        <v>3</v>
      </c>
      <c r="L899" s="195"/>
      <c r="M899" s="205"/>
      <c r="N899" s="205"/>
      <c r="O899" s="205"/>
      <c r="P899" s="196" t="s">
        <v>103</v>
      </c>
      <c r="Q899" s="21" t="s">
        <v>2724</v>
      </c>
      <c r="R899" s="205"/>
      <c r="S899" s="205"/>
      <c r="T899" s="205"/>
      <c r="U899" s="205"/>
      <c r="V899" s="205">
        <v>11</v>
      </c>
      <c r="W899" s="205">
        <v>1</v>
      </c>
      <c r="X899" s="195" t="s">
        <v>67</v>
      </c>
      <c r="Y899" s="264"/>
      <c r="Z899" s="195"/>
      <c r="AA899" s="195"/>
      <c r="AB899" s="196" t="s">
        <v>105</v>
      </c>
      <c r="AC899" s="21" t="s">
        <v>2725</v>
      </c>
      <c r="AD899" s="196"/>
      <c r="AE899" s="196"/>
      <c r="AF899" s="196"/>
      <c r="AG899" s="196"/>
      <c r="AH899" s="196"/>
      <c r="AI899" s="196"/>
      <c r="AJ899" s="196"/>
      <c r="AK899" s="196"/>
      <c r="AL899" s="196"/>
      <c r="AM899" s="196" t="s">
        <v>744</v>
      </c>
      <c r="AN899" s="196" t="s">
        <v>226</v>
      </c>
      <c r="AO899" s="199" t="s">
        <v>87</v>
      </c>
      <c r="AP899" s="199" t="s">
        <v>87</v>
      </c>
      <c r="AQ899" s="199" t="s">
        <v>2726</v>
      </c>
      <c r="AR899" s="26" t="s">
        <v>57</v>
      </c>
      <c r="AS899" s="31">
        <v>129</v>
      </c>
      <c r="AT899" s="396">
        <v>258279.84</v>
      </c>
      <c r="AU899" s="396">
        <v>258279.84</v>
      </c>
      <c r="AV899" s="396">
        <v>0</v>
      </c>
      <c r="AW899" s="396">
        <v>0</v>
      </c>
      <c r="AX899" s="396">
        <v>0</v>
      </c>
      <c r="AY899" s="396">
        <v>0</v>
      </c>
      <c r="AZ899" s="396">
        <v>0</v>
      </c>
      <c r="BA899" s="396">
        <v>0</v>
      </c>
      <c r="BB899" s="396">
        <v>258279.84</v>
      </c>
      <c r="BC899" s="396">
        <v>258279.84</v>
      </c>
      <c r="BD899" s="396">
        <v>262782.5</v>
      </c>
      <c r="BE899" s="396">
        <v>0</v>
      </c>
      <c r="BF899" s="396">
        <v>0</v>
      </c>
      <c r="BG899" s="396">
        <v>0</v>
      </c>
      <c r="BH899" s="396">
        <v>262782.5</v>
      </c>
      <c r="BI899" s="396">
        <v>262782.5</v>
      </c>
      <c r="BJ899" s="396">
        <v>0</v>
      </c>
      <c r="BK899" s="396">
        <v>0</v>
      </c>
      <c r="BL899" s="396">
        <v>0</v>
      </c>
      <c r="BM899" s="396">
        <v>262782.5</v>
      </c>
      <c r="BN899" s="396">
        <v>262782.5</v>
      </c>
      <c r="BO899" s="396">
        <v>0</v>
      </c>
      <c r="BP899" s="396">
        <v>0</v>
      </c>
      <c r="BQ899" s="396">
        <v>0</v>
      </c>
      <c r="BR899" s="396">
        <v>262782.5</v>
      </c>
      <c r="BS899" s="396">
        <v>262782.5</v>
      </c>
      <c r="BT899" s="396">
        <v>0</v>
      </c>
      <c r="BU899" s="396">
        <v>0</v>
      </c>
      <c r="BV899" s="396">
        <v>0</v>
      </c>
      <c r="BW899" s="396">
        <v>262782.5</v>
      </c>
    </row>
    <row r="900" spans="1:75" ht="204">
      <c r="A900" s="29" t="s">
        <v>2372</v>
      </c>
      <c r="B900" s="22" t="s">
        <v>2373</v>
      </c>
      <c r="C900" s="88">
        <v>402000001</v>
      </c>
      <c r="D900" s="27" t="s">
        <v>48</v>
      </c>
      <c r="E900" s="20" t="s">
        <v>2374</v>
      </c>
      <c r="F900" s="204"/>
      <c r="G900" s="204"/>
      <c r="H900" s="195">
        <v>3</v>
      </c>
      <c r="I900" s="207"/>
      <c r="J900" s="195">
        <v>17</v>
      </c>
      <c r="K900" s="195">
        <v>3</v>
      </c>
      <c r="L900" s="195"/>
      <c r="M900" s="205"/>
      <c r="N900" s="205"/>
      <c r="O900" s="205"/>
      <c r="P900" s="196" t="s">
        <v>109</v>
      </c>
      <c r="Q900" s="21" t="s">
        <v>2643</v>
      </c>
      <c r="R900" s="205"/>
      <c r="S900" s="205"/>
      <c r="T900" s="205">
        <v>3</v>
      </c>
      <c r="U900" s="205"/>
      <c r="V900" s="205">
        <v>9</v>
      </c>
      <c r="W900" s="205">
        <v>1</v>
      </c>
      <c r="X900" s="195"/>
      <c r="Y900" s="195"/>
      <c r="Z900" s="195"/>
      <c r="AA900" s="195"/>
      <c r="AB900" s="196" t="s">
        <v>110</v>
      </c>
      <c r="AC900" s="21" t="s">
        <v>2713</v>
      </c>
      <c r="AD900" s="196"/>
      <c r="AE900" s="196"/>
      <c r="AF900" s="196"/>
      <c r="AG900" s="196"/>
      <c r="AH900" s="196"/>
      <c r="AI900" s="196"/>
      <c r="AJ900" s="196"/>
      <c r="AK900" s="196"/>
      <c r="AL900" s="196"/>
      <c r="AM900" s="196" t="s">
        <v>2714</v>
      </c>
      <c r="AN900" s="196" t="s">
        <v>228</v>
      </c>
      <c r="AO900" s="199" t="s">
        <v>87</v>
      </c>
      <c r="AP900" s="199" t="s">
        <v>87</v>
      </c>
      <c r="AQ900" s="199" t="s">
        <v>2726</v>
      </c>
      <c r="AR900" s="26" t="s">
        <v>57</v>
      </c>
      <c r="AS900" s="31">
        <v>244</v>
      </c>
      <c r="AT900" s="396">
        <v>5785793.6100000003</v>
      </c>
      <c r="AU900" s="396">
        <v>5623587.4600000009</v>
      </c>
      <c r="AV900" s="396">
        <v>0</v>
      </c>
      <c r="AW900" s="396">
        <v>0</v>
      </c>
      <c r="AX900" s="396">
        <v>0</v>
      </c>
      <c r="AY900" s="396">
        <v>0</v>
      </c>
      <c r="AZ900" s="396">
        <v>0</v>
      </c>
      <c r="BA900" s="396">
        <v>0</v>
      </c>
      <c r="BB900" s="396">
        <v>5785793.6100000003</v>
      </c>
      <c r="BC900" s="396">
        <v>5623587.4600000009</v>
      </c>
      <c r="BD900" s="396">
        <v>4556464.6400000006</v>
      </c>
      <c r="BE900" s="396">
        <v>0</v>
      </c>
      <c r="BF900" s="396">
        <v>0</v>
      </c>
      <c r="BG900" s="396">
        <v>0</v>
      </c>
      <c r="BH900" s="396">
        <v>4556464.6400000006</v>
      </c>
      <c r="BI900" s="396">
        <v>4432940.03</v>
      </c>
      <c r="BJ900" s="396">
        <v>0</v>
      </c>
      <c r="BK900" s="396">
        <v>0</v>
      </c>
      <c r="BL900" s="396">
        <v>0</v>
      </c>
      <c r="BM900" s="396">
        <v>4432940.03</v>
      </c>
      <c r="BN900" s="396">
        <v>4433747.63</v>
      </c>
      <c r="BO900" s="396">
        <v>0</v>
      </c>
      <c r="BP900" s="396">
        <v>0</v>
      </c>
      <c r="BQ900" s="396">
        <v>0</v>
      </c>
      <c r="BR900" s="396">
        <v>4433747.63</v>
      </c>
      <c r="BS900" s="396">
        <v>4433747.63</v>
      </c>
      <c r="BT900" s="396">
        <v>0</v>
      </c>
      <c r="BU900" s="396">
        <v>0</v>
      </c>
      <c r="BV900" s="396">
        <v>0</v>
      </c>
      <c r="BW900" s="396">
        <v>4433747.63</v>
      </c>
    </row>
    <row r="901" spans="1:75" ht="242.25">
      <c r="A901" s="29" t="s">
        <v>2372</v>
      </c>
      <c r="B901" s="22" t="s">
        <v>2373</v>
      </c>
      <c r="C901" s="88">
        <v>402000025</v>
      </c>
      <c r="D901" s="27" t="s">
        <v>201</v>
      </c>
      <c r="E901" s="20" t="s">
        <v>2728</v>
      </c>
      <c r="F901" s="204"/>
      <c r="G901" s="204"/>
      <c r="H901" s="195">
        <v>1</v>
      </c>
      <c r="I901" s="207"/>
      <c r="J901" s="195">
        <v>2</v>
      </c>
      <c r="K901" s="195"/>
      <c r="L901" s="195">
        <v>2</v>
      </c>
      <c r="M901" s="205"/>
      <c r="N901" s="205">
        <v>3</v>
      </c>
      <c r="O901" s="205"/>
      <c r="P901" s="196" t="s">
        <v>202</v>
      </c>
      <c r="Q901" s="21" t="s">
        <v>2643</v>
      </c>
      <c r="R901" s="205"/>
      <c r="S901" s="205"/>
      <c r="T901" s="205">
        <v>3</v>
      </c>
      <c r="U901" s="205"/>
      <c r="V901" s="205">
        <v>12</v>
      </c>
      <c r="W901" s="205">
        <v>1</v>
      </c>
      <c r="X901" s="195" t="s">
        <v>276</v>
      </c>
      <c r="Y901" s="195"/>
      <c r="Z901" s="195"/>
      <c r="AA901" s="195"/>
      <c r="AB901" s="196" t="s">
        <v>110</v>
      </c>
      <c r="AC901" s="21" t="s">
        <v>2713</v>
      </c>
      <c r="AD901" s="196"/>
      <c r="AE901" s="196"/>
      <c r="AF901" s="196"/>
      <c r="AG901" s="196"/>
      <c r="AH901" s="196"/>
      <c r="AI901" s="196"/>
      <c r="AJ901" s="196"/>
      <c r="AK901" s="196"/>
      <c r="AL901" s="196"/>
      <c r="AM901" s="196" t="s">
        <v>2714</v>
      </c>
      <c r="AN901" s="196" t="s">
        <v>228</v>
      </c>
      <c r="AO901" s="199" t="s">
        <v>87</v>
      </c>
      <c r="AP901" s="199" t="s">
        <v>87</v>
      </c>
      <c r="AQ901" s="199" t="s">
        <v>2726</v>
      </c>
      <c r="AR901" s="26" t="s">
        <v>57</v>
      </c>
      <c r="AS901" s="31">
        <v>244</v>
      </c>
      <c r="AT901" s="396">
        <v>44607.76</v>
      </c>
      <c r="AU901" s="396">
        <v>44598.76</v>
      </c>
      <c r="AV901" s="396">
        <v>0</v>
      </c>
      <c r="AW901" s="396">
        <v>0</v>
      </c>
      <c r="AX901" s="396">
        <v>0</v>
      </c>
      <c r="AY901" s="396">
        <v>0</v>
      </c>
      <c r="AZ901" s="396">
        <v>0</v>
      </c>
      <c r="BA901" s="396">
        <v>0</v>
      </c>
      <c r="BB901" s="396">
        <v>44607.76</v>
      </c>
      <c r="BC901" s="396">
        <v>44598.76</v>
      </c>
      <c r="BD901" s="396">
        <v>16183.8</v>
      </c>
      <c r="BE901" s="396">
        <v>0</v>
      </c>
      <c r="BF901" s="396">
        <v>0</v>
      </c>
      <c r="BG901" s="396">
        <v>0</v>
      </c>
      <c r="BH901" s="396">
        <v>16183.8</v>
      </c>
      <c r="BI901" s="396">
        <v>0</v>
      </c>
      <c r="BJ901" s="396">
        <v>0</v>
      </c>
      <c r="BK901" s="396">
        <v>0</v>
      </c>
      <c r="BL901" s="396">
        <v>0</v>
      </c>
      <c r="BM901" s="396">
        <v>0</v>
      </c>
      <c r="BN901" s="396">
        <v>0</v>
      </c>
      <c r="BO901" s="396">
        <v>0</v>
      </c>
      <c r="BP901" s="396">
        <v>0</v>
      </c>
      <c r="BQ901" s="396">
        <v>0</v>
      </c>
      <c r="BR901" s="396">
        <v>0</v>
      </c>
      <c r="BS901" s="396">
        <v>0</v>
      </c>
      <c r="BT901" s="396">
        <v>0</v>
      </c>
      <c r="BU901" s="396">
        <v>0</v>
      </c>
      <c r="BV901" s="396">
        <v>0</v>
      </c>
      <c r="BW901" s="396">
        <v>0</v>
      </c>
    </row>
    <row r="902" spans="1:75" ht="204">
      <c r="A902" s="29" t="s">
        <v>2372</v>
      </c>
      <c r="B902" s="22" t="s">
        <v>2373</v>
      </c>
      <c r="C902" s="88">
        <v>402000001</v>
      </c>
      <c r="D902" s="27" t="s">
        <v>48</v>
      </c>
      <c r="E902" s="20" t="s">
        <v>2374</v>
      </c>
      <c r="F902" s="204"/>
      <c r="G902" s="204"/>
      <c r="H902" s="195">
        <v>3</v>
      </c>
      <c r="I902" s="207"/>
      <c r="J902" s="195">
        <v>17</v>
      </c>
      <c r="K902" s="195">
        <v>3</v>
      </c>
      <c r="L902" s="195"/>
      <c r="M902" s="205"/>
      <c r="N902" s="205"/>
      <c r="O902" s="205"/>
      <c r="P902" s="196" t="s">
        <v>109</v>
      </c>
      <c r="Q902" s="21" t="s">
        <v>2643</v>
      </c>
      <c r="R902" s="205"/>
      <c r="S902" s="205"/>
      <c r="T902" s="205">
        <v>3</v>
      </c>
      <c r="U902" s="205"/>
      <c r="V902" s="205">
        <v>9</v>
      </c>
      <c r="W902" s="205">
        <v>1</v>
      </c>
      <c r="X902" s="195"/>
      <c r="Y902" s="195"/>
      <c r="Z902" s="195"/>
      <c r="AA902" s="195"/>
      <c r="AB902" s="196" t="s">
        <v>110</v>
      </c>
      <c r="AC902" s="21" t="s">
        <v>2713</v>
      </c>
      <c r="AD902" s="196"/>
      <c r="AE902" s="196"/>
      <c r="AF902" s="196"/>
      <c r="AG902" s="196"/>
      <c r="AH902" s="196"/>
      <c r="AI902" s="196"/>
      <c r="AJ902" s="196"/>
      <c r="AK902" s="196"/>
      <c r="AL902" s="196"/>
      <c r="AM902" s="196" t="s">
        <v>2714</v>
      </c>
      <c r="AN902" s="196" t="s">
        <v>228</v>
      </c>
      <c r="AO902" s="199" t="s">
        <v>87</v>
      </c>
      <c r="AP902" s="199" t="s">
        <v>87</v>
      </c>
      <c r="AQ902" s="199" t="s">
        <v>2726</v>
      </c>
      <c r="AR902" s="26" t="s">
        <v>57</v>
      </c>
      <c r="AS902" s="31" t="s">
        <v>285</v>
      </c>
      <c r="AT902" s="396">
        <v>0</v>
      </c>
      <c r="AU902" s="396">
        <v>0</v>
      </c>
      <c r="AV902" s="396">
        <v>0</v>
      </c>
      <c r="AW902" s="396">
        <v>0</v>
      </c>
      <c r="AX902" s="396">
        <v>0</v>
      </c>
      <c r="AY902" s="396">
        <v>0</v>
      </c>
      <c r="AZ902" s="396">
        <v>0</v>
      </c>
      <c r="BA902" s="396">
        <v>0</v>
      </c>
      <c r="BB902" s="396">
        <v>0</v>
      </c>
      <c r="BC902" s="396">
        <v>0</v>
      </c>
      <c r="BD902" s="396">
        <v>984039.38</v>
      </c>
      <c r="BE902" s="396">
        <v>0</v>
      </c>
      <c r="BF902" s="396">
        <v>0</v>
      </c>
      <c r="BG902" s="396">
        <v>0</v>
      </c>
      <c r="BH902" s="396">
        <v>984039.38</v>
      </c>
      <c r="BI902" s="396">
        <v>998799.97</v>
      </c>
      <c r="BJ902" s="396">
        <v>0</v>
      </c>
      <c r="BK902" s="396">
        <v>0</v>
      </c>
      <c r="BL902" s="396">
        <v>0</v>
      </c>
      <c r="BM902" s="396">
        <v>998799.97</v>
      </c>
      <c r="BN902" s="396">
        <v>1021772.37</v>
      </c>
      <c r="BO902" s="396">
        <v>0</v>
      </c>
      <c r="BP902" s="396">
        <v>0</v>
      </c>
      <c r="BQ902" s="396">
        <v>0</v>
      </c>
      <c r="BR902" s="396">
        <v>1021772.37</v>
      </c>
      <c r="BS902" s="396">
        <v>1021772.37</v>
      </c>
      <c r="BT902" s="396">
        <v>0</v>
      </c>
      <c r="BU902" s="396">
        <v>0</v>
      </c>
      <c r="BV902" s="396">
        <v>0</v>
      </c>
      <c r="BW902" s="396">
        <v>1021772.37</v>
      </c>
    </row>
    <row r="903" spans="1:75" ht="204">
      <c r="A903" s="29" t="s">
        <v>2372</v>
      </c>
      <c r="B903" s="22" t="s">
        <v>2373</v>
      </c>
      <c r="C903" s="88">
        <v>402000001</v>
      </c>
      <c r="D903" s="27" t="s">
        <v>48</v>
      </c>
      <c r="E903" s="20" t="s">
        <v>2374</v>
      </c>
      <c r="F903" s="204"/>
      <c r="G903" s="204"/>
      <c r="H903" s="195">
        <v>3</v>
      </c>
      <c r="I903" s="207"/>
      <c r="J903" s="195">
        <v>17</v>
      </c>
      <c r="K903" s="195" t="s">
        <v>45</v>
      </c>
      <c r="L903" s="195">
        <v>9</v>
      </c>
      <c r="M903" s="205"/>
      <c r="N903" s="205"/>
      <c r="O903" s="205"/>
      <c r="P903" s="196" t="s">
        <v>109</v>
      </c>
      <c r="Q903" s="21" t="s">
        <v>2729</v>
      </c>
      <c r="R903" s="205"/>
      <c r="S903" s="205"/>
      <c r="T903" s="205">
        <v>3</v>
      </c>
      <c r="U903" s="205"/>
      <c r="V903" s="205">
        <v>9</v>
      </c>
      <c r="W903" s="205">
        <v>1</v>
      </c>
      <c r="X903" s="195"/>
      <c r="Y903" s="195"/>
      <c r="Z903" s="195"/>
      <c r="AA903" s="195"/>
      <c r="AB903" s="196" t="s">
        <v>110</v>
      </c>
      <c r="AC903" s="21" t="s">
        <v>2563</v>
      </c>
      <c r="AD903" s="196"/>
      <c r="AE903" s="196"/>
      <c r="AF903" s="196"/>
      <c r="AG903" s="196"/>
      <c r="AH903" s="196"/>
      <c r="AI903" s="196"/>
      <c r="AJ903" s="196"/>
      <c r="AK903" s="196"/>
      <c r="AL903" s="196"/>
      <c r="AM903" s="196" t="s">
        <v>2625</v>
      </c>
      <c r="AN903" s="196" t="s">
        <v>2422</v>
      </c>
      <c r="AO903" s="199" t="s">
        <v>87</v>
      </c>
      <c r="AP903" s="199" t="s">
        <v>87</v>
      </c>
      <c r="AQ903" s="199" t="s">
        <v>2726</v>
      </c>
      <c r="AR903" s="26" t="s">
        <v>57</v>
      </c>
      <c r="AS903" s="31" t="s">
        <v>82</v>
      </c>
      <c r="AT903" s="396">
        <v>60000</v>
      </c>
      <c r="AU903" s="396">
        <v>60000</v>
      </c>
      <c r="AV903" s="396">
        <v>0</v>
      </c>
      <c r="AW903" s="396">
        <v>0</v>
      </c>
      <c r="AX903" s="396">
        <v>0</v>
      </c>
      <c r="AY903" s="396">
        <v>0</v>
      </c>
      <c r="AZ903" s="396">
        <v>0</v>
      </c>
      <c r="BA903" s="396">
        <v>0</v>
      </c>
      <c r="BB903" s="396">
        <v>60000</v>
      </c>
      <c r="BC903" s="396">
        <v>60000</v>
      </c>
      <c r="BD903" s="396">
        <v>50000</v>
      </c>
      <c r="BE903" s="396">
        <v>0</v>
      </c>
      <c r="BF903" s="396">
        <v>0</v>
      </c>
      <c r="BG903" s="396">
        <v>0</v>
      </c>
      <c r="BH903" s="396">
        <v>50000</v>
      </c>
      <c r="BI903" s="396">
        <v>0</v>
      </c>
      <c r="BJ903" s="396">
        <v>0</v>
      </c>
      <c r="BK903" s="396">
        <v>0</v>
      </c>
      <c r="BL903" s="396">
        <v>0</v>
      </c>
      <c r="BM903" s="396">
        <v>0</v>
      </c>
      <c r="BN903" s="396">
        <v>0</v>
      </c>
      <c r="BO903" s="396">
        <v>0</v>
      </c>
      <c r="BP903" s="396">
        <v>0</v>
      </c>
      <c r="BQ903" s="396">
        <v>0</v>
      </c>
      <c r="BR903" s="396">
        <v>0</v>
      </c>
      <c r="BS903" s="396">
        <v>0</v>
      </c>
      <c r="BT903" s="396">
        <v>0</v>
      </c>
      <c r="BU903" s="396">
        <v>0</v>
      </c>
      <c r="BV903" s="396">
        <v>0</v>
      </c>
      <c r="BW903" s="396">
        <v>0</v>
      </c>
    </row>
    <row r="904" spans="1:75" ht="204">
      <c r="A904" s="29" t="s">
        <v>2372</v>
      </c>
      <c r="B904" s="22" t="s">
        <v>2373</v>
      </c>
      <c r="C904" s="88">
        <v>402000001</v>
      </c>
      <c r="D904" s="27" t="s">
        <v>48</v>
      </c>
      <c r="E904" s="20" t="s">
        <v>2374</v>
      </c>
      <c r="F904" s="204"/>
      <c r="G904" s="204"/>
      <c r="H904" s="195">
        <v>3</v>
      </c>
      <c r="I904" s="207"/>
      <c r="J904" s="195">
        <v>17</v>
      </c>
      <c r="K904" s="195">
        <v>3</v>
      </c>
      <c r="L904" s="195"/>
      <c r="M904" s="205"/>
      <c r="N904" s="205"/>
      <c r="O904" s="205"/>
      <c r="P904" s="196" t="s">
        <v>109</v>
      </c>
      <c r="Q904" s="21" t="s">
        <v>2562</v>
      </c>
      <c r="R904" s="205"/>
      <c r="S904" s="205"/>
      <c r="T904" s="205">
        <v>3</v>
      </c>
      <c r="U904" s="205"/>
      <c r="V904" s="205">
        <v>9</v>
      </c>
      <c r="W904" s="205">
        <v>1</v>
      </c>
      <c r="X904" s="195"/>
      <c r="Y904" s="195"/>
      <c r="Z904" s="195"/>
      <c r="AA904" s="195"/>
      <c r="AB904" s="196" t="s">
        <v>110</v>
      </c>
      <c r="AC904" s="21" t="s">
        <v>2713</v>
      </c>
      <c r="AD904" s="196"/>
      <c r="AE904" s="196"/>
      <c r="AF904" s="196"/>
      <c r="AG904" s="196"/>
      <c r="AH904" s="196"/>
      <c r="AI904" s="196"/>
      <c r="AJ904" s="196"/>
      <c r="AK904" s="196"/>
      <c r="AL904" s="196"/>
      <c r="AM904" s="196" t="s">
        <v>2730</v>
      </c>
      <c r="AN904" s="196" t="s">
        <v>228</v>
      </c>
      <c r="AO904" s="199" t="s">
        <v>87</v>
      </c>
      <c r="AP904" s="199" t="s">
        <v>87</v>
      </c>
      <c r="AQ904" s="199" t="s">
        <v>2726</v>
      </c>
      <c r="AR904" s="26" t="s">
        <v>57</v>
      </c>
      <c r="AS904" s="31">
        <v>851</v>
      </c>
      <c r="AT904" s="396">
        <v>17343</v>
      </c>
      <c r="AU904" s="396">
        <v>0</v>
      </c>
      <c r="AV904" s="396">
        <v>0</v>
      </c>
      <c r="AW904" s="396">
        <v>0</v>
      </c>
      <c r="AX904" s="396">
        <v>0</v>
      </c>
      <c r="AY904" s="396">
        <v>0</v>
      </c>
      <c r="AZ904" s="396">
        <v>0</v>
      </c>
      <c r="BA904" s="396">
        <v>0</v>
      </c>
      <c r="BB904" s="396">
        <v>17343</v>
      </c>
      <c r="BC904" s="396">
        <v>0</v>
      </c>
      <c r="BD904" s="396">
        <v>69000</v>
      </c>
      <c r="BE904" s="396">
        <v>0</v>
      </c>
      <c r="BF904" s="396">
        <v>0</v>
      </c>
      <c r="BG904" s="396">
        <v>0</v>
      </c>
      <c r="BH904" s="396">
        <v>69000</v>
      </c>
      <c r="BI904" s="396">
        <v>69000</v>
      </c>
      <c r="BJ904" s="396">
        <v>0</v>
      </c>
      <c r="BK904" s="396">
        <v>0</v>
      </c>
      <c r="BL904" s="396">
        <v>0</v>
      </c>
      <c r="BM904" s="396">
        <v>69000</v>
      </c>
      <c r="BN904" s="396">
        <v>69000</v>
      </c>
      <c r="BO904" s="396">
        <v>0</v>
      </c>
      <c r="BP904" s="396">
        <v>0</v>
      </c>
      <c r="BQ904" s="396">
        <v>0</v>
      </c>
      <c r="BR904" s="396">
        <v>69000</v>
      </c>
      <c r="BS904" s="396">
        <v>69000</v>
      </c>
      <c r="BT904" s="396">
        <v>0</v>
      </c>
      <c r="BU904" s="396">
        <v>0</v>
      </c>
      <c r="BV904" s="396">
        <v>0</v>
      </c>
      <c r="BW904" s="396">
        <v>69000</v>
      </c>
    </row>
    <row r="905" spans="1:75" ht="204">
      <c r="A905" s="29" t="s">
        <v>2372</v>
      </c>
      <c r="B905" s="22" t="s">
        <v>2373</v>
      </c>
      <c r="C905" s="88">
        <v>402000001</v>
      </c>
      <c r="D905" s="27" t="s">
        <v>48</v>
      </c>
      <c r="E905" s="20" t="s">
        <v>2374</v>
      </c>
      <c r="F905" s="204"/>
      <c r="G905" s="204"/>
      <c r="H905" s="195">
        <v>3</v>
      </c>
      <c r="I905" s="207"/>
      <c r="J905" s="195">
        <v>17</v>
      </c>
      <c r="K905" s="195">
        <v>3</v>
      </c>
      <c r="L905" s="195"/>
      <c r="M905" s="205"/>
      <c r="N905" s="205"/>
      <c r="O905" s="205"/>
      <c r="P905" s="196" t="s">
        <v>109</v>
      </c>
      <c r="Q905" s="21" t="s">
        <v>2562</v>
      </c>
      <c r="R905" s="205"/>
      <c r="S905" s="205"/>
      <c r="T905" s="205">
        <v>3</v>
      </c>
      <c r="U905" s="205"/>
      <c r="V905" s="205">
        <v>9</v>
      </c>
      <c r="W905" s="205">
        <v>1</v>
      </c>
      <c r="X905" s="195"/>
      <c r="Y905" s="195"/>
      <c r="Z905" s="195"/>
      <c r="AA905" s="195"/>
      <c r="AB905" s="196" t="s">
        <v>110</v>
      </c>
      <c r="AC905" s="21" t="s">
        <v>2713</v>
      </c>
      <c r="AD905" s="196"/>
      <c r="AE905" s="196"/>
      <c r="AF905" s="196"/>
      <c r="AG905" s="196"/>
      <c r="AH905" s="196"/>
      <c r="AI905" s="196"/>
      <c r="AJ905" s="196"/>
      <c r="AK905" s="196"/>
      <c r="AL905" s="196"/>
      <c r="AM905" s="196" t="s">
        <v>2730</v>
      </c>
      <c r="AN905" s="196" t="s">
        <v>228</v>
      </c>
      <c r="AO905" s="199" t="s">
        <v>87</v>
      </c>
      <c r="AP905" s="199" t="s">
        <v>87</v>
      </c>
      <c r="AQ905" s="199" t="s">
        <v>2726</v>
      </c>
      <c r="AR905" s="26" t="s">
        <v>57</v>
      </c>
      <c r="AS905" s="31">
        <v>852</v>
      </c>
      <c r="AT905" s="396">
        <v>40000</v>
      </c>
      <c r="AU905" s="396">
        <v>38814.75</v>
      </c>
      <c r="AV905" s="396">
        <v>0</v>
      </c>
      <c r="AW905" s="396">
        <v>0</v>
      </c>
      <c r="AX905" s="396">
        <v>0</v>
      </c>
      <c r="AY905" s="396">
        <v>0</v>
      </c>
      <c r="AZ905" s="396">
        <v>0</v>
      </c>
      <c r="BA905" s="396">
        <v>0</v>
      </c>
      <c r="BB905" s="396">
        <v>40000</v>
      </c>
      <c r="BC905" s="396">
        <v>38814.75</v>
      </c>
      <c r="BD905" s="396">
        <v>40000</v>
      </c>
      <c r="BE905" s="396">
        <v>0</v>
      </c>
      <c r="BF905" s="396">
        <v>0</v>
      </c>
      <c r="BG905" s="396">
        <v>0</v>
      </c>
      <c r="BH905" s="396">
        <v>40000</v>
      </c>
      <c r="BI905" s="396">
        <v>40000</v>
      </c>
      <c r="BJ905" s="396">
        <v>0</v>
      </c>
      <c r="BK905" s="396">
        <v>0</v>
      </c>
      <c r="BL905" s="396">
        <v>0</v>
      </c>
      <c r="BM905" s="396">
        <v>40000</v>
      </c>
      <c r="BN905" s="396">
        <v>40000</v>
      </c>
      <c r="BO905" s="396">
        <v>0</v>
      </c>
      <c r="BP905" s="396">
        <v>0</v>
      </c>
      <c r="BQ905" s="396">
        <v>0</v>
      </c>
      <c r="BR905" s="396">
        <v>40000</v>
      </c>
      <c r="BS905" s="396">
        <v>40000</v>
      </c>
      <c r="BT905" s="396">
        <v>0</v>
      </c>
      <c r="BU905" s="396">
        <v>0</v>
      </c>
      <c r="BV905" s="396">
        <v>0</v>
      </c>
      <c r="BW905" s="396">
        <v>40000</v>
      </c>
    </row>
    <row r="906" spans="1:75" ht="409.5">
      <c r="A906" s="29" t="s">
        <v>2372</v>
      </c>
      <c r="B906" s="22" t="s">
        <v>2373</v>
      </c>
      <c r="C906" s="88">
        <v>402000001</v>
      </c>
      <c r="D906" s="27" t="s">
        <v>48</v>
      </c>
      <c r="E906" s="20" t="s">
        <v>2731</v>
      </c>
      <c r="F906" s="204"/>
      <c r="G906" s="204"/>
      <c r="H906" s="195" t="s">
        <v>167</v>
      </c>
      <c r="I906" s="207"/>
      <c r="J906" s="195" t="s">
        <v>171</v>
      </c>
      <c r="K906" s="195" t="s">
        <v>1892</v>
      </c>
      <c r="L906" s="195" t="s">
        <v>133</v>
      </c>
      <c r="M906" s="205"/>
      <c r="N906" s="205"/>
      <c r="O906" s="205"/>
      <c r="P906" s="196" t="s">
        <v>2732</v>
      </c>
      <c r="Q906" s="21" t="s">
        <v>2733</v>
      </c>
      <c r="R906" s="205"/>
      <c r="S906" s="205"/>
      <c r="T906" s="205" t="s">
        <v>133</v>
      </c>
      <c r="U906" s="205"/>
      <c r="V906" s="205" t="s">
        <v>153</v>
      </c>
      <c r="W906" s="205" t="s">
        <v>126</v>
      </c>
      <c r="X906" s="195"/>
      <c r="Y906" s="195"/>
      <c r="Z906" s="195"/>
      <c r="AA906" s="195"/>
      <c r="AB906" s="196" t="s">
        <v>2734</v>
      </c>
      <c r="AC906" s="21" t="s">
        <v>2735</v>
      </c>
      <c r="AD906" s="196"/>
      <c r="AE906" s="196"/>
      <c r="AF906" s="196"/>
      <c r="AG906" s="196"/>
      <c r="AH906" s="196"/>
      <c r="AI906" s="196"/>
      <c r="AJ906" s="196" t="s">
        <v>2736</v>
      </c>
      <c r="AK906" s="196"/>
      <c r="AL906" s="196"/>
      <c r="AM906" s="196"/>
      <c r="AN906" s="196" t="s">
        <v>2737</v>
      </c>
      <c r="AO906" s="199" t="s">
        <v>87</v>
      </c>
      <c r="AP906" s="199" t="s">
        <v>87</v>
      </c>
      <c r="AQ906" s="199" t="s">
        <v>2738</v>
      </c>
      <c r="AR906" s="26" t="s">
        <v>79</v>
      </c>
      <c r="AS906" s="31">
        <v>129</v>
      </c>
      <c r="AT906" s="396">
        <v>11930454.93</v>
      </c>
      <c r="AU906" s="396">
        <v>11930454.93</v>
      </c>
      <c r="AV906" s="396">
        <v>0</v>
      </c>
      <c r="AW906" s="396">
        <v>0</v>
      </c>
      <c r="AX906" s="396">
        <v>0</v>
      </c>
      <c r="AY906" s="396">
        <v>0</v>
      </c>
      <c r="AZ906" s="396">
        <v>0</v>
      </c>
      <c r="BA906" s="396">
        <v>0</v>
      </c>
      <c r="BB906" s="396">
        <v>11930454.93</v>
      </c>
      <c r="BC906" s="396">
        <v>11930454.93</v>
      </c>
      <c r="BD906" s="396">
        <v>11814703.640000001</v>
      </c>
      <c r="BE906" s="396">
        <v>0</v>
      </c>
      <c r="BF906" s="396">
        <v>0</v>
      </c>
      <c r="BG906" s="396">
        <v>0</v>
      </c>
      <c r="BH906" s="396">
        <v>11814703.640000001</v>
      </c>
      <c r="BI906" s="396">
        <v>11822443</v>
      </c>
      <c r="BJ906" s="396">
        <v>0</v>
      </c>
      <c r="BK906" s="396">
        <v>0</v>
      </c>
      <c r="BL906" s="396">
        <v>0</v>
      </c>
      <c r="BM906" s="396">
        <v>11822443</v>
      </c>
      <c r="BN906" s="396">
        <v>11822443</v>
      </c>
      <c r="BO906" s="396">
        <v>0</v>
      </c>
      <c r="BP906" s="396">
        <v>0</v>
      </c>
      <c r="BQ906" s="396">
        <v>0</v>
      </c>
      <c r="BR906" s="396">
        <v>11822443</v>
      </c>
      <c r="BS906" s="396">
        <v>11822443</v>
      </c>
      <c r="BT906" s="396">
        <v>0</v>
      </c>
      <c r="BU906" s="396">
        <v>0</v>
      </c>
      <c r="BV906" s="396">
        <v>0</v>
      </c>
      <c r="BW906" s="396">
        <v>11822443</v>
      </c>
    </row>
    <row r="907" spans="1:75" ht="409.5">
      <c r="A907" s="29" t="s">
        <v>2372</v>
      </c>
      <c r="B907" s="22" t="s">
        <v>2373</v>
      </c>
      <c r="C907" s="88">
        <v>402000002</v>
      </c>
      <c r="D907" s="27" t="s">
        <v>51</v>
      </c>
      <c r="E907" s="20" t="s">
        <v>2731</v>
      </c>
      <c r="F907" s="204"/>
      <c r="G907" s="204"/>
      <c r="H907" s="195" t="s">
        <v>167</v>
      </c>
      <c r="I907" s="207"/>
      <c r="J907" s="195" t="s">
        <v>171</v>
      </c>
      <c r="K907" s="195" t="s">
        <v>1892</v>
      </c>
      <c r="L907" s="195" t="s">
        <v>133</v>
      </c>
      <c r="M907" s="205"/>
      <c r="N907" s="205"/>
      <c r="O907" s="205"/>
      <c r="P907" s="196" t="s">
        <v>2732</v>
      </c>
      <c r="Q907" s="21" t="s">
        <v>2739</v>
      </c>
      <c r="R907" s="205"/>
      <c r="S907" s="205"/>
      <c r="T907" s="205" t="s">
        <v>133</v>
      </c>
      <c r="U907" s="205"/>
      <c r="V907" s="205" t="s">
        <v>153</v>
      </c>
      <c r="W907" s="205" t="s">
        <v>126</v>
      </c>
      <c r="X907" s="195"/>
      <c r="Y907" s="195"/>
      <c r="Z907" s="195"/>
      <c r="AA907" s="195"/>
      <c r="AB907" s="196" t="s">
        <v>2734</v>
      </c>
      <c r="AC907" s="21" t="s">
        <v>2740</v>
      </c>
      <c r="AD907" s="196"/>
      <c r="AE907" s="196"/>
      <c r="AF907" s="196"/>
      <c r="AG907" s="196"/>
      <c r="AH907" s="196"/>
      <c r="AI907" s="196"/>
      <c r="AJ907" s="196" t="s">
        <v>2741</v>
      </c>
      <c r="AK907" s="196"/>
      <c r="AL907" s="196"/>
      <c r="AM907" s="196"/>
      <c r="AN907" s="196" t="s">
        <v>2742</v>
      </c>
      <c r="AO907" s="199" t="s">
        <v>87</v>
      </c>
      <c r="AP907" s="199" t="s">
        <v>87</v>
      </c>
      <c r="AQ907" s="199" t="s">
        <v>2738</v>
      </c>
      <c r="AR907" s="26" t="s">
        <v>79</v>
      </c>
      <c r="AS907" s="31">
        <v>121</v>
      </c>
      <c r="AT907" s="396">
        <v>40067824</v>
      </c>
      <c r="AU907" s="396">
        <v>40067824</v>
      </c>
      <c r="AV907" s="396">
        <v>0</v>
      </c>
      <c r="AW907" s="396">
        <v>0</v>
      </c>
      <c r="AX907" s="396">
        <v>0</v>
      </c>
      <c r="AY907" s="396">
        <v>0</v>
      </c>
      <c r="AZ907" s="396">
        <v>0</v>
      </c>
      <c r="BA907" s="396">
        <v>0</v>
      </c>
      <c r="BB907" s="396">
        <v>40067824</v>
      </c>
      <c r="BC907" s="396">
        <v>40067824</v>
      </c>
      <c r="BD907" s="396">
        <v>39458167.960000001</v>
      </c>
      <c r="BE907" s="396">
        <v>0</v>
      </c>
      <c r="BF907" s="396">
        <v>0</v>
      </c>
      <c r="BG907" s="396">
        <v>0</v>
      </c>
      <c r="BH907" s="396">
        <v>39458167.960000001</v>
      </c>
      <c r="BI907" s="396">
        <v>39147161</v>
      </c>
      <c r="BJ907" s="396">
        <v>0</v>
      </c>
      <c r="BK907" s="396">
        <v>0</v>
      </c>
      <c r="BL907" s="396">
        <v>0</v>
      </c>
      <c r="BM907" s="396">
        <v>39147161</v>
      </c>
      <c r="BN907" s="396">
        <v>39147161</v>
      </c>
      <c r="BO907" s="396">
        <v>0</v>
      </c>
      <c r="BP907" s="396">
        <v>0</v>
      </c>
      <c r="BQ907" s="396">
        <v>0</v>
      </c>
      <c r="BR907" s="396">
        <v>39147161</v>
      </c>
      <c r="BS907" s="396">
        <v>39147161</v>
      </c>
      <c r="BT907" s="396">
        <v>0</v>
      </c>
      <c r="BU907" s="396">
        <v>0</v>
      </c>
      <c r="BV907" s="396">
        <v>0</v>
      </c>
      <c r="BW907" s="396">
        <v>39147161</v>
      </c>
    </row>
    <row r="908" spans="1:75" ht="409.5">
      <c r="A908" s="29" t="s">
        <v>2372</v>
      </c>
      <c r="B908" s="22" t="s">
        <v>2373</v>
      </c>
      <c r="C908" s="88">
        <v>402000001</v>
      </c>
      <c r="D908" s="27" t="s">
        <v>51</v>
      </c>
      <c r="E908" s="20" t="s">
        <v>2743</v>
      </c>
      <c r="F908" s="204"/>
      <c r="G908" s="204"/>
      <c r="H908" s="195">
        <v>6</v>
      </c>
      <c r="I908" s="207"/>
      <c r="J908" s="195">
        <v>23</v>
      </c>
      <c r="K908" s="195">
        <v>2</v>
      </c>
      <c r="L908" s="195"/>
      <c r="M908" s="205"/>
      <c r="N908" s="205"/>
      <c r="O908" s="205"/>
      <c r="P908" s="196" t="s">
        <v>2744</v>
      </c>
      <c r="Q908" s="21" t="s">
        <v>2745</v>
      </c>
      <c r="R908" s="205"/>
      <c r="S908" s="205"/>
      <c r="T908" s="205"/>
      <c r="U908" s="205"/>
      <c r="V908" s="205">
        <v>15</v>
      </c>
      <c r="W908" s="205"/>
      <c r="X908" s="195"/>
      <c r="Y908" s="195"/>
      <c r="Z908" s="195"/>
      <c r="AA908" s="195"/>
      <c r="AB908" s="196" t="s">
        <v>2746</v>
      </c>
      <c r="AC908" s="21" t="s">
        <v>2740</v>
      </c>
      <c r="AD908" s="196"/>
      <c r="AE908" s="196"/>
      <c r="AF908" s="196"/>
      <c r="AG908" s="196"/>
      <c r="AH908" s="196"/>
      <c r="AI908" s="196"/>
      <c r="AJ908" s="196" t="s">
        <v>2741</v>
      </c>
      <c r="AK908" s="196"/>
      <c r="AL908" s="196"/>
      <c r="AM908" s="196"/>
      <c r="AN908" s="196" t="s">
        <v>2742</v>
      </c>
      <c r="AO908" s="199" t="s">
        <v>87</v>
      </c>
      <c r="AP908" s="199" t="s">
        <v>87</v>
      </c>
      <c r="AQ908" s="199" t="s">
        <v>2738</v>
      </c>
      <c r="AR908" s="26" t="s">
        <v>79</v>
      </c>
      <c r="AS908" s="31" t="s">
        <v>80</v>
      </c>
      <c r="AT908" s="396">
        <v>0</v>
      </c>
      <c r="AU908" s="396">
        <v>0</v>
      </c>
      <c r="AV908" s="396">
        <v>0</v>
      </c>
      <c r="AW908" s="396">
        <v>0</v>
      </c>
      <c r="AX908" s="396">
        <v>0</v>
      </c>
      <c r="AY908" s="396">
        <v>0</v>
      </c>
      <c r="AZ908" s="396">
        <v>0</v>
      </c>
      <c r="BA908" s="396">
        <v>0</v>
      </c>
      <c r="BB908" s="396">
        <v>0</v>
      </c>
      <c r="BC908" s="396">
        <v>0</v>
      </c>
      <c r="BD908" s="396">
        <v>112938.51</v>
      </c>
      <c r="BE908" s="396">
        <v>0</v>
      </c>
      <c r="BF908" s="396">
        <v>0</v>
      </c>
      <c r="BG908" s="396">
        <v>0</v>
      </c>
      <c r="BH908" s="396">
        <v>112938.51</v>
      </c>
      <c r="BI908" s="396">
        <v>0</v>
      </c>
      <c r="BJ908" s="396">
        <v>0</v>
      </c>
      <c r="BK908" s="396">
        <v>0</v>
      </c>
      <c r="BL908" s="396">
        <v>0</v>
      </c>
      <c r="BM908" s="396">
        <v>0</v>
      </c>
      <c r="BN908" s="396">
        <v>0</v>
      </c>
      <c r="BO908" s="396">
        <v>0</v>
      </c>
      <c r="BP908" s="396">
        <v>0</v>
      </c>
      <c r="BQ908" s="396">
        <v>0</v>
      </c>
      <c r="BR908" s="396">
        <v>0</v>
      </c>
      <c r="BS908" s="396">
        <v>0</v>
      </c>
      <c r="BT908" s="396">
        <v>0</v>
      </c>
      <c r="BU908" s="396">
        <v>0</v>
      </c>
      <c r="BV908" s="396">
        <v>0</v>
      </c>
      <c r="BW908" s="396">
        <v>0</v>
      </c>
    </row>
    <row r="909" spans="1:75" ht="409.5">
      <c r="A909" s="29" t="s">
        <v>2372</v>
      </c>
      <c r="B909" s="22" t="s">
        <v>2373</v>
      </c>
      <c r="C909" s="88">
        <v>402000002</v>
      </c>
      <c r="D909" s="27" t="s">
        <v>51</v>
      </c>
      <c r="E909" s="20" t="s">
        <v>2747</v>
      </c>
      <c r="F909" s="204"/>
      <c r="G909" s="204"/>
      <c r="H909" s="195"/>
      <c r="I909" s="207"/>
      <c r="J909" s="195"/>
      <c r="K909" s="195"/>
      <c r="L909" s="195"/>
      <c r="M909" s="205"/>
      <c r="N909" s="205"/>
      <c r="O909" s="205"/>
      <c r="P909" s="196" t="s">
        <v>2748</v>
      </c>
      <c r="Q909" s="21" t="s">
        <v>2749</v>
      </c>
      <c r="R909" s="205"/>
      <c r="S909" s="205"/>
      <c r="T909" s="205"/>
      <c r="U909" s="205"/>
      <c r="V909" s="195"/>
      <c r="W909" s="205"/>
      <c r="X909" s="195" t="s">
        <v>223</v>
      </c>
      <c r="Y909" s="195"/>
      <c r="Z909" s="195"/>
      <c r="AA909" s="195"/>
      <c r="AB909" s="196" t="s">
        <v>949</v>
      </c>
      <c r="AC909" s="21" t="s">
        <v>2750</v>
      </c>
      <c r="AD909" s="196"/>
      <c r="AE909" s="196"/>
      <c r="AF909" s="196"/>
      <c r="AG909" s="196"/>
      <c r="AH909" s="196"/>
      <c r="AI909" s="196"/>
      <c r="AJ909" s="198">
        <v>1</v>
      </c>
      <c r="AK909" s="196"/>
      <c r="AL909" s="196"/>
      <c r="AM909" s="196"/>
      <c r="AN909" s="196" t="s">
        <v>951</v>
      </c>
      <c r="AO909" s="199" t="s">
        <v>53</v>
      </c>
      <c r="AP909" s="199" t="s">
        <v>54</v>
      </c>
      <c r="AQ909" s="199" t="s">
        <v>215</v>
      </c>
      <c r="AR909" s="26" t="s">
        <v>250</v>
      </c>
      <c r="AS909" s="31" t="s">
        <v>62</v>
      </c>
      <c r="AT909" s="396">
        <v>0</v>
      </c>
      <c r="AU909" s="396">
        <v>0</v>
      </c>
      <c r="AV909" s="396">
        <v>0</v>
      </c>
      <c r="AW909" s="396">
        <v>0</v>
      </c>
      <c r="AX909" s="396">
        <v>0</v>
      </c>
      <c r="AY909" s="396">
        <v>0</v>
      </c>
      <c r="AZ909" s="396">
        <v>0</v>
      </c>
      <c r="BA909" s="396">
        <v>0</v>
      </c>
      <c r="BB909" s="396">
        <v>0</v>
      </c>
      <c r="BC909" s="396">
        <v>0</v>
      </c>
      <c r="BD909" s="396">
        <v>484042.8</v>
      </c>
      <c r="BE909" s="396">
        <v>484042.8</v>
      </c>
      <c r="BF909" s="396">
        <v>0</v>
      </c>
      <c r="BG909" s="396">
        <v>0</v>
      </c>
      <c r="BH909" s="396">
        <v>0</v>
      </c>
      <c r="BI909" s="396">
        <v>0</v>
      </c>
      <c r="BJ909" s="396">
        <v>0</v>
      </c>
      <c r="BK909" s="396">
        <v>0</v>
      </c>
      <c r="BL909" s="396">
        <v>0</v>
      </c>
      <c r="BM909" s="396">
        <v>0</v>
      </c>
      <c r="BN909" s="396">
        <v>0</v>
      </c>
      <c r="BO909" s="396">
        <v>0</v>
      </c>
      <c r="BP909" s="396">
        <v>0</v>
      </c>
      <c r="BQ909" s="396">
        <v>0</v>
      </c>
      <c r="BR909" s="396">
        <v>0</v>
      </c>
      <c r="BS909" s="396">
        <v>0</v>
      </c>
      <c r="BT909" s="396">
        <v>0</v>
      </c>
      <c r="BU909" s="396">
        <v>0</v>
      </c>
      <c r="BV909" s="396">
        <v>0</v>
      </c>
      <c r="BW909" s="396">
        <v>0</v>
      </c>
    </row>
    <row r="910" spans="1:75" ht="409.5">
      <c r="A910" s="29" t="s">
        <v>2372</v>
      </c>
      <c r="B910" s="22" t="s">
        <v>2373</v>
      </c>
      <c r="C910" s="88">
        <v>402000001</v>
      </c>
      <c r="D910" s="27" t="s">
        <v>48</v>
      </c>
      <c r="E910" s="20" t="s">
        <v>2747</v>
      </c>
      <c r="F910" s="204"/>
      <c r="G910" s="204"/>
      <c r="H910" s="195"/>
      <c r="I910" s="207"/>
      <c r="J910" s="195"/>
      <c r="K910" s="195"/>
      <c r="L910" s="195"/>
      <c r="M910" s="205"/>
      <c r="N910" s="205"/>
      <c r="O910" s="205"/>
      <c r="P910" s="196" t="s">
        <v>2748</v>
      </c>
      <c r="Q910" s="21" t="s">
        <v>2749</v>
      </c>
      <c r="R910" s="205"/>
      <c r="S910" s="205"/>
      <c r="T910" s="205"/>
      <c r="U910" s="205"/>
      <c r="V910" s="195"/>
      <c r="W910" s="205"/>
      <c r="X910" s="195" t="s">
        <v>223</v>
      </c>
      <c r="Y910" s="195"/>
      <c r="Z910" s="195"/>
      <c r="AA910" s="195"/>
      <c r="AB910" s="196" t="s">
        <v>949</v>
      </c>
      <c r="AC910" s="21" t="s">
        <v>2750</v>
      </c>
      <c r="AD910" s="196"/>
      <c r="AE910" s="196"/>
      <c r="AF910" s="196"/>
      <c r="AG910" s="196"/>
      <c r="AH910" s="196"/>
      <c r="AI910" s="196"/>
      <c r="AJ910" s="198">
        <v>1</v>
      </c>
      <c r="AK910" s="196"/>
      <c r="AL910" s="196"/>
      <c r="AM910" s="196"/>
      <c r="AN910" s="196" t="s">
        <v>951</v>
      </c>
      <c r="AO910" s="199" t="s">
        <v>53</v>
      </c>
      <c r="AP910" s="199" t="s">
        <v>54</v>
      </c>
      <c r="AQ910" s="199" t="s">
        <v>215</v>
      </c>
      <c r="AR910" s="26" t="s">
        <v>250</v>
      </c>
      <c r="AS910" s="31" t="s">
        <v>59</v>
      </c>
      <c r="AT910" s="396">
        <v>0</v>
      </c>
      <c r="AU910" s="396">
        <v>0</v>
      </c>
      <c r="AV910" s="396">
        <v>0</v>
      </c>
      <c r="AW910" s="396">
        <v>0</v>
      </c>
      <c r="AX910" s="396">
        <v>0</v>
      </c>
      <c r="AY910" s="396">
        <v>0</v>
      </c>
      <c r="AZ910" s="396">
        <v>0</v>
      </c>
      <c r="BA910" s="396">
        <v>0</v>
      </c>
      <c r="BB910" s="396">
        <v>0</v>
      </c>
      <c r="BC910" s="396">
        <v>0</v>
      </c>
      <c r="BD910" s="396">
        <v>146180.93</v>
      </c>
      <c r="BE910" s="396">
        <v>146180.93</v>
      </c>
      <c r="BF910" s="396">
        <v>0</v>
      </c>
      <c r="BG910" s="396">
        <v>0</v>
      </c>
      <c r="BH910" s="396">
        <v>0</v>
      </c>
      <c r="BI910" s="396">
        <v>0</v>
      </c>
      <c r="BJ910" s="396">
        <v>0</v>
      </c>
      <c r="BK910" s="396">
        <v>0</v>
      </c>
      <c r="BL910" s="396">
        <v>0</v>
      </c>
      <c r="BM910" s="396">
        <v>0</v>
      </c>
      <c r="BN910" s="396">
        <v>0</v>
      </c>
      <c r="BO910" s="396">
        <v>0</v>
      </c>
      <c r="BP910" s="396">
        <v>0</v>
      </c>
      <c r="BQ910" s="396">
        <v>0</v>
      </c>
      <c r="BR910" s="396">
        <v>0</v>
      </c>
      <c r="BS910" s="396">
        <v>0</v>
      </c>
      <c r="BT910" s="396">
        <v>0</v>
      </c>
      <c r="BU910" s="396">
        <v>0</v>
      </c>
      <c r="BV910" s="396">
        <v>0</v>
      </c>
      <c r="BW910" s="396">
        <v>0</v>
      </c>
    </row>
    <row r="911" spans="1:75" ht="395.25">
      <c r="A911" s="29" t="s">
        <v>2372</v>
      </c>
      <c r="B911" s="22" t="s">
        <v>2373</v>
      </c>
      <c r="C911" s="88">
        <v>402000016</v>
      </c>
      <c r="D911" s="27" t="s">
        <v>2751</v>
      </c>
      <c r="E911" s="20" t="s">
        <v>2374</v>
      </c>
      <c r="F911" s="204"/>
      <c r="G911" s="204"/>
      <c r="H911" s="195">
        <v>3</v>
      </c>
      <c r="I911" s="207"/>
      <c r="J911" s="195">
        <v>17</v>
      </c>
      <c r="K911" s="195">
        <v>1</v>
      </c>
      <c r="L911" s="195" t="s">
        <v>2633</v>
      </c>
      <c r="M911" s="205"/>
      <c r="N911" s="205"/>
      <c r="O911" s="205"/>
      <c r="P911" s="196" t="s">
        <v>109</v>
      </c>
      <c r="Q911" s="21" t="s">
        <v>2375</v>
      </c>
      <c r="R911" s="205"/>
      <c r="S911" s="205"/>
      <c r="T911" s="205" t="s">
        <v>47</v>
      </c>
      <c r="U911" s="205"/>
      <c r="V911" s="205" t="s">
        <v>76</v>
      </c>
      <c r="W911" s="205" t="s">
        <v>45</v>
      </c>
      <c r="X911" s="195"/>
      <c r="Y911" s="195"/>
      <c r="Z911" s="195"/>
      <c r="AA911" s="195"/>
      <c r="AB911" s="196" t="s">
        <v>110</v>
      </c>
      <c r="AC911" s="21" t="s">
        <v>2506</v>
      </c>
      <c r="AD911" s="196"/>
      <c r="AE911" s="196"/>
      <c r="AF911" s="196"/>
      <c r="AG911" s="196"/>
      <c r="AH911" s="196"/>
      <c r="AI911" s="196"/>
      <c r="AJ911" s="196"/>
      <c r="AK911" s="196"/>
      <c r="AL911" s="196"/>
      <c r="AM911" s="196" t="s">
        <v>2752</v>
      </c>
      <c r="AN911" s="196" t="s">
        <v>2422</v>
      </c>
      <c r="AO911" s="199" t="s">
        <v>69</v>
      </c>
      <c r="AP911" s="199">
        <v>12</v>
      </c>
      <c r="AQ911" s="199" t="s">
        <v>2753</v>
      </c>
      <c r="AR911" s="26" t="s">
        <v>2754</v>
      </c>
      <c r="AS911" s="31">
        <v>244</v>
      </c>
      <c r="AT911" s="396">
        <v>1775000</v>
      </c>
      <c r="AU911" s="396">
        <v>1105000</v>
      </c>
      <c r="AV911" s="396">
        <v>0</v>
      </c>
      <c r="AW911" s="396">
        <v>0</v>
      </c>
      <c r="AX911" s="396">
        <v>0</v>
      </c>
      <c r="AY911" s="396">
        <v>0</v>
      </c>
      <c r="AZ911" s="396">
        <v>0</v>
      </c>
      <c r="BA911" s="396">
        <v>0</v>
      </c>
      <c r="BB911" s="396">
        <v>1775000</v>
      </c>
      <c r="BC911" s="396">
        <v>1105000</v>
      </c>
      <c r="BD911" s="396">
        <v>0</v>
      </c>
      <c r="BE911" s="396">
        <v>0</v>
      </c>
      <c r="BF911" s="396">
        <v>0</v>
      </c>
      <c r="BG911" s="396">
        <v>0</v>
      </c>
      <c r="BH911" s="396">
        <v>0</v>
      </c>
      <c r="BI911" s="396">
        <v>0</v>
      </c>
      <c r="BJ911" s="396">
        <v>0</v>
      </c>
      <c r="BK911" s="396">
        <v>0</v>
      </c>
      <c r="BL911" s="396">
        <v>0</v>
      </c>
      <c r="BM911" s="396">
        <v>0</v>
      </c>
      <c r="BN911" s="396">
        <v>0</v>
      </c>
      <c r="BO911" s="396">
        <v>0</v>
      </c>
      <c r="BP911" s="396">
        <v>0</v>
      </c>
      <c r="BQ911" s="396">
        <v>0</v>
      </c>
      <c r="BR911" s="396">
        <v>0</v>
      </c>
      <c r="BS911" s="396">
        <v>0</v>
      </c>
      <c r="BT911" s="396">
        <v>0</v>
      </c>
      <c r="BU911" s="396">
        <v>0</v>
      </c>
      <c r="BV911" s="396">
        <v>0</v>
      </c>
      <c r="BW911" s="396">
        <v>0</v>
      </c>
    </row>
    <row r="912" spans="1:75" ht="409.5">
      <c r="A912" s="29" t="s">
        <v>2372</v>
      </c>
      <c r="B912" s="22" t="s">
        <v>2373</v>
      </c>
      <c r="C912" s="88">
        <v>401000006</v>
      </c>
      <c r="D912" s="27" t="s">
        <v>2391</v>
      </c>
      <c r="E912" s="20" t="s">
        <v>2374</v>
      </c>
      <c r="F912" s="204"/>
      <c r="G912" s="204"/>
      <c r="H912" s="195">
        <v>3</v>
      </c>
      <c r="I912" s="207"/>
      <c r="J912" s="195">
        <v>17</v>
      </c>
      <c r="K912" s="195">
        <v>1</v>
      </c>
      <c r="L912" s="195" t="s">
        <v>2633</v>
      </c>
      <c r="M912" s="205"/>
      <c r="N912" s="205"/>
      <c r="O912" s="205"/>
      <c r="P912" s="196" t="s">
        <v>109</v>
      </c>
      <c r="Q912" s="21" t="s">
        <v>2755</v>
      </c>
      <c r="R912" s="195" t="s">
        <v>2756</v>
      </c>
      <c r="S912" s="205"/>
      <c r="T912" s="205" t="s">
        <v>133</v>
      </c>
      <c r="U912" s="205"/>
      <c r="V912" s="205" t="s">
        <v>1133</v>
      </c>
      <c r="W912" s="205" t="s">
        <v>126</v>
      </c>
      <c r="X912" s="195"/>
      <c r="Y912" s="195" t="s">
        <v>2757</v>
      </c>
      <c r="Z912" s="195"/>
      <c r="AA912" s="195"/>
      <c r="AB912" s="196" t="s">
        <v>2758</v>
      </c>
      <c r="AC912" s="21" t="s">
        <v>2506</v>
      </c>
      <c r="AD912" s="196"/>
      <c r="AE912" s="196"/>
      <c r="AF912" s="196"/>
      <c r="AG912" s="196"/>
      <c r="AH912" s="196"/>
      <c r="AI912" s="196"/>
      <c r="AJ912" s="196"/>
      <c r="AK912" s="196"/>
      <c r="AL912" s="196"/>
      <c r="AM912" s="196" t="s">
        <v>2759</v>
      </c>
      <c r="AN912" s="196" t="s">
        <v>2422</v>
      </c>
      <c r="AO912" s="199" t="s">
        <v>69</v>
      </c>
      <c r="AP912" s="199" t="s">
        <v>129</v>
      </c>
      <c r="AQ912" s="199" t="s">
        <v>2760</v>
      </c>
      <c r="AR912" s="26" t="s">
        <v>2761</v>
      </c>
      <c r="AS912" s="31">
        <v>244</v>
      </c>
      <c r="AT912" s="396">
        <v>20000000</v>
      </c>
      <c r="AU912" s="396">
        <v>20000000</v>
      </c>
      <c r="AV912" s="396">
        <v>19980000</v>
      </c>
      <c r="AW912" s="396">
        <v>19980000</v>
      </c>
      <c r="AX912" s="396">
        <v>0</v>
      </c>
      <c r="AY912" s="396">
        <v>0</v>
      </c>
      <c r="AZ912" s="396">
        <v>0</v>
      </c>
      <c r="BA912" s="396">
        <v>0</v>
      </c>
      <c r="BB912" s="396">
        <v>20000</v>
      </c>
      <c r="BC912" s="396">
        <v>20000</v>
      </c>
      <c r="BD912" s="396">
        <v>99577370</v>
      </c>
      <c r="BE912" s="396">
        <v>99477792.629999995</v>
      </c>
      <c r="BF912" s="396">
        <v>0</v>
      </c>
      <c r="BG912" s="396">
        <v>0</v>
      </c>
      <c r="BH912" s="396">
        <v>99577.37</v>
      </c>
      <c r="BI912" s="396">
        <v>99617530</v>
      </c>
      <c r="BJ912" s="396">
        <v>99517912.469999999</v>
      </c>
      <c r="BK912" s="396">
        <v>0</v>
      </c>
      <c r="BL912" s="396">
        <v>0</v>
      </c>
      <c r="BM912" s="396">
        <v>99617.53</v>
      </c>
      <c r="BN912" s="396">
        <v>99404940</v>
      </c>
      <c r="BO912" s="396">
        <v>99305535.060000002</v>
      </c>
      <c r="BP912" s="396">
        <v>0</v>
      </c>
      <c r="BQ912" s="396">
        <v>0</v>
      </c>
      <c r="BR912" s="396">
        <v>99404.94</v>
      </c>
      <c r="BS912" s="396">
        <v>99404940</v>
      </c>
      <c r="BT912" s="396">
        <v>99305535.060000002</v>
      </c>
      <c r="BU912" s="396">
        <v>0</v>
      </c>
      <c r="BV912" s="396">
        <v>0</v>
      </c>
      <c r="BW912" s="396">
        <v>99404.94</v>
      </c>
    </row>
    <row r="913" spans="1:98" ht="409.5">
      <c r="A913" s="29" t="s">
        <v>2372</v>
      </c>
      <c r="B913" s="22" t="s">
        <v>2373</v>
      </c>
      <c r="C913" s="88">
        <v>403030002</v>
      </c>
      <c r="D913" s="27" t="s">
        <v>1012</v>
      </c>
      <c r="E913" s="20" t="s">
        <v>2374</v>
      </c>
      <c r="F913" s="204"/>
      <c r="G913" s="204"/>
      <c r="H913" s="195">
        <v>3</v>
      </c>
      <c r="I913" s="207"/>
      <c r="J913" s="195">
        <v>17</v>
      </c>
      <c r="K913" s="195" t="s">
        <v>45</v>
      </c>
      <c r="L913" s="195">
        <v>9</v>
      </c>
      <c r="M913" s="205"/>
      <c r="N913" s="205"/>
      <c r="O913" s="205"/>
      <c r="P913" s="196" t="s">
        <v>109</v>
      </c>
      <c r="Q913" s="21" t="s">
        <v>2643</v>
      </c>
      <c r="R913" s="205"/>
      <c r="S913" s="205"/>
      <c r="T913" s="205" t="s">
        <v>47</v>
      </c>
      <c r="U913" s="205"/>
      <c r="V913" s="205" t="s">
        <v>76</v>
      </c>
      <c r="W913" s="205" t="s">
        <v>45</v>
      </c>
      <c r="X913" s="195"/>
      <c r="Y913" s="195"/>
      <c r="Z913" s="195"/>
      <c r="AA913" s="195"/>
      <c r="AB913" s="196" t="s">
        <v>110</v>
      </c>
      <c r="AC913" s="21" t="s">
        <v>2762</v>
      </c>
      <c r="AD913" s="196"/>
      <c r="AE913" s="196"/>
      <c r="AF913" s="196"/>
      <c r="AG913" s="196"/>
      <c r="AH913" s="196"/>
      <c r="AI913" s="196"/>
      <c r="AJ913" s="196" t="s">
        <v>2763</v>
      </c>
      <c r="AK913" s="196"/>
      <c r="AL913" s="196"/>
      <c r="AM913" s="196" t="s">
        <v>2764</v>
      </c>
      <c r="AN913" s="196" t="s">
        <v>2765</v>
      </c>
      <c r="AO913" s="199" t="s">
        <v>95</v>
      </c>
      <c r="AP913" s="199" t="s">
        <v>56</v>
      </c>
      <c r="AQ913" s="199" t="s">
        <v>2766</v>
      </c>
      <c r="AR913" s="26" t="s">
        <v>2767</v>
      </c>
      <c r="AS913" s="31" t="s">
        <v>326</v>
      </c>
      <c r="AT913" s="396">
        <v>4203075</v>
      </c>
      <c r="AU913" s="396">
        <v>3646075</v>
      </c>
      <c r="AV913" s="396">
        <v>0</v>
      </c>
      <c r="AW913" s="396">
        <v>0</v>
      </c>
      <c r="AX913" s="396">
        <v>0</v>
      </c>
      <c r="AY913" s="396">
        <v>0</v>
      </c>
      <c r="AZ913" s="396">
        <v>0</v>
      </c>
      <c r="BA913" s="396">
        <v>0</v>
      </c>
      <c r="BB913" s="396">
        <v>4203075</v>
      </c>
      <c r="BC913" s="396">
        <v>3646075</v>
      </c>
      <c r="BD913" s="396">
        <v>6146990</v>
      </c>
      <c r="BE913" s="396">
        <v>0</v>
      </c>
      <c r="BF913" s="396">
        <v>0</v>
      </c>
      <c r="BG913" s="396">
        <v>0</v>
      </c>
      <c r="BH913" s="396">
        <v>6146990</v>
      </c>
      <c r="BI913" s="396">
        <v>6146990</v>
      </c>
      <c r="BJ913" s="396">
        <v>0</v>
      </c>
      <c r="BK913" s="396">
        <v>0</v>
      </c>
      <c r="BL913" s="396">
        <v>0</v>
      </c>
      <c r="BM913" s="396">
        <v>6146990</v>
      </c>
      <c r="BN913" s="396">
        <v>6146990</v>
      </c>
      <c r="BO913" s="396">
        <v>0</v>
      </c>
      <c r="BP913" s="396">
        <v>0</v>
      </c>
      <c r="BQ913" s="396">
        <v>0</v>
      </c>
      <c r="BR913" s="396">
        <v>6146990</v>
      </c>
      <c r="BS913" s="396">
        <v>6146990</v>
      </c>
      <c r="BT913" s="396">
        <v>0</v>
      </c>
      <c r="BU913" s="396">
        <v>0</v>
      </c>
      <c r="BV913" s="396">
        <v>0</v>
      </c>
      <c r="BW913" s="396">
        <v>6146990</v>
      </c>
    </row>
    <row r="914" spans="1:98" ht="409.5">
      <c r="A914" s="29" t="s">
        <v>2372</v>
      </c>
      <c r="B914" s="22" t="s">
        <v>2373</v>
      </c>
      <c r="C914" s="88">
        <v>403030002</v>
      </c>
      <c r="D914" s="27" t="s">
        <v>1012</v>
      </c>
      <c r="E914" s="20" t="s">
        <v>2374</v>
      </c>
      <c r="F914" s="204"/>
      <c r="G914" s="204"/>
      <c r="H914" s="195">
        <v>3</v>
      </c>
      <c r="I914" s="207"/>
      <c r="J914" s="195">
        <v>17</v>
      </c>
      <c r="K914" s="195" t="s">
        <v>45</v>
      </c>
      <c r="L914" s="195">
        <v>9</v>
      </c>
      <c r="M914" s="205"/>
      <c r="N914" s="205"/>
      <c r="O914" s="205"/>
      <c r="P914" s="196" t="s">
        <v>109</v>
      </c>
      <c r="Q914" s="21" t="s">
        <v>2643</v>
      </c>
      <c r="R914" s="205"/>
      <c r="S914" s="205"/>
      <c r="T914" s="205" t="s">
        <v>47</v>
      </c>
      <c r="U914" s="205"/>
      <c r="V914" s="205" t="s">
        <v>76</v>
      </c>
      <c r="W914" s="205" t="s">
        <v>45</v>
      </c>
      <c r="X914" s="195"/>
      <c r="Y914" s="195"/>
      <c r="Z914" s="195"/>
      <c r="AA914" s="195"/>
      <c r="AB914" s="196" t="s">
        <v>110</v>
      </c>
      <c r="AC914" s="21" t="s">
        <v>2762</v>
      </c>
      <c r="AD914" s="196"/>
      <c r="AE914" s="196"/>
      <c r="AF914" s="196"/>
      <c r="AG914" s="196"/>
      <c r="AH914" s="196"/>
      <c r="AI914" s="196"/>
      <c r="AJ914" s="196" t="s">
        <v>2763</v>
      </c>
      <c r="AK914" s="196"/>
      <c r="AL914" s="196"/>
      <c r="AM914" s="196" t="s">
        <v>2764</v>
      </c>
      <c r="AN914" s="196" t="s">
        <v>2765</v>
      </c>
      <c r="AO914" s="199" t="s">
        <v>95</v>
      </c>
      <c r="AP914" s="199" t="s">
        <v>56</v>
      </c>
      <c r="AQ914" s="199" t="s">
        <v>2766</v>
      </c>
      <c r="AR914" s="26" t="s">
        <v>2767</v>
      </c>
      <c r="AS914" s="31" t="s">
        <v>326</v>
      </c>
      <c r="AT914" s="396">
        <v>3433152.5</v>
      </c>
      <c r="AU914" s="396">
        <v>2733720</v>
      </c>
      <c r="AV914" s="396">
        <v>0</v>
      </c>
      <c r="AW914" s="396">
        <v>0</v>
      </c>
      <c r="AX914" s="396">
        <v>0</v>
      </c>
      <c r="AY914" s="396">
        <v>0</v>
      </c>
      <c r="AZ914" s="396">
        <v>0</v>
      </c>
      <c r="BA914" s="396">
        <v>0</v>
      </c>
      <c r="BB914" s="396">
        <v>3433152.5</v>
      </c>
      <c r="BC914" s="396">
        <v>2733720</v>
      </c>
      <c r="BD914" s="396">
        <v>5422130</v>
      </c>
      <c r="BE914" s="396">
        <v>0</v>
      </c>
      <c r="BF914" s="396">
        <v>0</v>
      </c>
      <c r="BG914" s="396">
        <v>0</v>
      </c>
      <c r="BH914" s="396">
        <v>5422130</v>
      </c>
      <c r="BI914" s="396">
        <v>5422130</v>
      </c>
      <c r="BJ914" s="396">
        <v>0</v>
      </c>
      <c r="BK914" s="396">
        <v>0</v>
      </c>
      <c r="BL914" s="396">
        <v>0</v>
      </c>
      <c r="BM914" s="396">
        <v>5422130</v>
      </c>
      <c r="BN914" s="396">
        <v>5422130</v>
      </c>
      <c r="BO914" s="396">
        <v>0</v>
      </c>
      <c r="BP914" s="396">
        <v>0</v>
      </c>
      <c r="BQ914" s="396">
        <v>0</v>
      </c>
      <c r="BR914" s="396">
        <v>5422130</v>
      </c>
      <c r="BS914" s="396">
        <v>5422130</v>
      </c>
      <c r="BT914" s="396">
        <v>0</v>
      </c>
      <c r="BU914" s="396">
        <v>0</v>
      </c>
      <c r="BV914" s="396">
        <v>0</v>
      </c>
      <c r="BW914" s="396">
        <v>5422130</v>
      </c>
    </row>
    <row r="915" spans="1:98" ht="409.5">
      <c r="A915" s="93" t="s">
        <v>2372</v>
      </c>
      <c r="B915" s="94" t="s">
        <v>2373</v>
      </c>
      <c r="C915" s="95">
        <v>404020054</v>
      </c>
      <c r="D915" s="96" t="s">
        <v>2768</v>
      </c>
      <c r="E915" s="97" t="s">
        <v>2374</v>
      </c>
      <c r="F915" s="234"/>
      <c r="G915" s="234"/>
      <c r="H915" s="235">
        <v>4</v>
      </c>
      <c r="I915" s="236"/>
      <c r="J915" s="235">
        <v>19</v>
      </c>
      <c r="K915" s="235" t="s">
        <v>909</v>
      </c>
      <c r="L915" s="235"/>
      <c r="M915" s="237"/>
      <c r="N915" s="237"/>
      <c r="O915" s="237"/>
      <c r="P915" s="216" t="s">
        <v>109</v>
      </c>
      <c r="Q915" s="91" t="s">
        <v>2769</v>
      </c>
      <c r="R915" s="237"/>
      <c r="S915" s="237"/>
      <c r="T915" s="237"/>
      <c r="U915" s="237"/>
      <c r="V915" s="237" t="s">
        <v>2770</v>
      </c>
      <c r="W915" s="237" t="s">
        <v>2771</v>
      </c>
      <c r="X915" s="235"/>
      <c r="Y915" s="235"/>
      <c r="Z915" s="235"/>
      <c r="AA915" s="235"/>
      <c r="AB915" s="216" t="s">
        <v>373</v>
      </c>
      <c r="AC915" s="91" t="s">
        <v>2772</v>
      </c>
      <c r="AD915" s="216"/>
      <c r="AE915" s="216"/>
      <c r="AF915" s="216"/>
      <c r="AG915" s="216"/>
      <c r="AH915" s="216"/>
      <c r="AI915" s="216"/>
      <c r="AJ915" s="216"/>
      <c r="AK915" s="216"/>
      <c r="AL915" s="216"/>
      <c r="AM915" s="216" t="s">
        <v>2773</v>
      </c>
      <c r="AN915" s="216" t="s">
        <v>2774</v>
      </c>
      <c r="AO915" s="356" t="s">
        <v>87</v>
      </c>
      <c r="AP915" s="356" t="s">
        <v>56</v>
      </c>
      <c r="AQ915" s="356" t="s">
        <v>2775</v>
      </c>
      <c r="AR915" s="100" t="s">
        <v>2776</v>
      </c>
      <c r="AS915" s="99">
        <v>244</v>
      </c>
      <c r="AT915" s="406">
        <v>5856930</v>
      </c>
      <c r="AU915" s="406">
        <v>3307154.22</v>
      </c>
      <c r="AV915" s="396">
        <v>0</v>
      </c>
      <c r="AW915" s="396">
        <v>0</v>
      </c>
      <c r="AX915" s="406">
        <v>5856930</v>
      </c>
      <c r="AY915" s="406">
        <v>3307154.22</v>
      </c>
      <c r="AZ915" s="396">
        <v>0</v>
      </c>
      <c r="BA915" s="396">
        <v>0</v>
      </c>
      <c r="BB915" s="396">
        <v>0</v>
      </c>
      <c r="BC915" s="396">
        <v>0</v>
      </c>
      <c r="BD915" s="406">
        <v>9846405</v>
      </c>
      <c r="BE915" s="396">
        <v>0</v>
      </c>
      <c r="BF915" s="406">
        <v>9846405</v>
      </c>
      <c r="BG915" s="396">
        <v>0</v>
      </c>
      <c r="BH915" s="396">
        <v>0</v>
      </c>
      <c r="BI915" s="406">
        <v>4468219</v>
      </c>
      <c r="BJ915" s="396">
        <v>0</v>
      </c>
      <c r="BK915" s="406">
        <v>4468219</v>
      </c>
      <c r="BL915" s="396">
        <v>0</v>
      </c>
      <c r="BM915" s="396">
        <v>0</v>
      </c>
      <c r="BN915" s="406">
        <v>4468219</v>
      </c>
      <c r="BO915" s="396">
        <v>0</v>
      </c>
      <c r="BP915" s="406">
        <v>4468219</v>
      </c>
      <c r="BQ915" s="396">
        <v>0</v>
      </c>
      <c r="BR915" s="396">
        <v>0</v>
      </c>
      <c r="BS915" s="406">
        <v>4468219</v>
      </c>
      <c r="BT915" s="396">
        <v>0</v>
      </c>
      <c r="BU915" s="406">
        <v>4468219</v>
      </c>
      <c r="BV915" s="396">
        <v>0</v>
      </c>
      <c r="BW915" s="396">
        <v>0</v>
      </c>
    </row>
    <row r="916" spans="1:98" s="106" customFormat="1" ht="15.75">
      <c r="A916" s="450" t="s">
        <v>3337</v>
      </c>
      <c r="B916" s="451"/>
      <c r="C916" s="452"/>
      <c r="D916" s="452"/>
      <c r="E916" s="452"/>
      <c r="F916" s="452"/>
      <c r="G916" s="452"/>
      <c r="H916" s="452"/>
      <c r="I916" s="452"/>
      <c r="J916" s="452"/>
      <c r="K916" s="452"/>
      <c r="L916" s="452"/>
      <c r="M916" s="452"/>
      <c r="N916" s="452"/>
      <c r="O916" s="452"/>
      <c r="P916" s="452"/>
      <c r="Q916" s="452"/>
      <c r="R916" s="452"/>
      <c r="S916" s="452"/>
      <c r="T916" s="452"/>
      <c r="U916" s="452"/>
      <c r="V916" s="452"/>
      <c r="W916" s="452"/>
      <c r="X916" s="452"/>
      <c r="Y916" s="452"/>
      <c r="Z916" s="452"/>
      <c r="AA916" s="452"/>
      <c r="AB916" s="452"/>
      <c r="AC916" s="452"/>
      <c r="AD916" s="452"/>
      <c r="AE916" s="452"/>
      <c r="AF916" s="452"/>
      <c r="AG916" s="452"/>
      <c r="AH916" s="452"/>
      <c r="AI916" s="452"/>
      <c r="AJ916" s="452"/>
      <c r="AK916" s="452"/>
      <c r="AL916" s="452"/>
      <c r="AM916" s="452"/>
      <c r="AN916" s="452"/>
      <c r="AO916" s="452"/>
      <c r="AP916" s="452"/>
      <c r="AQ916" s="452"/>
      <c r="AR916" s="452"/>
      <c r="AS916" s="453"/>
      <c r="AT916" s="174">
        <v>2496670218.8800001</v>
      </c>
      <c r="AU916" s="174">
        <v>2232558219.2799997</v>
      </c>
      <c r="AV916" s="174">
        <v>810224379.97000003</v>
      </c>
      <c r="AW916" s="174">
        <v>808407442.80999994</v>
      </c>
      <c r="AX916" s="174">
        <v>780828389.56999993</v>
      </c>
      <c r="AY916" s="174">
        <v>582884688.01999998</v>
      </c>
      <c r="AZ916" s="174">
        <v>0</v>
      </c>
      <c r="BA916" s="174">
        <v>0</v>
      </c>
      <c r="BB916" s="174">
        <v>905617449.34000027</v>
      </c>
      <c r="BC916" s="174">
        <v>841266088.45000017</v>
      </c>
      <c r="BD916" s="174">
        <v>3358565140.5000005</v>
      </c>
      <c r="BE916" s="174">
        <v>685193122.26999986</v>
      </c>
      <c r="BF916" s="174">
        <v>1805043086.75</v>
      </c>
      <c r="BG916" s="174">
        <v>0</v>
      </c>
      <c r="BH916" s="174">
        <v>868328931.47999978</v>
      </c>
      <c r="BI916" s="174">
        <v>1278585841.7200003</v>
      </c>
      <c r="BJ916" s="174">
        <v>99517912.469999999</v>
      </c>
      <c r="BK916" s="174">
        <v>637964607.61000001</v>
      </c>
      <c r="BL916" s="174">
        <v>0</v>
      </c>
      <c r="BM916" s="174">
        <v>541103321.63999999</v>
      </c>
      <c r="BN916" s="174">
        <v>968590663.50000012</v>
      </c>
      <c r="BO916" s="174">
        <v>99305535.060000002</v>
      </c>
      <c r="BP916" s="174">
        <v>344142847.55000001</v>
      </c>
      <c r="BQ916" s="174">
        <v>0</v>
      </c>
      <c r="BR916" s="174">
        <v>525142280.88999999</v>
      </c>
      <c r="BS916" s="174">
        <v>968590663.50000012</v>
      </c>
      <c r="BT916" s="174">
        <v>99305535.060000002</v>
      </c>
      <c r="BU916" s="174">
        <v>344142847.55000001</v>
      </c>
      <c r="BV916" s="174">
        <v>0</v>
      </c>
      <c r="BW916" s="174">
        <v>525142280.88999999</v>
      </c>
    </row>
    <row r="917" spans="1:98" ht="127.5">
      <c r="A917" s="167">
        <v>621</v>
      </c>
      <c r="B917" s="156" t="s">
        <v>2779</v>
      </c>
      <c r="C917" s="168">
        <v>401000003</v>
      </c>
      <c r="D917" s="158" t="s">
        <v>722</v>
      </c>
      <c r="E917" s="159" t="s">
        <v>2780</v>
      </c>
      <c r="F917" s="208"/>
      <c r="G917" s="208"/>
      <c r="H917" s="209">
        <v>3</v>
      </c>
      <c r="I917" s="229"/>
      <c r="J917" s="209">
        <v>16</v>
      </c>
      <c r="K917" s="209">
        <v>1</v>
      </c>
      <c r="L917" s="209">
        <v>3</v>
      </c>
      <c r="M917" s="210"/>
      <c r="N917" s="210"/>
      <c r="O917" s="210"/>
      <c r="P917" s="211" t="s">
        <v>109</v>
      </c>
      <c r="Q917" s="160" t="s">
        <v>2781</v>
      </c>
      <c r="R917" s="210"/>
      <c r="S917" s="210"/>
      <c r="T917" s="210" t="s">
        <v>47</v>
      </c>
      <c r="U917" s="210"/>
      <c r="V917" s="210" t="s">
        <v>76</v>
      </c>
      <c r="W917" s="210" t="s">
        <v>45</v>
      </c>
      <c r="X917" s="210"/>
      <c r="Y917" s="210"/>
      <c r="Z917" s="210"/>
      <c r="AA917" s="210" t="s">
        <v>1958</v>
      </c>
      <c r="AB917" s="211" t="s">
        <v>2782</v>
      </c>
      <c r="AC917" s="160" t="s">
        <v>3202</v>
      </c>
      <c r="AD917" s="211"/>
      <c r="AE917" s="211"/>
      <c r="AF917" s="211"/>
      <c r="AG917" s="211"/>
      <c r="AH917" s="211"/>
      <c r="AI917" s="211"/>
      <c r="AJ917" s="211"/>
      <c r="AK917" s="211"/>
      <c r="AL917" s="211"/>
      <c r="AM917" s="211" t="s">
        <v>2783</v>
      </c>
      <c r="AN917" s="211" t="s">
        <v>329</v>
      </c>
      <c r="AO917" s="355" t="s">
        <v>69</v>
      </c>
      <c r="AP917" s="355" t="s">
        <v>46</v>
      </c>
      <c r="AQ917" s="355" t="s">
        <v>2784</v>
      </c>
      <c r="AR917" s="161" t="s">
        <v>2785</v>
      </c>
      <c r="AS917" s="125">
        <v>244</v>
      </c>
      <c r="AT917" s="397">
        <v>748639.82</v>
      </c>
      <c r="AU917" s="397">
        <v>733012.11</v>
      </c>
      <c r="AV917" s="397">
        <v>0</v>
      </c>
      <c r="AW917" s="397">
        <v>0</v>
      </c>
      <c r="AX917" s="397">
        <v>0</v>
      </c>
      <c r="AY917" s="397">
        <v>0</v>
      </c>
      <c r="AZ917" s="397">
        <v>0</v>
      </c>
      <c r="BA917" s="397">
        <v>0</v>
      </c>
      <c r="BB917" s="397">
        <v>748639.82</v>
      </c>
      <c r="BC917" s="397">
        <v>733012.11</v>
      </c>
      <c r="BD917" s="410">
        <v>4919683.34</v>
      </c>
      <c r="BE917" s="397">
        <v>0</v>
      </c>
      <c r="BF917" s="397">
        <v>0</v>
      </c>
      <c r="BG917" s="397">
        <v>0</v>
      </c>
      <c r="BH917" s="397">
        <v>4919683.34</v>
      </c>
      <c r="BI917" s="410">
        <v>100000</v>
      </c>
      <c r="BJ917" s="397">
        <v>0</v>
      </c>
      <c r="BK917" s="397">
        <v>0</v>
      </c>
      <c r="BL917" s="397">
        <v>0</v>
      </c>
      <c r="BM917" s="397">
        <v>100000</v>
      </c>
      <c r="BN917" s="410">
        <v>100000</v>
      </c>
      <c r="BO917" s="397">
        <v>0</v>
      </c>
      <c r="BP917" s="397">
        <v>0</v>
      </c>
      <c r="BQ917" s="397">
        <v>0</v>
      </c>
      <c r="BR917" s="397">
        <v>100000</v>
      </c>
      <c r="BS917" s="410">
        <v>100000</v>
      </c>
      <c r="BT917" s="397">
        <v>0</v>
      </c>
      <c r="BU917" s="397">
        <v>0</v>
      </c>
      <c r="BV917" s="397">
        <v>0</v>
      </c>
      <c r="BW917" s="397">
        <v>100000</v>
      </c>
      <c r="CM917" s="10" t="s">
        <v>65</v>
      </c>
      <c r="CN917" s="10" t="s">
        <v>2967</v>
      </c>
      <c r="CR917" s="10">
        <v>-733012.11</v>
      </c>
      <c r="CS917" s="10">
        <v>-4919683.34</v>
      </c>
      <c r="CT917" s="10">
        <v>-100000</v>
      </c>
    </row>
    <row r="918" spans="1:98" ht="127.5">
      <c r="A918" s="29">
        <v>621</v>
      </c>
      <c r="B918" s="22" t="s">
        <v>2779</v>
      </c>
      <c r="C918" s="88">
        <v>401000003</v>
      </c>
      <c r="D918" s="27" t="s">
        <v>494</v>
      </c>
      <c r="E918" s="20" t="s">
        <v>2786</v>
      </c>
      <c r="F918" s="204"/>
      <c r="G918" s="204"/>
      <c r="H918" s="195">
        <v>3</v>
      </c>
      <c r="I918" s="207"/>
      <c r="J918" s="195">
        <v>16</v>
      </c>
      <c r="K918" s="195">
        <v>1</v>
      </c>
      <c r="L918" s="195">
        <v>3</v>
      </c>
      <c r="M918" s="205"/>
      <c r="N918" s="205"/>
      <c r="O918" s="205"/>
      <c r="P918" s="196" t="s">
        <v>109</v>
      </c>
      <c r="Q918" s="21" t="s">
        <v>2787</v>
      </c>
      <c r="R918" s="205"/>
      <c r="S918" s="205"/>
      <c r="T918" s="205" t="s">
        <v>47</v>
      </c>
      <c r="U918" s="205"/>
      <c r="V918" s="205" t="s">
        <v>76</v>
      </c>
      <c r="W918" s="205" t="s">
        <v>45</v>
      </c>
      <c r="X918" s="205"/>
      <c r="Y918" s="205"/>
      <c r="Z918" s="205"/>
      <c r="AA918" s="205" t="s">
        <v>1958</v>
      </c>
      <c r="AB918" s="196" t="s">
        <v>2782</v>
      </c>
      <c r="AC918" s="21" t="s">
        <v>3202</v>
      </c>
      <c r="AD918" s="196"/>
      <c r="AE918" s="196"/>
      <c r="AF918" s="196"/>
      <c r="AG918" s="196"/>
      <c r="AH918" s="196"/>
      <c r="AI918" s="196"/>
      <c r="AJ918" s="196"/>
      <c r="AK918" s="196"/>
      <c r="AL918" s="196"/>
      <c r="AM918" s="196" t="s">
        <v>2783</v>
      </c>
      <c r="AN918" s="196" t="s">
        <v>329</v>
      </c>
      <c r="AO918" s="199" t="s">
        <v>69</v>
      </c>
      <c r="AP918" s="199" t="s">
        <v>46</v>
      </c>
      <c r="AQ918" s="199" t="s">
        <v>2784</v>
      </c>
      <c r="AR918" s="26" t="s">
        <v>2785</v>
      </c>
      <c r="AS918" s="31">
        <v>244</v>
      </c>
      <c r="AT918" s="396">
        <v>298181.55</v>
      </c>
      <c r="AU918" s="396">
        <v>298181.55</v>
      </c>
      <c r="AV918" s="396">
        <v>0</v>
      </c>
      <c r="AW918" s="396">
        <v>0</v>
      </c>
      <c r="AX918" s="396">
        <v>0</v>
      </c>
      <c r="AY918" s="396">
        <v>0</v>
      </c>
      <c r="AZ918" s="396">
        <v>0</v>
      </c>
      <c r="BA918" s="396">
        <v>0</v>
      </c>
      <c r="BB918" s="396">
        <v>298181.55</v>
      </c>
      <c r="BC918" s="396">
        <v>298181.55</v>
      </c>
      <c r="BD918" s="411">
        <v>0</v>
      </c>
      <c r="BE918" s="396">
        <v>0</v>
      </c>
      <c r="BF918" s="396">
        <v>0</v>
      </c>
      <c r="BG918" s="396">
        <v>0</v>
      </c>
      <c r="BH918" s="396">
        <v>0</v>
      </c>
      <c r="BI918" s="396">
        <v>0</v>
      </c>
      <c r="BJ918" s="396">
        <v>0</v>
      </c>
      <c r="BK918" s="396">
        <v>0</v>
      </c>
      <c r="BL918" s="396">
        <v>0</v>
      </c>
      <c r="BM918" s="396">
        <v>0</v>
      </c>
      <c r="BN918" s="396">
        <v>0</v>
      </c>
      <c r="BO918" s="396">
        <v>0</v>
      </c>
      <c r="BP918" s="396">
        <v>0</v>
      </c>
      <c r="BQ918" s="396">
        <v>0</v>
      </c>
      <c r="BR918" s="396">
        <v>0</v>
      </c>
      <c r="BS918" s="396">
        <v>0</v>
      </c>
      <c r="BT918" s="396">
        <v>0</v>
      </c>
      <c r="BU918" s="396">
        <v>0</v>
      </c>
      <c r="BV918" s="396">
        <v>0</v>
      </c>
      <c r="BW918" s="396">
        <v>0</v>
      </c>
      <c r="CM918" s="10" t="s">
        <v>65</v>
      </c>
      <c r="CN918" s="10" t="s">
        <v>2967</v>
      </c>
      <c r="CR918" s="10">
        <v>-298181.55</v>
      </c>
      <c r="CS918" s="10">
        <v>0</v>
      </c>
      <c r="CT918" s="10">
        <v>0</v>
      </c>
    </row>
    <row r="919" spans="1:98" ht="409.5">
      <c r="A919" s="29">
        <v>621</v>
      </c>
      <c r="B919" s="22" t="s">
        <v>2779</v>
      </c>
      <c r="C919" s="88">
        <v>401000007</v>
      </c>
      <c r="D919" s="27" t="s">
        <v>519</v>
      </c>
      <c r="E919" s="20" t="s">
        <v>2788</v>
      </c>
      <c r="F919" s="204"/>
      <c r="G919" s="204"/>
      <c r="H919" s="195">
        <v>3</v>
      </c>
      <c r="I919" s="207"/>
      <c r="J919" s="195">
        <v>16</v>
      </c>
      <c r="K919" s="195">
        <v>1</v>
      </c>
      <c r="L919" s="195">
        <v>6</v>
      </c>
      <c r="M919" s="205"/>
      <c r="N919" s="205"/>
      <c r="O919" s="205"/>
      <c r="P919" s="196" t="s">
        <v>2789</v>
      </c>
      <c r="Q919" s="21" t="s">
        <v>2790</v>
      </c>
      <c r="R919" s="205"/>
      <c r="S919" s="205"/>
      <c r="T919" s="205" t="s">
        <v>47</v>
      </c>
      <c r="U919" s="205"/>
      <c r="V919" s="205" t="s">
        <v>76</v>
      </c>
      <c r="W919" s="205">
        <v>1</v>
      </c>
      <c r="X919" s="205"/>
      <c r="Y919" s="205"/>
      <c r="Z919" s="205"/>
      <c r="AA919" s="205"/>
      <c r="AB919" s="196" t="s">
        <v>2782</v>
      </c>
      <c r="AC919" s="21" t="s">
        <v>2791</v>
      </c>
      <c r="AD919" s="196"/>
      <c r="AE919" s="196"/>
      <c r="AF919" s="196"/>
      <c r="AG919" s="196"/>
      <c r="AH919" s="196"/>
      <c r="AI919" s="196"/>
      <c r="AJ919" s="196"/>
      <c r="AK919" s="196"/>
      <c r="AL919" s="196"/>
      <c r="AM919" s="196" t="s">
        <v>2792</v>
      </c>
      <c r="AN919" s="196" t="s">
        <v>2793</v>
      </c>
      <c r="AO919" s="199" t="s">
        <v>87</v>
      </c>
      <c r="AP919" s="199" t="s">
        <v>53</v>
      </c>
      <c r="AQ919" s="199">
        <v>8420020200</v>
      </c>
      <c r="AR919" s="26" t="s">
        <v>2055</v>
      </c>
      <c r="AS919" s="31">
        <v>244</v>
      </c>
      <c r="AT919" s="396">
        <v>627244</v>
      </c>
      <c r="AU919" s="396">
        <v>627244</v>
      </c>
      <c r="AV919" s="396">
        <v>0</v>
      </c>
      <c r="AW919" s="396">
        <v>0</v>
      </c>
      <c r="AX919" s="396">
        <v>0</v>
      </c>
      <c r="AY919" s="396">
        <v>0</v>
      </c>
      <c r="AZ919" s="396">
        <v>0</v>
      </c>
      <c r="BA919" s="396">
        <v>0</v>
      </c>
      <c r="BB919" s="396">
        <v>627244</v>
      </c>
      <c r="BC919" s="396">
        <v>627244</v>
      </c>
      <c r="BD919" s="411">
        <v>719000</v>
      </c>
      <c r="BE919" s="396">
        <v>0</v>
      </c>
      <c r="BF919" s="396">
        <v>0</v>
      </c>
      <c r="BG919" s="396">
        <v>0</v>
      </c>
      <c r="BH919" s="396">
        <v>719000</v>
      </c>
      <c r="BI919" s="411">
        <v>0</v>
      </c>
      <c r="BJ919" s="396">
        <v>0</v>
      </c>
      <c r="BK919" s="396">
        <v>0</v>
      </c>
      <c r="BL919" s="396">
        <v>0</v>
      </c>
      <c r="BM919" s="396">
        <v>0</v>
      </c>
      <c r="BN919" s="411">
        <v>0</v>
      </c>
      <c r="BO919" s="396">
        <v>0</v>
      </c>
      <c r="BP919" s="396">
        <v>0</v>
      </c>
      <c r="BQ919" s="396">
        <v>0</v>
      </c>
      <c r="BR919" s="396">
        <v>0</v>
      </c>
      <c r="BS919" s="411">
        <v>0</v>
      </c>
      <c r="BT919" s="396">
        <v>0</v>
      </c>
      <c r="BU919" s="396">
        <v>0</v>
      </c>
      <c r="BV919" s="396">
        <v>0</v>
      </c>
      <c r="BW919" s="396">
        <v>0</v>
      </c>
      <c r="CM919" s="10" t="s">
        <v>65</v>
      </c>
      <c r="CN919" s="10" t="s">
        <v>2040</v>
      </c>
      <c r="CR919" s="10">
        <v>-627244</v>
      </c>
      <c r="CS919" s="10">
        <v>-719000</v>
      </c>
      <c r="CT919" s="10">
        <v>0</v>
      </c>
    </row>
    <row r="920" spans="1:98" ht="409.5">
      <c r="A920" s="29">
        <v>621</v>
      </c>
      <c r="B920" s="22" t="s">
        <v>2779</v>
      </c>
      <c r="C920" s="88">
        <v>401000021</v>
      </c>
      <c r="D920" s="27" t="s">
        <v>776</v>
      </c>
      <c r="E920" s="20" t="s">
        <v>2794</v>
      </c>
      <c r="F920" s="204"/>
      <c r="G920" s="204"/>
      <c r="H920" s="195">
        <v>3</v>
      </c>
      <c r="I920" s="207"/>
      <c r="J920" s="195">
        <v>16</v>
      </c>
      <c r="K920" s="195">
        <v>1</v>
      </c>
      <c r="L920" s="195">
        <v>13</v>
      </c>
      <c r="M920" s="205"/>
      <c r="N920" s="205"/>
      <c r="O920" s="205"/>
      <c r="P920" s="196" t="s">
        <v>2789</v>
      </c>
      <c r="Q920" s="21" t="s">
        <v>2795</v>
      </c>
      <c r="R920" s="205" t="s">
        <v>955</v>
      </c>
      <c r="S920" s="205"/>
      <c r="T920" s="205" t="s">
        <v>133</v>
      </c>
      <c r="U920" s="205"/>
      <c r="V920" s="205" t="s">
        <v>1133</v>
      </c>
      <c r="W920" s="205" t="s">
        <v>126</v>
      </c>
      <c r="X920" s="205" t="s">
        <v>2796</v>
      </c>
      <c r="Y920" s="205"/>
      <c r="Z920" s="205"/>
      <c r="AA920" s="205"/>
      <c r="AB920" s="196" t="s">
        <v>2797</v>
      </c>
      <c r="AC920" s="21" t="s">
        <v>3202</v>
      </c>
      <c r="AD920" s="196"/>
      <c r="AE920" s="196"/>
      <c r="AF920" s="196"/>
      <c r="AG920" s="196"/>
      <c r="AH920" s="196"/>
      <c r="AI920" s="196"/>
      <c r="AJ920" s="196"/>
      <c r="AK920" s="196"/>
      <c r="AL920" s="196"/>
      <c r="AM920" s="196" t="s">
        <v>2798</v>
      </c>
      <c r="AN920" s="196" t="s">
        <v>329</v>
      </c>
      <c r="AO920" s="199" t="s">
        <v>86</v>
      </c>
      <c r="AP920" s="199" t="s">
        <v>53</v>
      </c>
      <c r="AQ920" s="199" t="s">
        <v>2799</v>
      </c>
      <c r="AR920" s="26" t="s">
        <v>2800</v>
      </c>
      <c r="AS920" s="31" t="s">
        <v>2381</v>
      </c>
      <c r="AT920" s="396">
        <v>0.01</v>
      </c>
      <c r="AU920" s="396">
        <v>0.01</v>
      </c>
      <c r="AV920" s="396">
        <v>0</v>
      </c>
      <c r="AW920" s="396">
        <v>0</v>
      </c>
      <c r="AX920" s="396">
        <v>0</v>
      </c>
      <c r="AY920" s="396">
        <v>0</v>
      </c>
      <c r="AZ920" s="396">
        <v>0</v>
      </c>
      <c r="BA920" s="396">
        <v>0</v>
      </c>
      <c r="BB920" s="396">
        <v>0.01</v>
      </c>
      <c r="BC920" s="396">
        <v>0.01</v>
      </c>
      <c r="BD920" s="411">
        <v>0</v>
      </c>
      <c r="BE920" s="396">
        <v>0</v>
      </c>
      <c r="BF920" s="396">
        <v>0</v>
      </c>
      <c r="BG920" s="396">
        <v>0</v>
      </c>
      <c r="BH920" s="396">
        <v>0</v>
      </c>
      <c r="BI920" s="411">
        <v>0</v>
      </c>
      <c r="BJ920" s="396">
        <v>0</v>
      </c>
      <c r="BK920" s="396">
        <v>0</v>
      </c>
      <c r="BL920" s="396">
        <v>0</v>
      </c>
      <c r="BM920" s="396">
        <v>0</v>
      </c>
      <c r="BN920" s="411">
        <v>0</v>
      </c>
      <c r="BO920" s="396">
        <v>0</v>
      </c>
      <c r="BP920" s="396">
        <v>0</v>
      </c>
      <c r="BQ920" s="396">
        <v>0</v>
      </c>
      <c r="BR920" s="396">
        <v>0</v>
      </c>
      <c r="BS920" s="411">
        <v>0</v>
      </c>
      <c r="BT920" s="396">
        <v>0</v>
      </c>
      <c r="BU920" s="396">
        <v>0</v>
      </c>
      <c r="BV920" s="396">
        <v>0</v>
      </c>
      <c r="BW920" s="396">
        <v>0</v>
      </c>
      <c r="CM920" s="10" t="s">
        <v>65</v>
      </c>
      <c r="CN920" s="10" t="s">
        <v>2968</v>
      </c>
      <c r="CR920" s="10">
        <v>-0.01</v>
      </c>
      <c r="CS920" s="10">
        <v>0</v>
      </c>
      <c r="CT920" s="10">
        <v>0</v>
      </c>
    </row>
    <row r="921" spans="1:98" ht="409.5">
      <c r="A921" s="29">
        <v>621</v>
      </c>
      <c r="B921" s="22" t="s">
        <v>2779</v>
      </c>
      <c r="C921" s="88">
        <v>401000022</v>
      </c>
      <c r="D921" s="27" t="s">
        <v>832</v>
      </c>
      <c r="E921" s="20" t="s">
        <v>2801</v>
      </c>
      <c r="F921" s="204"/>
      <c r="G921" s="204"/>
      <c r="H921" s="195">
        <v>3</v>
      </c>
      <c r="I921" s="207"/>
      <c r="J921" s="195">
        <v>16</v>
      </c>
      <c r="K921" s="195">
        <v>1</v>
      </c>
      <c r="L921" s="195">
        <v>13</v>
      </c>
      <c r="M921" s="205"/>
      <c r="N921" s="205"/>
      <c r="O921" s="205"/>
      <c r="P921" s="196" t="s">
        <v>2789</v>
      </c>
      <c r="Q921" s="21" t="s">
        <v>2802</v>
      </c>
      <c r="R921" s="205"/>
      <c r="S921" s="205"/>
      <c r="T921" s="205" t="s">
        <v>47</v>
      </c>
      <c r="U921" s="205"/>
      <c r="V921" s="205" t="s">
        <v>76</v>
      </c>
      <c r="W921" s="205">
        <v>1</v>
      </c>
      <c r="X921" s="205"/>
      <c r="Y921" s="205"/>
      <c r="Z921" s="205"/>
      <c r="AA921" s="205"/>
      <c r="AB921" s="196" t="s">
        <v>2803</v>
      </c>
      <c r="AC921" s="21" t="s">
        <v>3202</v>
      </c>
      <c r="AD921" s="196"/>
      <c r="AE921" s="196"/>
      <c r="AF921" s="196"/>
      <c r="AG921" s="196"/>
      <c r="AH921" s="196"/>
      <c r="AI921" s="196"/>
      <c r="AJ921" s="196"/>
      <c r="AK921" s="196"/>
      <c r="AL921" s="196"/>
      <c r="AM921" s="196" t="s">
        <v>2798</v>
      </c>
      <c r="AN921" s="196" t="s">
        <v>329</v>
      </c>
      <c r="AO921" s="199" t="s">
        <v>86</v>
      </c>
      <c r="AP921" s="199" t="s">
        <v>63</v>
      </c>
      <c r="AQ921" s="199" t="s">
        <v>2804</v>
      </c>
      <c r="AR921" s="26" t="s">
        <v>2805</v>
      </c>
      <c r="AS921" s="31">
        <v>414</v>
      </c>
      <c r="AT921" s="396">
        <v>13600000</v>
      </c>
      <c r="AU921" s="396">
        <v>13400000</v>
      </c>
      <c r="AV921" s="396">
        <v>0</v>
      </c>
      <c r="AW921" s="396">
        <v>0</v>
      </c>
      <c r="AX921" s="396">
        <v>0</v>
      </c>
      <c r="AY921" s="396">
        <v>0</v>
      </c>
      <c r="AZ921" s="396">
        <v>0</v>
      </c>
      <c r="BA921" s="396">
        <v>0</v>
      </c>
      <c r="BB921" s="396">
        <v>13600000</v>
      </c>
      <c r="BC921" s="396">
        <v>13400000</v>
      </c>
      <c r="BD921" s="411">
        <v>100000</v>
      </c>
      <c r="BE921" s="396">
        <v>0</v>
      </c>
      <c r="BF921" s="396">
        <v>0</v>
      </c>
      <c r="BG921" s="396">
        <v>0</v>
      </c>
      <c r="BH921" s="396">
        <v>100000</v>
      </c>
      <c r="BI921" s="411">
        <v>0</v>
      </c>
      <c r="BJ921" s="396">
        <v>0</v>
      </c>
      <c r="BK921" s="396">
        <v>0</v>
      </c>
      <c r="BL921" s="396">
        <v>0</v>
      </c>
      <c r="BM921" s="396">
        <v>0</v>
      </c>
      <c r="BN921" s="411">
        <v>0</v>
      </c>
      <c r="BO921" s="396">
        <v>0</v>
      </c>
      <c r="BP921" s="396">
        <v>0</v>
      </c>
      <c r="BQ921" s="396">
        <v>0</v>
      </c>
      <c r="BR921" s="396">
        <v>0</v>
      </c>
      <c r="BS921" s="411">
        <v>0</v>
      </c>
      <c r="BT921" s="396">
        <v>0</v>
      </c>
      <c r="BU921" s="396">
        <v>0</v>
      </c>
      <c r="BV921" s="396">
        <v>0</v>
      </c>
      <c r="BW921" s="396">
        <v>0</v>
      </c>
      <c r="CM921" s="10" t="s">
        <v>65</v>
      </c>
      <c r="CN921" s="10" t="s">
        <v>2969</v>
      </c>
      <c r="CR921" s="10">
        <v>-13400000</v>
      </c>
      <c r="CS921" s="10">
        <v>-100000</v>
      </c>
      <c r="CT921" s="10">
        <v>0</v>
      </c>
    </row>
    <row r="922" spans="1:98" ht="409.5">
      <c r="A922" s="29">
        <v>621</v>
      </c>
      <c r="B922" s="22" t="s">
        <v>2779</v>
      </c>
      <c r="C922" s="88">
        <v>401000021</v>
      </c>
      <c r="D922" s="27" t="s">
        <v>776</v>
      </c>
      <c r="E922" s="20" t="s">
        <v>2806</v>
      </c>
      <c r="F922" s="204"/>
      <c r="G922" s="204"/>
      <c r="H922" s="195">
        <v>3</v>
      </c>
      <c r="I922" s="207"/>
      <c r="J922" s="195">
        <v>16</v>
      </c>
      <c r="K922" s="195">
        <v>1</v>
      </c>
      <c r="L922" s="195">
        <v>13</v>
      </c>
      <c r="M922" s="205"/>
      <c r="N922" s="205"/>
      <c r="O922" s="205"/>
      <c r="P922" s="196" t="s">
        <v>2789</v>
      </c>
      <c r="Q922" s="21" t="s">
        <v>2807</v>
      </c>
      <c r="R922" s="205"/>
      <c r="S922" s="205"/>
      <c r="T922" s="205" t="s">
        <v>47</v>
      </c>
      <c r="U922" s="205"/>
      <c r="V922" s="205" t="s">
        <v>76</v>
      </c>
      <c r="W922" s="205">
        <v>1</v>
      </c>
      <c r="X922" s="205"/>
      <c r="Y922" s="205"/>
      <c r="Z922" s="205"/>
      <c r="AA922" s="205"/>
      <c r="AB922" s="196" t="s">
        <v>2803</v>
      </c>
      <c r="AC922" s="21" t="s">
        <v>3202</v>
      </c>
      <c r="AD922" s="196"/>
      <c r="AE922" s="196"/>
      <c r="AF922" s="196"/>
      <c r="AG922" s="196"/>
      <c r="AH922" s="196"/>
      <c r="AI922" s="196"/>
      <c r="AJ922" s="196"/>
      <c r="AK922" s="196"/>
      <c r="AL922" s="196"/>
      <c r="AM922" s="196" t="s">
        <v>2798</v>
      </c>
      <c r="AN922" s="196" t="s">
        <v>329</v>
      </c>
      <c r="AO922" s="199" t="s">
        <v>86</v>
      </c>
      <c r="AP922" s="199" t="s">
        <v>63</v>
      </c>
      <c r="AQ922" s="199" t="s">
        <v>2808</v>
      </c>
      <c r="AR922" s="26" t="s">
        <v>2805</v>
      </c>
      <c r="AS922" s="31">
        <v>414</v>
      </c>
      <c r="AT922" s="396">
        <v>0</v>
      </c>
      <c r="AU922" s="396">
        <v>0</v>
      </c>
      <c r="AV922" s="396">
        <v>0</v>
      </c>
      <c r="AW922" s="396">
        <v>0</v>
      </c>
      <c r="AX922" s="396">
        <v>0</v>
      </c>
      <c r="AY922" s="396">
        <v>0</v>
      </c>
      <c r="AZ922" s="396">
        <v>0</v>
      </c>
      <c r="BA922" s="396">
        <v>0</v>
      </c>
      <c r="BB922" s="396">
        <v>0</v>
      </c>
      <c r="BC922" s="396">
        <v>0</v>
      </c>
      <c r="BD922" s="411">
        <v>0</v>
      </c>
      <c r="BE922" s="396">
        <v>0</v>
      </c>
      <c r="BF922" s="396">
        <v>0</v>
      </c>
      <c r="BG922" s="396">
        <v>0</v>
      </c>
      <c r="BH922" s="396">
        <v>0</v>
      </c>
      <c r="BI922" s="411">
        <v>0</v>
      </c>
      <c r="BJ922" s="396">
        <v>0</v>
      </c>
      <c r="BK922" s="396">
        <v>0</v>
      </c>
      <c r="BL922" s="396">
        <v>0</v>
      </c>
      <c r="BM922" s="396">
        <v>0</v>
      </c>
      <c r="BN922" s="411">
        <v>0</v>
      </c>
      <c r="BO922" s="396">
        <v>0</v>
      </c>
      <c r="BP922" s="396">
        <v>0</v>
      </c>
      <c r="BQ922" s="396">
        <v>0</v>
      </c>
      <c r="BR922" s="396">
        <v>0</v>
      </c>
      <c r="BS922" s="411">
        <v>0</v>
      </c>
      <c r="BT922" s="396">
        <v>0</v>
      </c>
      <c r="BU922" s="396">
        <v>0</v>
      </c>
      <c r="BV922" s="396">
        <v>0</v>
      </c>
      <c r="BW922" s="396">
        <v>0</v>
      </c>
      <c r="CM922" s="10" t="s">
        <v>65</v>
      </c>
      <c r="CN922" s="10" t="s">
        <v>2970</v>
      </c>
      <c r="CR922" s="10">
        <v>0</v>
      </c>
      <c r="CS922" s="10">
        <v>0</v>
      </c>
      <c r="CT922" s="10">
        <v>0</v>
      </c>
    </row>
    <row r="923" spans="1:98" ht="140.25">
      <c r="A923" s="29">
        <v>621</v>
      </c>
      <c r="B923" s="22" t="s">
        <v>2779</v>
      </c>
      <c r="C923" s="88">
        <v>401000030</v>
      </c>
      <c r="D923" s="27" t="s">
        <v>2809</v>
      </c>
      <c r="E923" s="20" t="s">
        <v>2806</v>
      </c>
      <c r="F923" s="204"/>
      <c r="G923" s="204"/>
      <c r="H923" s="195">
        <v>3</v>
      </c>
      <c r="I923" s="207"/>
      <c r="J923" s="195">
        <v>16</v>
      </c>
      <c r="K923" s="195">
        <v>1</v>
      </c>
      <c r="L923" s="195">
        <v>17</v>
      </c>
      <c r="M923" s="205"/>
      <c r="N923" s="205"/>
      <c r="O923" s="205"/>
      <c r="P923" s="196" t="s">
        <v>2789</v>
      </c>
      <c r="Q923" s="21" t="s">
        <v>92</v>
      </c>
      <c r="R923" s="205"/>
      <c r="S923" s="205"/>
      <c r="T923" s="205" t="s">
        <v>47</v>
      </c>
      <c r="U923" s="205"/>
      <c r="V923" s="205" t="s">
        <v>76</v>
      </c>
      <c r="W923" s="205">
        <v>1</v>
      </c>
      <c r="X923" s="205"/>
      <c r="Y923" s="205"/>
      <c r="Z923" s="205"/>
      <c r="AA923" s="205"/>
      <c r="AB923" s="196" t="s">
        <v>2810</v>
      </c>
      <c r="AC923" s="21" t="s">
        <v>3202</v>
      </c>
      <c r="AD923" s="196"/>
      <c r="AE923" s="196"/>
      <c r="AF923" s="196"/>
      <c r="AG923" s="196"/>
      <c r="AH923" s="196"/>
      <c r="AI923" s="196"/>
      <c r="AJ923" s="196"/>
      <c r="AK923" s="196"/>
      <c r="AL923" s="196"/>
      <c r="AM923" s="196" t="s">
        <v>2811</v>
      </c>
      <c r="AN923" s="196" t="s">
        <v>329</v>
      </c>
      <c r="AO923" s="199" t="s">
        <v>72</v>
      </c>
      <c r="AP923" s="199" t="s">
        <v>53</v>
      </c>
      <c r="AQ923" s="199" t="s">
        <v>432</v>
      </c>
      <c r="AR923" s="26" t="s">
        <v>433</v>
      </c>
      <c r="AS923" s="31" t="s">
        <v>55</v>
      </c>
      <c r="AT923" s="396">
        <v>4635392.5</v>
      </c>
      <c r="AU923" s="396">
        <v>3497176.5</v>
      </c>
      <c r="AV923" s="396">
        <v>0</v>
      </c>
      <c r="AW923" s="396">
        <v>0</v>
      </c>
      <c r="AX923" s="396">
        <v>0</v>
      </c>
      <c r="AY923" s="396">
        <v>0</v>
      </c>
      <c r="AZ923" s="396">
        <v>0</v>
      </c>
      <c r="BA923" s="396">
        <v>0</v>
      </c>
      <c r="BB923" s="396">
        <v>4635392.5</v>
      </c>
      <c r="BC923" s="396">
        <v>3497176.5</v>
      </c>
      <c r="BD923" s="411">
        <v>2605480</v>
      </c>
      <c r="BE923" s="396">
        <v>0</v>
      </c>
      <c r="BF923" s="396">
        <v>0</v>
      </c>
      <c r="BG923" s="396">
        <v>0</v>
      </c>
      <c r="BH923" s="396">
        <v>2605480</v>
      </c>
      <c r="BI923" s="411">
        <v>3410000</v>
      </c>
      <c r="BJ923" s="396">
        <v>0</v>
      </c>
      <c r="BK923" s="396">
        <v>0</v>
      </c>
      <c r="BL923" s="396">
        <v>0</v>
      </c>
      <c r="BM923" s="396">
        <v>3410000</v>
      </c>
      <c r="BN923" s="411">
        <v>3410000</v>
      </c>
      <c r="BO923" s="396">
        <v>0</v>
      </c>
      <c r="BP923" s="396">
        <v>0</v>
      </c>
      <c r="BQ923" s="396">
        <v>0</v>
      </c>
      <c r="BR923" s="396">
        <v>3410000</v>
      </c>
      <c r="BS923" s="411">
        <v>3410000</v>
      </c>
      <c r="BT923" s="396">
        <v>0</v>
      </c>
      <c r="BU923" s="396">
        <v>0</v>
      </c>
      <c r="BV923" s="396">
        <v>0</v>
      </c>
      <c r="BW923" s="396">
        <v>3410000</v>
      </c>
      <c r="CM923" s="10" t="s">
        <v>65</v>
      </c>
      <c r="CN923" s="10" t="s">
        <v>767</v>
      </c>
      <c r="CR923" s="10">
        <v>-3497176.5</v>
      </c>
      <c r="CS923" s="10">
        <v>-2605480</v>
      </c>
      <c r="CT923" s="10">
        <v>-3410000</v>
      </c>
    </row>
    <row r="924" spans="1:98" ht="153">
      <c r="A924" s="29">
        <v>621</v>
      </c>
      <c r="B924" s="22" t="s">
        <v>2779</v>
      </c>
      <c r="C924" s="88">
        <v>401000035</v>
      </c>
      <c r="D924" s="27" t="s">
        <v>2812</v>
      </c>
      <c r="E924" s="20" t="s">
        <v>2801</v>
      </c>
      <c r="F924" s="204"/>
      <c r="G924" s="204"/>
      <c r="H924" s="195">
        <v>3</v>
      </c>
      <c r="I924" s="207"/>
      <c r="J924" s="195">
        <v>16</v>
      </c>
      <c r="K924" s="195">
        <v>1</v>
      </c>
      <c r="L924" s="195">
        <v>20</v>
      </c>
      <c r="M924" s="205"/>
      <c r="N924" s="205"/>
      <c r="O924" s="205"/>
      <c r="P924" s="196" t="s">
        <v>2789</v>
      </c>
      <c r="Q924" s="21" t="s">
        <v>92</v>
      </c>
      <c r="R924" s="205"/>
      <c r="S924" s="205"/>
      <c r="T924" s="205" t="s">
        <v>47</v>
      </c>
      <c r="U924" s="205"/>
      <c r="V924" s="205" t="s">
        <v>76</v>
      </c>
      <c r="W924" s="205">
        <v>1</v>
      </c>
      <c r="X924" s="205"/>
      <c r="Y924" s="205"/>
      <c r="Z924" s="205"/>
      <c r="AA924" s="205"/>
      <c r="AB924" s="196" t="s">
        <v>2810</v>
      </c>
      <c r="AC924" s="21" t="s">
        <v>3202</v>
      </c>
      <c r="AD924" s="196"/>
      <c r="AE924" s="196"/>
      <c r="AF924" s="196"/>
      <c r="AG924" s="196"/>
      <c r="AH924" s="196"/>
      <c r="AI924" s="196"/>
      <c r="AJ924" s="196"/>
      <c r="AK924" s="196"/>
      <c r="AL924" s="196"/>
      <c r="AM924" s="196" t="s">
        <v>2813</v>
      </c>
      <c r="AN924" s="196" t="s">
        <v>329</v>
      </c>
      <c r="AO924" s="199" t="s">
        <v>87</v>
      </c>
      <c r="AP924" s="199" t="s">
        <v>56</v>
      </c>
      <c r="AQ924" s="199" t="s">
        <v>1187</v>
      </c>
      <c r="AR924" s="26" t="s">
        <v>1188</v>
      </c>
      <c r="AS924" s="31" t="s">
        <v>2381</v>
      </c>
      <c r="AT924" s="396">
        <v>39916671.909999996</v>
      </c>
      <c r="AU924" s="396">
        <v>36075826.479999997</v>
      </c>
      <c r="AV924" s="396">
        <v>0</v>
      </c>
      <c r="AW924" s="396">
        <v>0</v>
      </c>
      <c r="AX924" s="396">
        <v>0</v>
      </c>
      <c r="AY924" s="396">
        <v>0</v>
      </c>
      <c r="AZ924" s="396">
        <v>0</v>
      </c>
      <c r="BA924" s="396">
        <v>0</v>
      </c>
      <c r="BB924" s="396">
        <v>39916671.909999996</v>
      </c>
      <c r="BC924" s="396">
        <v>36075826.479999997</v>
      </c>
      <c r="BD924" s="411">
        <v>1962975.96</v>
      </c>
      <c r="BE924" s="396">
        <v>0</v>
      </c>
      <c r="BF924" s="396">
        <v>0</v>
      </c>
      <c r="BG924" s="396">
        <v>0</v>
      </c>
      <c r="BH924" s="396">
        <v>1962975.96</v>
      </c>
      <c r="BI924" s="411">
        <v>0</v>
      </c>
      <c r="BJ924" s="396">
        <v>0</v>
      </c>
      <c r="BK924" s="396">
        <v>0</v>
      </c>
      <c r="BL924" s="396">
        <v>0</v>
      </c>
      <c r="BM924" s="396">
        <v>0</v>
      </c>
      <c r="BN924" s="411">
        <v>0</v>
      </c>
      <c r="BO924" s="396">
        <v>0</v>
      </c>
      <c r="BP924" s="396">
        <v>0</v>
      </c>
      <c r="BQ924" s="396">
        <v>0</v>
      </c>
      <c r="BR924" s="396">
        <v>0</v>
      </c>
      <c r="BS924" s="411">
        <v>0</v>
      </c>
      <c r="BT924" s="396">
        <v>0</v>
      </c>
      <c r="BU924" s="396">
        <v>0</v>
      </c>
      <c r="BV924" s="396">
        <v>0</v>
      </c>
      <c r="BW924" s="396">
        <v>0</v>
      </c>
      <c r="CM924" s="10" t="s">
        <v>65</v>
      </c>
      <c r="CN924" s="10" t="s">
        <v>2971</v>
      </c>
      <c r="CR924" s="10">
        <v>-36075826.479999997</v>
      </c>
      <c r="CS924" s="10">
        <v>-1962975.96</v>
      </c>
      <c r="CT924" s="10">
        <v>0</v>
      </c>
    </row>
    <row r="925" spans="1:98" ht="409.5">
      <c r="A925" s="29">
        <v>621</v>
      </c>
      <c r="B925" s="22" t="s">
        <v>2779</v>
      </c>
      <c r="C925" s="88">
        <v>401000043</v>
      </c>
      <c r="D925" s="27" t="s">
        <v>2814</v>
      </c>
      <c r="E925" s="20" t="s">
        <v>2786</v>
      </c>
      <c r="F925" s="204"/>
      <c r="G925" s="204"/>
      <c r="H925" s="195">
        <v>3</v>
      </c>
      <c r="I925" s="207"/>
      <c r="J925" s="195" t="s">
        <v>2815</v>
      </c>
      <c r="K925" s="195">
        <v>1</v>
      </c>
      <c r="L925" s="195">
        <v>9</v>
      </c>
      <c r="M925" s="205"/>
      <c r="N925" s="205"/>
      <c r="O925" s="205"/>
      <c r="P925" s="196" t="s">
        <v>2789</v>
      </c>
      <c r="Q925" s="21" t="s">
        <v>2816</v>
      </c>
      <c r="R925" s="205"/>
      <c r="S925" s="205"/>
      <c r="T925" s="205" t="s">
        <v>47</v>
      </c>
      <c r="U925" s="205"/>
      <c r="V925" s="205" t="s">
        <v>76</v>
      </c>
      <c r="W925" s="205">
        <v>1</v>
      </c>
      <c r="X925" s="205"/>
      <c r="Y925" s="205"/>
      <c r="Z925" s="205"/>
      <c r="AA925" s="205"/>
      <c r="AB925" s="196" t="s">
        <v>2810</v>
      </c>
      <c r="AC925" s="21" t="s">
        <v>3202</v>
      </c>
      <c r="AD925" s="196"/>
      <c r="AE925" s="196"/>
      <c r="AF925" s="196"/>
      <c r="AG925" s="196"/>
      <c r="AH925" s="196"/>
      <c r="AI925" s="196"/>
      <c r="AJ925" s="196"/>
      <c r="AK925" s="196"/>
      <c r="AL925" s="196"/>
      <c r="AM925" s="196" t="s">
        <v>2817</v>
      </c>
      <c r="AN925" s="196" t="s">
        <v>329</v>
      </c>
      <c r="AO925" s="199" t="s">
        <v>53</v>
      </c>
      <c r="AP925" s="199" t="s">
        <v>54</v>
      </c>
      <c r="AQ925" s="199" t="s">
        <v>2818</v>
      </c>
      <c r="AR925" s="26" t="s">
        <v>2819</v>
      </c>
      <c r="AS925" s="31">
        <v>244</v>
      </c>
      <c r="AT925" s="396">
        <v>383310.46</v>
      </c>
      <c r="AU925" s="396">
        <v>383310.46</v>
      </c>
      <c r="AV925" s="396">
        <v>0</v>
      </c>
      <c r="AW925" s="396">
        <v>0</v>
      </c>
      <c r="AX925" s="396">
        <v>0</v>
      </c>
      <c r="AY925" s="396">
        <v>0</v>
      </c>
      <c r="AZ925" s="396">
        <v>0</v>
      </c>
      <c r="BA925" s="396">
        <v>0</v>
      </c>
      <c r="BB925" s="396">
        <v>383310.46</v>
      </c>
      <c r="BC925" s="396">
        <v>383310.46</v>
      </c>
      <c r="BD925" s="411">
        <v>200000</v>
      </c>
      <c r="BE925" s="396">
        <v>0</v>
      </c>
      <c r="BF925" s="396">
        <v>0</v>
      </c>
      <c r="BG925" s="396">
        <v>0</v>
      </c>
      <c r="BH925" s="396">
        <v>200000</v>
      </c>
      <c r="BI925" s="411">
        <v>200000</v>
      </c>
      <c r="BJ925" s="396">
        <v>0</v>
      </c>
      <c r="BK925" s="396">
        <v>0</v>
      </c>
      <c r="BL925" s="396">
        <v>0</v>
      </c>
      <c r="BM925" s="396">
        <v>200000</v>
      </c>
      <c r="BN925" s="411">
        <v>200000</v>
      </c>
      <c r="BO925" s="396">
        <v>0</v>
      </c>
      <c r="BP925" s="396">
        <v>0</v>
      </c>
      <c r="BQ925" s="396">
        <v>0</v>
      </c>
      <c r="BR925" s="396">
        <v>200000</v>
      </c>
      <c r="BS925" s="411">
        <v>200000</v>
      </c>
      <c r="BT925" s="396">
        <v>0</v>
      </c>
      <c r="BU925" s="396">
        <v>0</v>
      </c>
      <c r="BV925" s="396">
        <v>0</v>
      </c>
      <c r="BW925" s="396">
        <v>200000</v>
      </c>
      <c r="CM925" s="10" t="s">
        <v>65</v>
      </c>
      <c r="CN925" s="10" t="s">
        <v>768</v>
      </c>
      <c r="CR925" s="10">
        <v>-383310.46</v>
      </c>
      <c r="CS925" s="10">
        <v>-200000</v>
      </c>
      <c r="CT925" s="10">
        <v>-200000</v>
      </c>
    </row>
    <row r="926" spans="1:98" ht="409.5">
      <c r="A926" s="29">
        <v>621</v>
      </c>
      <c r="B926" s="22" t="s">
        <v>2779</v>
      </c>
      <c r="C926" s="88">
        <v>401000043</v>
      </c>
      <c r="D926" s="27" t="s">
        <v>2820</v>
      </c>
      <c r="E926" s="20" t="s">
        <v>2801</v>
      </c>
      <c r="F926" s="204"/>
      <c r="G926" s="204"/>
      <c r="H926" s="195">
        <v>3</v>
      </c>
      <c r="I926" s="207"/>
      <c r="J926" s="195" t="s">
        <v>2815</v>
      </c>
      <c r="K926" s="195">
        <v>1</v>
      </c>
      <c r="L926" s="195">
        <v>9</v>
      </c>
      <c r="M926" s="205"/>
      <c r="N926" s="205"/>
      <c r="O926" s="205"/>
      <c r="P926" s="196" t="s">
        <v>2789</v>
      </c>
      <c r="Q926" s="21" t="s">
        <v>2816</v>
      </c>
      <c r="R926" s="205"/>
      <c r="S926" s="205"/>
      <c r="T926" s="205" t="s">
        <v>47</v>
      </c>
      <c r="U926" s="205"/>
      <c r="V926" s="205" t="s">
        <v>76</v>
      </c>
      <c r="W926" s="205">
        <v>1</v>
      </c>
      <c r="X926" s="205"/>
      <c r="Y926" s="205"/>
      <c r="Z926" s="205"/>
      <c r="AA926" s="205"/>
      <c r="AB926" s="196" t="s">
        <v>2810</v>
      </c>
      <c r="AC926" s="21" t="s">
        <v>3202</v>
      </c>
      <c r="AD926" s="196"/>
      <c r="AE926" s="196"/>
      <c r="AF926" s="196"/>
      <c r="AG926" s="196"/>
      <c r="AH926" s="196"/>
      <c r="AI926" s="196"/>
      <c r="AJ926" s="196"/>
      <c r="AK926" s="196"/>
      <c r="AL926" s="196"/>
      <c r="AM926" s="196" t="s">
        <v>2817</v>
      </c>
      <c r="AN926" s="196" t="s">
        <v>329</v>
      </c>
      <c r="AO926" s="199" t="s">
        <v>53</v>
      </c>
      <c r="AP926" s="199" t="s">
        <v>54</v>
      </c>
      <c r="AQ926" s="199">
        <v>8420020740</v>
      </c>
      <c r="AR926" s="26" t="s">
        <v>2819</v>
      </c>
      <c r="AS926" s="31">
        <v>831</v>
      </c>
      <c r="AT926" s="396">
        <v>60000</v>
      </c>
      <c r="AU926" s="396">
        <v>60000</v>
      </c>
      <c r="AV926" s="396">
        <v>0</v>
      </c>
      <c r="AW926" s="396">
        <v>0</v>
      </c>
      <c r="AX926" s="396">
        <v>0</v>
      </c>
      <c r="AY926" s="396">
        <v>0</v>
      </c>
      <c r="AZ926" s="396">
        <v>0</v>
      </c>
      <c r="BA926" s="396">
        <v>0</v>
      </c>
      <c r="BB926" s="396">
        <v>60000</v>
      </c>
      <c r="BC926" s="396">
        <v>60000</v>
      </c>
      <c r="BD926" s="411">
        <v>350000</v>
      </c>
      <c r="BE926" s="396">
        <v>0</v>
      </c>
      <c r="BF926" s="396">
        <v>0</v>
      </c>
      <c r="BG926" s="396">
        <v>0</v>
      </c>
      <c r="BH926" s="396">
        <v>350000</v>
      </c>
      <c r="BI926" s="411">
        <v>350000</v>
      </c>
      <c r="BJ926" s="396">
        <v>0</v>
      </c>
      <c r="BK926" s="396">
        <v>0</v>
      </c>
      <c r="BL926" s="396">
        <v>0</v>
      </c>
      <c r="BM926" s="396">
        <v>350000</v>
      </c>
      <c r="BN926" s="411">
        <v>350000</v>
      </c>
      <c r="BO926" s="396">
        <v>0</v>
      </c>
      <c r="BP926" s="396">
        <v>0</v>
      </c>
      <c r="BQ926" s="396">
        <v>0</v>
      </c>
      <c r="BR926" s="396">
        <v>350000</v>
      </c>
      <c r="BS926" s="411">
        <v>350000</v>
      </c>
      <c r="BT926" s="396">
        <v>0</v>
      </c>
      <c r="BU926" s="396">
        <v>0</v>
      </c>
      <c r="BV926" s="396">
        <v>0</v>
      </c>
      <c r="BW926" s="396">
        <v>350000</v>
      </c>
      <c r="CM926" s="10" t="s">
        <v>65</v>
      </c>
      <c r="CN926" s="10" t="s">
        <v>768</v>
      </c>
      <c r="CR926" s="10">
        <v>-60000</v>
      </c>
      <c r="CS926" s="10">
        <v>-350000</v>
      </c>
      <c r="CT926" s="10">
        <v>-350000</v>
      </c>
    </row>
    <row r="927" spans="1:98" ht="409.5">
      <c r="A927" s="29">
        <v>621</v>
      </c>
      <c r="B927" s="22" t="s">
        <v>2779</v>
      </c>
      <c r="C927" s="88">
        <v>401000043</v>
      </c>
      <c r="D927" s="27" t="s">
        <v>2814</v>
      </c>
      <c r="E927" s="20" t="s">
        <v>2821</v>
      </c>
      <c r="F927" s="204"/>
      <c r="G927" s="204"/>
      <c r="H927" s="195">
        <v>3</v>
      </c>
      <c r="I927" s="207"/>
      <c r="J927" s="195">
        <v>16</v>
      </c>
      <c r="K927" s="195">
        <v>1</v>
      </c>
      <c r="L927" s="195">
        <v>26</v>
      </c>
      <c r="M927" s="205"/>
      <c r="N927" s="205"/>
      <c r="O927" s="205"/>
      <c r="P927" s="196" t="s">
        <v>2789</v>
      </c>
      <c r="Q927" s="21" t="s">
        <v>2816</v>
      </c>
      <c r="R927" s="205"/>
      <c r="S927" s="205"/>
      <c r="T927" s="205" t="s">
        <v>47</v>
      </c>
      <c r="U927" s="205"/>
      <c r="V927" s="205" t="s">
        <v>76</v>
      </c>
      <c r="W927" s="205">
        <v>1</v>
      </c>
      <c r="X927" s="205"/>
      <c r="Y927" s="205"/>
      <c r="Z927" s="205"/>
      <c r="AA927" s="205"/>
      <c r="AB927" s="196" t="s">
        <v>2810</v>
      </c>
      <c r="AC927" s="21" t="s">
        <v>2822</v>
      </c>
      <c r="AD927" s="196"/>
      <c r="AE927" s="196"/>
      <c r="AF927" s="196"/>
      <c r="AG927" s="196"/>
      <c r="AH927" s="196"/>
      <c r="AI927" s="196"/>
      <c r="AJ927" s="196"/>
      <c r="AK927" s="196"/>
      <c r="AL927" s="196"/>
      <c r="AM927" s="196" t="s">
        <v>3203</v>
      </c>
      <c r="AN927" s="196" t="s">
        <v>2823</v>
      </c>
      <c r="AO927" s="199" t="s">
        <v>69</v>
      </c>
      <c r="AP927" s="199" t="s">
        <v>46</v>
      </c>
      <c r="AQ927" s="199" t="s">
        <v>2824</v>
      </c>
      <c r="AR927" s="26" t="s">
        <v>2825</v>
      </c>
      <c r="AS927" s="31">
        <v>244</v>
      </c>
      <c r="AT927" s="396">
        <v>97335</v>
      </c>
      <c r="AU927" s="396">
        <v>97335</v>
      </c>
      <c r="AV927" s="396">
        <v>0</v>
      </c>
      <c r="AW927" s="396">
        <v>0</v>
      </c>
      <c r="AX927" s="396">
        <v>0</v>
      </c>
      <c r="AY927" s="396">
        <v>0</v>
      </c>
      <c r="AZ927" s="396">
        <v>0</v>
      </c>
      <c r="BA927" s="396">
        <v>0</v>
      </c>
      <c r="BB927" s="396">
        <v>97335</v>
      </c>
      <c r="BC927" s="396">
        <v>97335</v>
      </c>
      <c r="BD927" s="411">
        <v>5422000</v>
      </c>
      <c r="BE927" s="396">
        <v>0</v>
      </c>
      <c r="BF927" s="396">
        <v>0</v>
      </c>
      <c r="BG927" s="396">
        <v>0</v>
      </c>
      <c r="BH927" s="396">
        <v>5422000</v>
      </c>
      <c r="BI927" s="411">
        <v>9488300</v>
      </c>
      <c r="BJ927" s="396">
        <v>0</v>
      </c>
      <c r="BK927" s="396">
        <v>0</v>
      </c>
      <c r="BL927" s="396">
        <v>0</v>
      </c>
      <c r="BM927" s="396">
        <v>9488300</v>
      </c>
      <c r="BN927" s="411">
        <v>9488300</v>
      </c>
      <c r="BO927" s="396">
        <v>0</v>
      </c>
      <c r="BP927" s="396">
        <v>0</v>
      </c>
      <c r="BQ927" s="396">
        <v>0</v>
      </c>
      <c r="BR927" s="396">
        <v>9488300</v>
      </c>
      <c r="BS927" s="411">
        <v>9488300</v>
      </c>
      <c r="BT927" s="396">
        <v>0</v>
      </c>
      <c r="BU927" s="396">
        <v>0</v>
      </c>
      <c r="BV927" s="396">
        <v>0</v>
      </c>
      <c r="BW927" s="396">
        <v>9488300</v>
      </c>
      <c r="CM927" s="10" t="s">
        <v>65</v>
      </c>
      <c r="CN927" s="10" t="s">
        <v>2972</v>
      </c>
      <c r="CR927" s="10">
        <v>-97335</v>
      </c>
      <c r="CS927" s="10">
        <v>-5422000</v>
      </c>
      <c r="CT927" s="10">
        <v>-9488300</v>
      </c>
    </row>
    <row r="928" spans="1:98" ht="409.5">
      <c r="A928" s="29">
        <v>621</v>
      </c>
      <c r="B928" s="22" t="s">
        <v>2779</v>
      </c>
      <c r="C928" s="88">
        <v>401000043</v>
      </c>
      <c r="D928" s="27" t="s">
        <v>2814</v>
      </c>
      <c r="E928" s="20" t="s">
        <v>2826</v>
      </c>
      <c r="F928" s="204"/>
      <c r="G928" s="204"/>
      <c r="H928" s="195">
        <v>3</v>
      </c>
      <c r="I928" s="207"/>
      <c r="J928" s="195">
        <v>16</v>
      </c>
      <c r="K928" s="195">
        <v>1</v>
      </c>
      <c r="L928" s="195">
        <v>26</v>
      </c>
      <c r="M928" s="205"/>
      <c r="N928" s="205"/>
      <c r="O928" s="205"/>
      <c r="P928" s="196" t="s">
        <v>2789</v>
      </c>
      <c r="Q928" s="21" t="s">
        <v>2827</v>
      </c>
      <c r="R928" s="205"/>
      <c r="S928" s="205"/>
      <c r="T928" s="205" t="s">
        <v>47</v>
      </c>
      <c r="U928" s="205"/>
      <c r="V928" s="205" t="s">
        <v>76</v>
      </c>
      <c r="W928" s="205">
        <v>1</v>
      </c>
      <c r="X928" s="205"/>
      <c r="Y928" s="205"/>
      <c r="Z928" s="205"/>
      <c r="AA928" s="205"/>
      <c r="AB928" s="196" t="s">
        <v>2810</v>
      </c>
      <c r="AC928" s="21" t="s">
        <v>3204</v>
      </c>
      <c r="AD928" s="196"/>
      <c r="AE928" s="196"/>
      <c r="AF928" s="196"/>
      <c r="AG928" s="196"/>
      <c r="AH928" s="196"/>
      <c r="AI928" s="196"/>
      <c r="AJ928" s="196"/>
      <c r="AK928" s="196"/>
      <c r="AL928" s="196"/>
      <c r="AM928" s="196" t="s">
        <v>3205</v>
      </c>
      <c r="AN928" s="196" t="s">
        <v>3206</v>
      </c>
      <c r="AO928" s="199" t="s">
        <v>69</v>
      </c>
      <c r="AP928" s="199" t="s">
        <v>46</v>
      </c>
      <c r="AQ928" s="199" t="s">
        <v>2828</v>
      </c>
      <c r="AR928" s="26" t="s">
        <v>2829</v>
      </c>
      <c r="AS928" s="31">
        <v>244</v>
      </c>
      <c r="AT928" s="396">
        <v>3054104.24</v>
      </c>
      <c r="AU928" s="396">
        <v>2704304.24</v>
      </c>
      <c r="AV928" s="396">
        <v>0</v>
      </c>
      <c r="AW928" s="396">
        <v>0</v>
      </c>
      <c r="AX928" s="396">
        <v>0</v>
      </c>
      <c r="AY928" s="396">
        <v>0</v>
      </c>
      <c r="AZ928" s="396">
        <v>0</v>
      </c>
      <c r="BA928" s="396">
        <v>0</v>
      </c>
      <c r="BB928" s="396">
        <v>3054104.24</v>
      </c>
      <c r="BC928" s="396">
        <v>2704304.24</v>
      </c>
      <c r="BD928" s="411">
        <v>0</v>
      </c>
      <c r="BE928" s="396">
        <v>0</v>
      </c>
      <c r="BF928" s="396">
        <v>0</v>
      </c>
      <c r="BG928" s="396">
        <v>0</v>
      </c>
      <c r="BH928" s="396">
        <v>0</v>
      </c>
      <c r="BI928" s="411">
        <v>0</v>
      </c>
      <c r="BJ928" s="396">
        <v>0</v>
      </c>
      <c r="BK928" s="396">
        <v>0</v>
      </c>
      <c r="BL928" s="396">
        <v>0</v>
      </c>
      <c r="BM928" s="396">
        <v>0</v>
      </c>
      <c r="BN928" s="411">
        <v>0</v>
      </c>
      <c r="BO928" s="396">
        <v>0</v>
      </c>
      <c r="BP928" s="396">
        <v>0</v>
      </c>
      <c r="BQ928" s="396">
        <v>0</v>
      </c>
      <c r="BR928" s="396">
        <v>0</v>
      </c>
      <c r="BS928" s="411">
        <v>0</v>
      </c>
      <c r="BT928" s="396">
        <v>0</v>
      </c>
      <c r="BU928" s="396">
        <v>0</v>
      </c>
      <c r="BV928" s="396">
        <v>0</v>
      </c>
      <c r="BW928" s="396">
        <v>0</v>
      </c>
      <c r="CM928" s="10" t="s">
        <v>65</v>
      </c>
      <c r="CN928" s="10" t="s">
        <v>2972</v>
      </c>
      <c r="CR928" s="10">
        <v>-2704304.24</v>
      </c>
      <c r="CS928" s="10">
        <v>0</v>
      </c>
      <c r="CT928" s="10">
        <v>0</v>
      </c>
    </row>
    <row r="929" spans="1:98" ht="409.5">
      <c r="A929" s="29">
        <v>621</v>
      </c>
      <c r="B929" s="22" t="s">
        <v>2779</v>
      </c>
      <c r="C929" s="88">
        <v>401000044</v>
      </c>
      <c r="D929" s="27" t="s">
        <v>2830</v>
      </c>
      <c r="E929" s="20" t="s">
        <v>2831</v>
      </c>
      <c r="F929" s="204"/>
      <c r="G929" s="204"/>
      <c r="H929" s="195">
        <v>3</v>
      </c>
      <c r="I929" s="207"/>
      <c r="J929" s="195">
        <v>16</v>
      </c>
      <c r="K929" s="195">
        <v>1</v>
      </c>
      <c r="L929" s="195" t="s">
        <v>2832</v>
      </c>
      <c r="M929" s="205"/>
      <c r="N929" s="205"/>
      <c r="O929" s="205"/>
      <c r="P929" s="196" t="s">
        <v>2789</v>
      </c>
      <c r="Q929" s="21" t="s">
        <v>2833</v>
      </c>
      <c r="R929" s="205"/>
      <c r="S929" s="205"/>
      <c r="T929" s="205" t="s">
        <v>47</v>
      </c>
      <c r="U929" s="205"/>
      <c r="V929" s="205">
        <v>9</v>
      </c>
      <c r="W929" s="205">
        <v>1</v>
      </c>
      <c r="X929" s="205"/>
      <c r="Y929" s="205"/>
      <c r="Z929" s="205"/>
      <c r="AA929" s="205"/>
      <c r="AB929" s="196" t="s">
        <v>2810</v>
      </c>
      <c r="AC929" s="21" t="s">
        <v>2834</v>
      </c>
      <c r="AD929" s="196"/>
      <c r="AE929" s="196"/>
      <c r="AF929" s="196"/>
      <c r="AG929" s="196"/>
      <c r="AH929" s="196"/>
      <c r="AI929" s="196"/>
      <c r="AJ929" s="196"/>
      <c r="AK929" s="196"/>
      <c r="AL929" s="196"/>
      <c r="AM929" s="196" t="s">
        <v>3207</v>
      </c>
      <c r="AN929" s="196" t="s">
        <v>2835</v>
      </c>
      <c r="AO929" s="199" t="s">
        <v>53</v>
      </c>
      <c r="AP929" s="199" t="s">
        <v>54</v>
      </c>
      <c r="AQ929" s="199" t="s">
        <v>2836</v>
      </c>
      <c r="AR929" s="26" t="s">
        <v>2837</v>
      </c>
      <c r="AS929" s="31">
        <v>244</v>
      </c>
      <c r="AT929" s="396">
        <v>310000</v>
      </c>
      <c r="AU929" s="396">
        <v>310000</v>
      </c>
      <c r="AV929" s="396">
        <v>0</v>
      </c>
      <c r="AW929" s="396">
        <v>0</v>
      </c>
      <c r="AX929" s="396">
        <v>0</v>
      </c>
      <c r="AY929" s="396">
        <v>0</v>
      </c>
      <c r="AZ929" s="396">
        <v>0</v>
      </c>
      <c r="BA929" s="396">
        <v>0</v>
      </c>
      <c r="BB929" s="396">
        <v>310000</v>
      </c>
      <c r="BC929" s="396">
        <v>310000</v>
      </c>
      <c r="BD929" s="411">
        <v>1080000</v>
      </c>
      <c r="BE929" s="396">
        <v>0</v>
      </c>
      <c r="BF929" s="396">
        <v>0</v>
      </c>
      <c r="BG929" s="396">
        <v>0</v>
      </c>
      <c r="BH929" s="396">
        <v>1080000</v>
      </c>
      <c r="BI929" s="411">
        <v>3500000</v>
      </c>
      <c r="BJ929" s="396">
        <v>0</v>
      </c>
      <c r="BK929" s="396">
        <v>0</v>
      </c>
      <c r="BL929" s="396">
        <v>0</v>
      </c>
      <c r="BM929" s="396">
        <v>3500000</v>
      </c>
      <c r="BN929" s="411">
        <v>3500000</v>
      </c>
      <c r="BO929" s="396">
        <v>0</v>
      </c>
      <c r="BP929" s="396">
        <v>0</v>
      </c>
      <c r="BQ929" s="396">
        <v>0</v>
      </c>
      <c r="BR929" s="396">
        <v>3500000</v>
      </c>
      <c r="BS929" s="411">
        <v>3500000</v>
      </c>
      <c r="BT929" s="396">
        <v>0</v>
      </c>
      <c r="BU929" s="396">
        <v>0</v>
      </c>
      <c r="BV929" s="396">
        <v>0</v>
      </c>
      <c r="BW929" s="396">
        <v>3500000</v>
      </c>
      <c r="CM929" s="10" t="s">
        <v>65</v>
      </c>
      <c r="CN929" s="10" t="s">
        <v>2973</v>
      </c>
      <c r="CR929" s="10">
        <v>-310000</v>
      </c>
      <c r="CS929" s="10">
        <v>-1080000</v>
      </c>
      <c r="CT929" s="10">
        <v>-3500000</v>
      </c>
    </row>
    <row r="930" spans="1:98" ht="204">
      <c r="A930" s="29">
        <v>621</v>
      </c>
      <c r="B930" s="22" t="s">
        <v>2779</v>
      </c>
      <c r="C930" s="88">
        <v>402000001</v>
      </c>
      <c r="D930" s="27" t="s">
        <v>48</v>
      </c>
      <c r="E930" s="20" t="s">
        <v>2838</v>
      </c>
      <c r="F930" s="204"/>
      <c r="G930" s="204"/>
      <c r="H930" s="195">
        <v>6</v>
      </c>
      <c r="I930" s="207"/>
      <c r="J930" s="195">
        <v>23</v>
      </c>
      <c r="K930" s="195">
        <v>3</v>
      </c>
      <c r="L930" s="195"/>
      <c r="M930" s="205"/>
      <c r="N930" s="205"/>
      <c r="O930" s="205"/>
      <c r="P930" s="196" t="s">
        <v>2839</v>
      </c>
      <c r="Q930" s="21" t="s">
        <v>2840</v>
      </c>
      <c r="R930" s="205"/>
      <c r="S930" s="205"/>
      <c r="T930" s="205">
        <v>11</v>
      </c>
      <c r="U930" s="205">
        <v>1</v>
      </c>
      <c r="V930" s="195" t="s">
        <v>2841</v>
      </c>
      <c r="W930" s="205"/>
      <c r="X930" s="205"/>
      <c r="Y930" s="205"/>
      <c r="Z930" s="205"/>
      <c r="AA930" s="205"/>
      <c r="AB930" s="196" t="s">
        <v>2842</v>
      </c>
      <c r="AC930" s="21" t="s">
        <v>941</v>
      </c>
      <c r="AD930" s="196"/>
      <c r="AE930" s="196"/>
      <c r="AF930" s="196"/>
      <c r="AG930" s="196"/>
      <c r="AH930" s="196"/>
      <c r="AI930" s="196"/>
      <c r="AJ930" s="196"/>
      <c r="AK930" s="196"/>
      <c r="AL930" s="196"/>
      <c r="AM930" s="196" t="s">
        <v>744</v>
      </c>
      <c r="AN930" s="196" t="s">
        <v>226</v>
      </c>
      <c r="AO930" s="199" t="s">
        <v>53</v>
      </c>
      <c r="AP930" s="199" t="s">
        <v>54</v>
      </c>
      <c r="AQ930" s="199" t="s">
        <v>2843</v>
      </c>
      <c r="AR930" s="26" t="s">
        <v>57</v>
      </c>
      <c r="AS930" s="31">
        <v>122</v>
      </c>
      <c r="AT930" s="396">
        <v>844722.04</v>
      </c>
      <c r="AU930" s="396">
        <v>844722.04</v>
      </c>
      <c r="AV930" s="396">
        <v>0</v>
      </c>
      <c r="AW930" s="396">
        <v>0</v>
      </c>
      <c r="AX930" s="396">
        <v>0</v>
      </c>
      <c r="AY930" s="396">
        <v>0</v>
      </c>
      <c r="AZ930" s="396">
        <v>0</v>
      </c>
      <c r="BA930" s="396">
        <v>0</v>
      </c>
      <c r="BB930" s="396">
        <v>844722.04</v>
      </c>
      <c r="BC930" s="396">
        <v>844722.04</v>
      </c>
      <c r="BD930" s="411">
        <v>817656.23</v>
      </c>
      <c r="BE930" s="396">
        <v>0</v>
      </c>
      <c r="BF930" s="396">
        <v>0</v>
      </c>
      <c r="BG930" s="396">
        <v>0</v>
      </c>
      <c r="BH930" s="396">
        <v>817656.23</v>
      </c>
      <c r="BI930" s="411">
        <v>738250</v>
      </c>
      <c r="BJ930" s="396">
        <v>0</v>
      </c>
      <c r="BK930" s="396">
        <v>0</v>
      </c>
      <c r="BL930" s="396">
        <v>0</v>
      </c>
      <c r="BM930" s="396">
        <v>738250</v>
      </c>
      <c r="BN930" s="411">
        <v>738250</v>
      </c>
      <c r="BO930" s="396">
        <v>0</v>
      </c>
      <c r="BP930" s="396">
        <v>0</v>
      </c>
      <c r="BQ930" s="396">
        <v>0</v>
      </c>
      <c r="BR930" s="396">
        <v>738250</v>
      </c>
      <c r="BS930" s="411">
        <v>738250</v>
      </c>
      <c r="BT930" s="396">
        <v>0</v>
      </c>
      <c r="BU930" s="396">
        <v>0</v>
      </c>
      <c r="BV930" s="396">
        <v>0</v>
      </c>
      <c r="BW930" s="396">
        <v>738250</v>
      </c>
      <c r="CM930" s="10" t="s">
        <v>64</v>
      </c>
      <c r="CN930" s="10" t="s">
        <v>312</v>
      </c>
      <c r="CR930" s="10">
        <v>-844722.04</v>
      </c>
      <c r="CS930" s="10">
        <v>-817656.23</v>
      </c>
      <c r="CT930" s="10">
        <v>-738250</v>
      </c>
    </row>
    <row r="931" spans="1:98" ht="204">
      <c r="A931" s="29" t="s">
        <v>841</v>
      </c>
      <c r="B931" s="22" t="s">
        <v>2779</v>
      </c>
      <c r="C931" s="88">
        <v>402000001</v>
      </c>
      <c r="D931" s="27" t="s">
        <v>48</v>
      </c>
      <c r="E931" s="20" t="s">
        <v>2844</v>
      </c>
      <c r="F931" s="204"/>
      <c r="G931" s="204"/>
      <c r="H931" s="195">
        <v>6</v>
      </c>
      <c r="I931" s="207"/>
      <c r="J931" s="195">
        <v>23</v>
      </c>
      <c r="K931" s="195">
        <v>3</v>
      </c>
      <c r="L931" s="195"/>
      <c r="M931" s="205"/>
      <c r="N931" s="205"/>
      <c r="O931" s="205"/>
      <c r="P931" s="196" t="s">
        <v>2839</v>
      </c>
      <c r="Q931" s="21" t="s">
        <v>742</v>
      </c>
      <c r="R931" s="205"/>
      <c r="S931" s="205"/>
      <c r="T931" s="205">
        <v>11</v>
      </c>
      <c r="U931" s="205">
        <v>1</v>
      </c>
      <c r="V931" s="195" t="s">
        <v>2845</v>
      </c>
      <c r="W931" s="205"/>
      <c r="X931" s="205"/>
      <c r="Y931" s="205"/>
      <c r="Z931" s="205"/>
      <c r="AA931" s="205"/>
      <c r="AB931" s="196" t="s">
        <v>2846</v>
      </c>
      <c r="AC931" s="21" t="s">
        <v>941</v>
      </c>
      <c r="AD931" s="196"/>
      <c r="AE931" s="196"/>
      <c r="AF931" s="196"/>
      <c r="AG931" s="196"/>
      <c r="AH931" s="196"/>
      <c r="AI931" s="196"/>
      <c r="AJ931" s="196"/>
      <c r="AK931" s="196"/>
      <c r="AL931" s="196"/>
      <c r="AM931" s="196" t="s">
        <v>744</v>
      </c>
      <c r="AN931" s="196" t="s">
        <v>226</v>
      </c>
      <c r="AO931" s="199" t="s">
        <v>53</v>
      </c>
      <c r="AP931" s="199" t="s">
        <v>54</v>
      </c>
      <c r="AQ931" s="199" t="s">
        <v>2843</v>
      </c>
      <c r="AR931" s="26" t="s">
        <v>57</v>
      </c>
      <c r="AS931" s="31">
        <v>129</v>
      </c>
      <c r="AT931" s="396">
        <v>201272.57</v>
      </c>
      <c r="AU931" s="396">
        <v>201272.57</v>
      </c>
      <c r="AV931" s="396">
        <v>0</v>
      </c>
      <c r="AW931" s="396">
        <v>0</v>
      </c>
      <c r="AX931" s="396">
        <v>0</v>
      </c>
      <c r="AY931" s="396">
        <v>0</v>
      </c>
      <c r="AZ931" s="396">
        <v>0</v>
      </c>
      <c r="BA931" s="396">
        <v>0</v>
      </c>
      <c r="BB931" s="396">
        <v>201272.57</v>
      </c>
      <c r="BC931" s="396">
        <v>201272.57</v>
      </c>
      <c r="BD931" s="411">
        <v>223592</v>
      </c>
      <c r="BE931" s="396">
        <v>0</v>
      </c>
      <c r="BF931" s="396">
        <v>0</v>
      </c>
      <c r="BG931" s="396">
        <v>0</v>
      </c>
      <c r="BH931" s="396">
        <v>223592</v>
      </c>
      <c r="BI931" s="411">
        <v>222950</v>
      </c>
      <c r="BJ931" s="396">
        <v>0</v>
      </c>
      <c r="BK931" s="396">
        <v>0</v>
      </c>
      <c r="BL931" s="396">
        <v>0</v>
      </c>
      <c r="BM931" s="396">
        <v>222950</v>
      </c>
      <c r="BN931" s="411">
        <v>222950</v>
      </c>
      <c r="BO931" s="396">
        <v>0</v>
      </c>
      <c r="BP931" s="396">
        <v>0</v>
      </c>
      <c r="BQ931" s="396">
        <v>0</v>
      </c>
      <c r="BR931" s="396">
        <v>222950</v>
      </c>
      <c r="BS931" s="411">
        <v>222950</v>
      </c>
      <c r="BT931" s="396">
        <v>0</v>
      </c>
      <c r="BU931" s="396">
        <v>0</v>
      </c>
      <c r="BV931" s="396">
        <v>0</v>
      </c>
      <c r="BW931" s="396">
        <v>222950</v>
      </c>
      <c r="CM931" s="10" t="s">
        <v>64</v>
      </c>
      <c r="CN931" s="10" t="s">
        <v>312</v>
      </c>
      <c r="CR931" s="10">
        <v>-201272.57</v>
      </c>
      <c r="CS931" s="10">
        <v>-223592</v>
      </c>
      <c r="CT931" s="10">
        <v>-222950</v>
      </c>
    </row>
    <row r="932" spans="1:98" ht="204">
      <c r="A932" s="29" t="s">
        <v>841</v>
      </c>
      <c r="B932" s="22" t="s">
        <v>2779</v>
      </c>
      <c r="C932" s="88">
        <v>402000001</v>
      </c>
      <c r="D932" s="27" t="s">
        <v>48</v>
      </c>
      <c r="E932" s="20" t="s">
        <v>2806</v>
      </c>
      <c r="F932" s="204"/>
      <c r="G932" s="204"/>
      <c r="H932" s="195">
        <v>3</v>
      </c>
      <c r="I932" s="207"/>
      <c r="J932" s="195">
        <v>17</v>
      </c>
      <c r="K932" s="195">
        <v>1</v>
      </c>
      <c r="L932" s="195">
        <v>3</v>
      </c>
      <c r="M932" s="205"/>
      <c r="N932" s="205"/>
      <c r="O932" s="205"/>
      <c r="P932" s="196" t="s">
        <v>2789</v>
      </c>
      <c r="Q932" s="21" t="s">
        <v>2816</v>
      </c>
      <c r="R932" s="205"/>
      <c r="S932" s="205"/>
      <c r="T932" s="205">
        <v>3</v>
      </c>
      <c r="U932" s="205"/>
      <c r="V932" s="205">
        <v>9</v>
      </c>
      <c r="W932" s="205">
        <v>1</v>
      </c>
      <c r="X932" s="205"/>
      <c r="Y932" s="205"/>
      <c r="Z932" s="205"/>
      <c r="AA932" s="205"/>
      <c r="AB932" s="196" t="s">
        <v>2810</v>
      </c>
      <c r="AC932" s="21" t="s">
        <v>2847</v>
      </c>
      <c r="AD932" s="196"/>
      <c r="AE932" s="196"/>
      <c r="AF932" s="196"/>
      <c r="AG932" s="196"/>
      <c r="AH932" s="196"/>
      <c r="AI932" s="196"/>
      <c r="AJ932" s="196"/>
      <c r="AK932" s="196"/>
      <c r="AL932" s="196"/>
      <c r="AM932" s="196" t="s">
        <v>2848</v>
      </c>
      <c r="AN932" s="196" t="s">
        <v>228</v>
      </c>
      <c r="AO932" s="199" t="s">
        <v>53</v>
      </c>
      <c r="AP932" s="199" t="s">
        <v>54</v>
      </c>
      <c r="AQ932" s="199" t="s">
        <v>2843</v>
      </c>
      <c r="AR932" s="26" t="s">
        <v>57</v>
      </c>
      <c r="AS932" s="31" t="s">
        <v>511</v>
      </c>
      <c r="AT932" s="396">
        <v>0</v>
      </c>
      <c r="AU932" s="396">
        <v>0</v>
      </c>
      <c r="AV932" s="396">
        <v>0</v>
      </c>
      <c r="AW932" s="396">
        <v>0</v>
      </c>
      <c r="AX932" s="396">
        <v>0</v>
      </c>
      <c r="AY932" s="396">
        <v>0</v>
      </c>
      <c r="AZ932" s="396">
        <v>0</v>
      </c>
      <c r="BA932" s="396">
        <v>0</v>
      </c>
      <c r="BB932" s="396">
        <v>0</v>
      </c>
      <c r="BC932" s="396">
        <v>0</v>
      </c>
      <c r="BD932" s="411">
        <v>1561520.4</v>
      </c>
      <c r="BE932" s="396">
        <v>0</v>
      </c>
      <c r="BF932" s="396">
        <v>0</v>
      </c>
      <c r="BG932" s="396">
        <v>0</v>
      </c>
      <c r="BH932" s="396">
        <v>1561520.4</v>
      </c>
      <c r="BI932" s="411">
        <v>0</v>
      </c>
      <c r="BJ932" s="396">
        <v>0</v>
      </c>
      <c r="BK932" s="396">
        <v>0</v>
      </c>
      <c r="BL932" s="396">
        <v>0</v>
      </c>
      <c r="BM932" s="396">
        <v>0</v>
      </c>
      <c r="BN932" s="411">
        <v>0</v>
      </c>
      <c r="BO932" s="396">
        <v>0</v>
      </c>
      <c r="BP932" s="396">
        <v>0</v>
      </c>
      <c r="BQ932" s="396">
        <v>0</v>
      </c>
      <c r="BR932" s="396">
        <v>0</v>
      </c>
      <c r="BS932" s="411">
        <v>0</v>
      </c>
      <c r="BT932" s="396">
        <v>0</v>
      </c>
      <c r="BU932" s="396">
        <v>0</v>
      </c>
      <c r="BV932" s="396">
        <v>0</v>
      </c>
      <c r="BW932" s="396">
        <v>0</v>
      </c>
      <c r="CM932" s="10" t="s">
        <v>64</v>
      </c>
      <c r="CN932" s="10" t="s">
        <v>312</v>
      </c>
      <c r="CR932" s="10">
        <v>0</v>
      </c>
      <c r="CS932" s="10">
        <v>-1561520.4</v>
      </c>
      <c r="CT932" s="10">
        <v>0</v>
      </c>
    </row>
    <row r="933" spans="1:98" ht="204">
      <c r="A933" s="29" t="s">
        <v>841</v>
      </c>
      <c r="B933" s="22" t="s">
        <v>2779</v>
      </c>
      <c r="C933" s="88">
        <v>402000001</v>
      </c>
      <c r="D933" s="27" t="s">
        <v>48</v>
      </c>
      <c r="E933" s="20" t="s">
        <v>2801</v>
      </c>
      <c r="F933" s="204"/>
      <c r="G933" s="204"/>
      <c r="H933" s="195">
        <v>3</v>
      </c>
      <c r="I933" s="207"/>
      <c r="J933" s="195">
        <v>17</v>
      </c>
      <c r="K933" s="195">
        <v>1</v>
      </c>
      <c r="L933" s="195">
        <v>3</v>
      </c>
      <c r="M933" s="205"/>
      <c r="N933" s="205"/>
      <c r="O933" s="205"/>
      <c r="P933" s="196" t="s">
        <v>2789</v>
      </c>
      <c r="Q933" s="21" t="s">
        <v>2816</v>
      </c>
      <c r="R933" s="205"/>
      <c r="S933" s="205"/>
      <c r="T933" s="205">
        <v>3</v>
      </c>
      <c r="U933" s="205"/>
      <c r="V933" s="205">
        <v>9</v>
      </c>
      <c r="W933" s="205">
        <v>1</v>
      </c>
      <c r="X933" s="205"/>
      <c r="Y933" s="205"/>
      <c r="Z933" s="205"/>
      <c r="AA933" s="205"/>
      <c r="AB933" s="196" t="s">
        <v>2810</v>
      </c>
      <c r="AC933" s="21" t="s">
        <v>2847</v>
      </c>
      <c r="AD933" s="196"/>
      <c r="AE933" s="196"/>
      <c r="AF933" s="196"/>
      <c r="AG933" s="196"/>
      <c r="AH933" s="196"/>
      <c r="AI933" s="196"/>
      <c r="AJ933" s="196"/>
      <c r="AK933" s="196"/>
      <c r="AL933" s="196"/>
      <c r="AM933" s="196" t="s">
        <v>2848</v>
      </c>
      <c r="AN933" s="196" t="s">
        <v>228</v>
      </c>
      <c r="AO933" s="199" t="s">
        <v>53</v>
      </c>
      <c r="AP933" s="199" t="s">
        <v>54</v>
      </c>
      <c r="AQ933" s="199" t="s">
        <v>2843</v>
      </c>
      <c r="AR933" s="26" t="s">
        <v>57</v>
      </c>
      <c r="AS933" s="31">
        <v>244</v>
      </c>
      <c r="AT933" s="396">
        <v>3060634.31</v>
      </c>
      <c r="AU933" s="396">
        <v>2996185.48</v>
      </c>
      <c r="AV933" s="396">
        <v>0</v>
      </c>
      <c r="AW933" s="396">
        <v>0</v>
      </c>
      <c r="AX933" s="396">
        <v>0</v>
      </c>
      <c r="AY933" s="396">
        <v>0</v>
      </c>
      <c r="AZ933" s="396">
        <v>0</v>
      </c>
      <c r="BA933" s="396">
        <v>0</v>
      </c>
      <c r="BB933" s="396">
        <v>3060634.31</v>
      </c>
      <c r="BC933" s="396">
        <v>2996185.48</v>
      </c>
      <c r="BD933" s="411">
        <v>2918660.68</v>
      </c>
      <c r="BE933" s="396">
        <v>0</v>
      </c>
      <c r="BF933" s="396">
        <v>0</v>
      </c>
      <c r="BG933" s="396">
        <v>0</v>
      </c>
      <c r="BH933" s="396">
        <v>2918660.68</v>
      </c>
      <c r="BI933" s="411">
        <v>2480590</v>
      </c>
      <c r="BJ933" s="396">
        <v>0</v>
      </c>
      <c r="BK933" s="396">
        <v>0</v>
      </c>
      <c r="BL933" s="396">
        <v>0</v>
      </c>
      <c r="BM933" s="411">
        <v>2480590</v>
      </c>
      <c r="BN933" s="411">
        <v>2480590</v>
      </c>
      <c r="BO933" s="396">
        <v>0</v>
      </c>
      <c r="BP933" s="396">
        <v>0</v>
      </c>
      <c r="BQ933" s="396">
        <v>0</v>
      </c>
      <c r="BR933" s="411">
        <v>2480590</v>
      </c>
      <c r="BS933" s="411">
        <v>2480590</v>
      </c>
      <c r="BT933" s="396">
        <v>0</v>
      </c>
      <c r="BU933" s="396">
        <v>0</v>
      </c>
      <c r="BV933" s="396">
        <v>0</v>
      </c>
      <c r="BW933" s="411">
        <v>2480590</v>
      </c>
      <c r="CM933" s="10" t="s">
        <v>64</v>
      </c>
      <c r="CN933" s="10" t="s">
        <v>312</v>
      </c>
      <c r="CR933" s="10">
        <v>-2996185.48</v>
      </c>
      <c r="CS933" s="10">
        <v>-2918660.68</v>
      </c>
      <c r="CT933" s="10">
        <v>-2480590</v>
      </c>
    </row>
    <row r="934" spans="1:98" ht="204">
      <c r="A934" s="29" t="s">
        <v>841</v>
      </c>
      <c r="B934" s="22" t="s">
        <v>2779</v>
      </c>
      <c r="C934" s="88">
        <v>402000001</v>
      </c>
      <c r="D934" s="27" t="s">
        <v>48</v>
      </c>
      <c r="E934" s="20" t="s">
        <v>2801</v>
      </c>
      <c r="F934" s="204"/>
      <c r="G934" s="204"/>
      <c r="H934" s="195">
        <v>3</v>
      </c>
      <c r="I934" s="207"/>
      <c r="J934" s="195">
        <v>17</v>
      </c>
      <c r="K934" s="195">
        <v>1</v>
      </c>
      <c r="L934" s="195">
        <v>3</v>
      </c>
      <c r="M934" s="205"/>
      <c r="N934" s="205"/>
      <c r="O934" s="205"/>
      <c r="P934" s="196" t="s">
        <v>2789</v>
      </c>
      <c r="Q934" s="21" t="s">
        <v>2816</v>
      </c>
      <c r="R934" s="205"/>
      <c r="S934" s="205"/>
      <c r="T934" s="205">
        <v>3</v>
      </c>
      <c r="U934" s="205"/>
      <c r="V934" s="205">
        <v>9</v>
      </c>
      <c r="W934" s="205">
        <v>1</v>
      </c>
      <c r="X934" s="205"/>
      <c r="Y934" s="205"/>
      <c r="Z934" s="205"/>
      <c r="AA934" s="205"/>
      <c r="AB934" s="196" t="s">
        <v>2810</v>
      </c>
      <c r="AC934" s="21" t="s">
        <v>2847</v>
      </c>
      <c r="AD934" s="196"/>
      <c r="AE934" s="196"/>
      <c r="AF934" s="196"/>
      <c r="AG934" s="196"/>
      <c r="AH934" s="196"/>
      <c r="AI934" s="196"/>
      <c r="AJ934" s="196"/>
      <c r="AK934" s="196"/>
      <c r="AL934" s="196"/>
      <c r="AM934" s="196" t="s">
        <v>2848</v>
      </c>
      <c r="AN934" s="196" t="s">
        <v>228</v>
      </c>
      <c r="AO934" s="199" t="s">
        <v>53</v>
      </c>
      <c r="AP934" s="199" t="s">
        <v>54</v>
      </c>
      <c r="AQ934" s="199" t="s">
        <v>2843</v>
      </c>
      <c r="AR934" s="26" t="s">
        <v>57</v>
      </c>
      <c r="AS934" s="31" t="s">
        <v>55</v>
      </c>
      <c r="AT934" s="396">
        <v>86892.67</v>
      </c>
      <c r="AU934" s="396">
        <v>84643.48</v>
      </c>
      <c r="AV934" s="396">
        <v>0</v>
      </c>
      <c r="AW934" s="396">
        <v>0</v>
      </c>
      <c r="AX934" s="396">
        <v>0</v>
      </c>
      <c r="AY934" s="396">
        <v>0</v>
      </c>
      <c r="AZ934" s="396">
        <v>0</v>
      </c>
      <c r="BA934" s="396">
        <v>0</v>
      </c>
      <c r="BB934" s="396">
        <v>86892.67</v>
      </c>
      <c r="BC934" s="396">
        <v>84643.48</v>
      </c>
      <c r="BD934" s="411">
        <v>0</v>
      </c>
      <c r="BE934" s="396">
        <v>0</v>
      </c>
      <c r="BF934" s="396">
        <v>0</v>
      </c>
      <c r="BG934" s="396">
        <v>0</v>
      </c>
      <c r="BH934" s="396">
        <v>0</v>
      </c>
      <c r="BI934" s="411">
        <v>0</v>
      </c>
      <c r="BJ934" s="396">
        <v>0</v>
      </c>
      <c r="BK934" s="396">
        <v>0</v>
      </c>
      <c r="BL934" s="396">
        <v>0</v>
      </c>
      <c r="BM934" s="396">
        <v>0</v>
      </c>
      <c r="BN934" s="411">
        <v>0</v>
      </c>
      <c r="BO934" s="396">
        <v>0</v>
      </c>
      <c r="BP934" s="396">
        <v>0</v>
      </c>
      <c r="BQ934" s="396">
        <v>0</v>
      </c>
      <c r="BR934" s="396">
        <v>0</v>
      </c>
      <c r="BS934" s="411">
        <v>0</v>
      </c>
      <c r="BT934" s="396">
        <v>0</v>
      </c>
      <c r="BU934" s="396">
        <v>0</v>
      </c>
      <c r="BV934" s="396">
        <v>0</v>
      </c>
      <c r="BW934" s="396">
        <v>0</v>
      </c>
      <c r="CM934" s="10" t="s">
        <v>64</v>
      </c>
      <c r="CN934" s="10" t="s">
        <v>312</v>
      </c>
      <c r="CR934" s="10">
        <v>-84643.48</v>
      </c>
      <c r="CS934" s="10">
        <v>0</v>
      </c>
      <c r="CT934" s="10">
        <v>0</v>
      </c>
    </row>
    <row r="935" spans="1:98" ht="204">
      <c r="A935" s="29" t="s">
        <v>841</v>
      </c>
      <c r="B935" s="22" t="s">
        <v>2779</v>
      </c>
      <c r="C935" s="88">
        <v>402000001</v>
      </c>
      <c r="D935" s="27" t="s">
        <v>48</v>
      </c>
      <c r="E935" s="20" t="s">
        <v>2801</v>
      </c>
      <c r="F935" s="204"/>
      <c r="G935" s="204"/>
      <c r="H935" s="195">
        <v>3</v>
      </c>
      <c r="I935" s="207"/>
      <c r="J935" s="195">
        <v>17</v>
      </c>
      <c r="K935" s="195">
        <v>1</v>
      </c>
      <c r="L935" s="195">
        <v>3</v>
      </c>
      <c r="M935" s="205"/>
      <c r="N935" s="205"/>
      <c r="O935" s="205"/>
      <c r="P935" s="196" t="s">
        <v>2789</v>
      </c>
      <c r="Q935" s="21" t="s">
        <v>2849</v>
      </c>
      <c r="R935" s="205"/>
      <c r="S935" s="205"/>
      <c r="T935" s="205">
        <v>3</v>
      </c>
      <c r="U935" s="205"/>
      <c r="V935" s="205">
        <v>9</v>
      </c>
      <c r="W935" s="205">
        <v>1</v>
      </c>
      <c r="X935" s="205"/>
      <c r="Y935" s="205"/>
      <c r="Z935" s="205"/>
      <c r="AA935" s="205"/>
      <c r="AB935" s="196" t="s">
        <v>2810</v>
      </c>
      <c r="AC935" s="21" t="s">
        <v>2847</v>
      </c>
      <c r="AD935" s="196"/>
      <c r="AE935" s="196"/>
      <c r="AF935" s="196"/>
      <c r="AG935" s="196"/>
      <c r="AH935" s="196"/>
      <c r="AI935" s="196"/>
      <c r="AJ935" s="196"/>
      <c r="AK935" s="196"/>
      <c r="AL935" s="196"/>
      <c r="AM935" s="196" t="s">
        <v>2848</v>
      </c>
      <c r="AN935" s="196" t="s">
        <v>228</v>
      </c>
      <c r="AO935" s="199" t="s">
        <v>53</v>
      </c>
      <c r="AP935" s="199" t="s">
        <v>54</v>
      </c>
      <c r="AQ935" s="199" t="s">
        <v>2843</v>
      </c>
      <c r="AR935" s="26" t="s">
        <v>57</v>
      </c>
      <c r="AS935" s="31" t="s">
        <v>285</v>
      </c>
      <c r="AT935" s="396">
        <v>0</v>
      </c>
      <c r="AU935" s="396">
        <v>0</v>
      </c>
      <c r="AV935" s="396">
        <v>0</v>
      </c>
      <c r="AW935" s="396">
        <v>0</v>
      </c>
      <c r="AX935" s="396">
        <v>0</v>
      </c>
      <c r="AY935" s="396">
        <v>0</v>
      </c>
      <c r="AZ935" s="396">
        <v>0</v>
      </c>
      <c r="BA935" s="396">
        <v>0</v>
      </c>
      <c r="BB935" s="396">
        <v>0</v>
      </c>
      <c r="BC935" s="396">
        <v>0</v>
      </c>
      <c r="BD935" s="411">
        <v>430150</v>
      </c>
      <c r="BE935" s="396">
        <v>0</v>
      </c>
      <c r="BF935" s="396">
        <v>0</v>
      </c>
      <c r="BG935" s="396">
        <v>0</v>
      </c>
      <c r="BH935" s="396">
        <v>430150</v>
      </c>
      <c r="BI935" s="411">
        <v>430150</v>
      </c>
      <c r="BJ935" s="396">
        <v>0</v>
      </c>
      <c r="BK935" s="396">
        <v>0</v>
      </c>
      <c r="BL935" s="396">
        <v>0</v>
      </c>
      <c r="BM935" s="396">
        <v>430150</v>
      </c>
      <c r="BN935" s="411">
        <v>440040</v>
      </c>
      <c r="BO935" s="396">
        <v>0</v>
      </c>
      <c r="BP935" s="396">
        <v>0</v>
      </c>
      <c r="BQ935" s="396">
        <v>0</v>
      </c>
      <c r="BR935" s="396">
        <v>440040</v>
      </c>
      <c r="BS935" s="411">
        <v>440040</v>
      </c>
      <c r="BT935" s="396">
        <v>0</v>
      </c>
      <c r="BU935" s="396">
        <v>0</v>
      </c>
      <c r="BV935" s="396">
        <v>0</v>
      </c>
      <c r="BW935" s="396">
        <v>440040</v>
      </c>
      <c r="CM935" s="10" t="s">
        <v>64</v>
      </c>
      <c r="CN935" s="10" t="s">
        <v>312</v>
      </c>
      <c r="CR935" s="10">
        <v>0</v>
      </c>
      <c r="CS935" s="10">
        <v>-430150</v>
      </c>
      <c r="CT935" s="10">
        <v>-430150</v>
      </c>
    </row>
    <row r="936" spans="1:98" ht="395.25">
      <c r="A936" s="29" t="s">
        <v>841</v>
      </c>
      <c r="B936" s="22" t="s">
        <v>2779</v>
      </c>
      <c r="C936" s="88">
        <v>402000008</v>
      </c>
      <c r="D936" s="27" t="s">
        <v>2850</v>
      </c>
      <c r="E936" s="20" t="s">
        <v>2801</v>
      </c>
      <c r="F936" s="204"/>
      <c r="G936" s="204"/>
      <c r="H936" s="195">
        <v>3</v>
      </c>
      <c r="I936" s="207"/>
      <c r="J936" s="195">
        <v>17</v>
      </c>
      <c r="K936" s="195">
        <v>1</v>
      </c>
      <c r="L936" s="195">
        <v>3</v>
      </c>
      <c r="M936" s="205"/>
      <c r="N936" s="205"/>
      <c r="O936" s="205"/>
      <c r="P936" s="196" t="s">
        <v>2789</v>
      </c>
      <c r="Q936" s="21" t="s">
        <v>2849</v>
      </c>
      <c r="R936" s="205"/>
      <c r="S936" s="205"/>
      <c r="T936" s="205">
        <v>3</v>
      </c>
      <c r="U936" s="205"/>
      <c r="V936" s="205">
        <v>9</v>
      </c>
      <c r="W936" s="205">
        <v>1</v>
      </c>
      <c r="X936" s="205"/>
      <c r="Y936" s="205"/>
      <c r="Z936" s="205"/>
      <c r="AA936" s="205"/>
      <c r="AB936" s="196" t="s">
        <v>2810</v>
      </c>
      <c r="AC936" s="21" t="s">
        <v>3208</v>
      </c>
      <c r="AD936" s="196"/>
      <c r="AE936" s="196"/>
      <c r="AF936" s="196"/>
      <c r="AG936" s="196"/>
      <c r="AH936" s="196"/>
      <c r="AI936" s="196"/>
      <c r="AJ936" s="196"/>
      <c r="AK936" s="196"/>
      <c r="AL936" s="196"/>
      <c r="AM936" s="196" t="s">
        <v>3209</v>
      </c>
      <c r="AN936" s="196" t="s">
        <v>2852</v>
      </c>
      <c r="AO936" s="199" t="s">
        <v>53</v>
      </c>
      <c r="AP936" s="199" t="s">
        <v>54</v>
      </c>
      <c r="AQ936" s="199" t="s">
        <v>2853</v>
      </c>
      <c r="AR936" s="26" t="s">
        <v>357</v>
      </c>
      <c r="AS936" s="31" t="s">
        <v>358</v>
      </c>
      <c r="AT936" s="396">
        <v>0</v>
      </c>
      <c r="AU936" s="396">
        <v>0</v>
      </c>
      <c r="AV936" s="396">
        <v>0</v>
      </c>
      <c r="AW936" s="396">
        <v>0</v>
      </c>
      <c r="AX936" s="396">
        <v>0</v>
      </c>
      <c r="AY936" s="396">
        <v>0</v>
      </c>
      <c r="AZ936" s="396">
        <v>0</v>
      </c>
      <c r="BA936" s="396">
        <v>0</v>
      </c>
      <c r="BB936" s="396">
        <v>0</v>
      </c>
      <c r="BC936" s="396">
        <v>0</v>
      </c>
      <c r="BD936" s="411">
        <v>12350733</v>
      </c>
      <c r="BE936" s="396">
        <v>0</v>
      </c>
      <c r="BF936" s="396">
        <v>0</v>
      </c>
      <c r="BG936" s="396">
        <v>0</v>
      </c>
      <c r="BH936" s="396">
        <v>12350733</v>
      </c>
      <c r="BI936" s="411">
        <v>13628553</v>
      </c>
      <c r="BJ936" s="396">
        <v>0</v>
      </c>
      <c r="BK936" s="396">
        <v>0</v>
      </c>
      <c r="BL936" s="396">
        <v>0</v>
      </c>
      <c r="BM936" s="411">
        <v>13628553</v>
      </c>
      <c r="BN936" s="411">
        <v>13628553</v>
      </c>
      <c r="BO936" s="396">
        <v>0</v>
      </c>
      <c r="BP936" s="396">
        <v>0</v>
      </c>
      <c r="BQ936" s="396">
        <v>0</v>
      </c>
      <c r="BR936" s="411">
        <v>13628553</v>
      </c>
      <c r="BS936" s="411">
        <v>13628553</v>
      </c>
      <c r="BT936" s="396">
        <v>0</v>
      </c>
      <c r="BU936" s="396">
        <v>0</v>
      </c>
      <c r="BV936" s="396">
        <v>0</v>
      </c>
      <c r="BW936" s="411">
        <v>13628553</v>
      </c>
      <c r="CM936" s="10" t="s">
        <v>64</v>
      </c>
      <c r="CN936" s="10" t="s">
        <v>766</v>
      </c>
      <c r="CR936" s="10">
        <v>0</v>
      </c>
      <c r="CS936" s="10">
        <v>-12350733</v>
      </c>
      <c r="CT936" s="10">
        <v>-13628553</v>
      </c>
    </row>
    <row r="937" spans="1:98" ht="395.25">
      <c r="A937" s="29" t="s">
        <v>841</v>
      </c>
      <c r="B937" s="22" t="s">
        <v>2779</v>
      </c>
      <c r="C937" s="88">
        <v>402000008</v>
      </c>
      <c r="D937" s="27" t="s">
        <v>2850</v>
      </c>
      <c r="E937" s="20" t="s">
        <v>2801</v>
      </c>
      <c r="F937" s="204"/>
      <c r="G937" s="204"/>
      <c r="H937" s="195">
        <v>3</v>
      </c>
      <c r="I937" s="207"/>
      <c r="J937" s="195">
        <v>17</v>
      </c>
      <c r="K937" s="195">
        <v>1</v>
      </c>
      <c r="L937" s="195">
        <v>3</v>
      </c>
      <c r="M937" s="205"/>
      <c r="N937" s="205"/>
      <c r="O937" s="205"/>
      <c r="P937" s="196" t="s">
        <v>2789</v>
      </c>
      <c r="Q937" s="21" t="s">
        <v>2816</v>
      </c>
      <c r="R937" s="205"/>
      <c r="S937" s="205"/>
      <c r="T937" s="205">
        <v>3</v>
      </c>
      <c r="U937" s="205"/>
      <c r="V937" s="205">
        <v>9</v>
      </c>
      <c r="W937" s="205">
        <v>1</v>
      </c>
      <c r="X937" s="205"/>
      <c r="Y937" s="205"/>
      <c r="Z937" s="205"/>
      <c r="AA937" s="205"/>
      <c r="AB937" s="196" t="s">
        <v>2810</v>
      </c>
      <c r="AC937" s="21" t="s">
        <v>2851</v>
      </c>
      <c r="AD937" s="196"/>
      <c r="AE937" s="196"/>
      <c r="AF937" s="196"/>
      <c r="AG937" s="196"/>
      <c r="AH937" s="196"/>
      <c r="AI937" s="196"/>
      <c r="AJ937" s="196"/>
      <c r="AK937" s="196"/>
      <c r="AL937" s="196"/>
      <c r="AM937" s="196" t="s">
        <v>3209</v>
      </c>
      <c r="AN937" s="196" t="s">
        <v>2852</v>
      </c>
      <c r="AO937" s="199" t="s">
        <v>53</v>
      </c>
      <c r="AP937" s="199" t="s">
        <v>54</v>
      </c>
      <c r="AQ937" s="199" t="s">
        <v>2853</v>
      </c>
      <c r="AR937" s="26" t="s">
        <v>357</v>
      </c>
      <c r="AS937" s="31" t="s">
        <v>359</v>
      </c>
      <c r="AT937" s="396">
        <v>0</v>
      </c>
      <c r="AU937" s="396">
        <v>0</v>
      </c>
      <c r="AV937" s="396">
        <v>0</v>
      </c>
      <c r="AW937" s="396">
        <v>0</v>
      </c>
      <c r="AX937" s="396">
        <v>0</v>
      </c>
      <c r="AY937" s="396">
        <v>0</v>
      </c>
      <c r="AZ937" s="396">
        <v>0</v>
      </c>
      <c r="BA937" s="396">
        <v>0</v>
      </c>
      <c r="BB937" s="396">
        <v>0</v>
      </c>
      <c r="BC937" s="396">
        <v>0</v>
      </c>
      <c r="BD937" s="411">
        <v>79520</v>
      </c>
      <c r="BE937" s="396">
        <v>0</v>
      </c>
      <c r="BF937" s="396">
        <v>0</v>
      </c>
      <c r="BG937" s="396">
        <v>0</v>
      </c>
      <c r="BH937" s="396">
        <v>79520</v>
      </c>
      <c r="BI937" s="411">
        <v>79520</v>
      </c>
      <c r="BJ937" s="396">
        <v>0</v>
      </c>
      <c r="BK937" s="396">
        <v>0</v>
      </c>
      <c r="BL937" s="396">
        <v>0</v>
      </c>
      <c r="BM937" s="396">
        <v>79520</v>
      </c>
      <c r="BN937" s="411">
        <v>79520</v>
      </c>
      <c r="BO937" s="396">
        <v>0</v>
      </c>
      <c r="BP937" s="396">
        <v>0</v>
      </c>
      <c r="BQ937" s="396">
        <v>0</v>
      </c>
      <c r="BR937" s="396">
        <v>79520</v>
      </c>
      <c r="BS937" s="411">
        <v>79520</v>
      </c>
      <c r="BT937" s="396">
        <v>0</v>
      </c>
      <c r="BU937" s="396">
        <v>0</v>
      </c>
      <c r="BV937" s="396">
        <v>0</v>
      </c>
      <c r="BW937" s="396">
        <v>79520</v>
      </c>
      <c r="CM937" s="10" t="s">
        <v>64</v>
      </c>
      <c r="CN937" s="10" t="s">
        <v>766</v>
      </c>
      <c r="CR937" s="10">
        <v>0</v>
      </c>
      <c r="CS937" s="10">
        <v>-79520</v>
      </c>
      <c r="CT937" s="10">
        <v>-79520</v>
      </c>
    </row>
    <row r="938" spans="1:98" ht="395.25">
      <c r="A938" s="29" t="s">
        <v>841</v>
      </c>
      <c r="B938" s="22" t="s">
        <v>2779</v>
      </c>
      <c r="C938" s="88">
        <v>402000008</v>
      </c>
      <c r="D938" s="27" t="s">
        <v>2850</v>
      </c>
      <c r="E938" s="20" t="s">
        <v>2801</v>
      </c>
      <c r="F938" s="204"/>
      <c r="G938" s="204"/>
      <c r="H938" s="195">
        <v>3</v>
      </c>
      <c r="I938" s="207"/>
      <c r="J938" s="195">
        <v>17</v>
      </c>
      <c r="K938" s="195">
        <v>1</v>
      </c>
      <c r="L938" s="195">
        <v>3</v>
      </c>
      <c r="M938" s="205"/>
      <c r="N938" s="205"/>
      <c r="O938" s="205"/>
      <c r="P938" s="196" t="s">
        <v>2789</v>
      </c>
      <c r="Q938" s="21" t="s">
        <v>2816</v>
      </c>
      <c r="R938" s="205"/>
      <c r="S938" s="205"/>
      <c r="T938" s="205">
        <v>3</v>
      </c>
      <c r="U938" s="205"/>
      <c r="V938" s="205">
        <v>9</v>
      </c>
      <c r="W938" s="205">
        <v>1</v>
      </c>
      <c r="X938" s="205"/>
      <c r="Y938" s="205"/>
      <c r="Z938" s="205"/>
      <c r="AA938" s="205"/>
      <c r="AB938" s="196" t="s">
        <v>2810</v>
      </c>
      <c r="AC938" s="21" t="s">
        <v>2851</v>
      </c>
      <c r="AD938" s="196"/>
      <c r="AE938" s="196"/>
      <c r="AF938" s="196"/>
      <c r="AG938" s="196"/>
      <c r="AH938" s="196"/>
      <c r="AI938" s="196"/>
      <c r="AJ938" s="196"/>
      <c r="AK938" s="196"/>
      <c r="AL938" s="196"/>
      <c r="AM938" s="196" t="s">
        <v>3209</v>
      </c>
      <c r="AN938" s="196" t="s">
        <v>2852</v>
      </c>
      <c r="AO938" s="199" t="s">
        <v>53</v>
      </c>
      <c r="AP938" s="199" t="s">
        <v>54</v>
      </c>
      <c r="AQ938" s="199" t="s">
        <v>2853</v>
      </c>
      <c r="AR938" s="26" t="s">
        <v>357</v>
      </c>
      <c r="AS938" s="31" t="s">
        <v>360</v>
      </c>
      <c r="AT938" s="396">
        <v>0</v>
      </c>
      <c r="AU938" s="396">
        <v>0</v>
      </c>
      <c r="AV938" s="396">
        <v>0</v>
      </c>
      <c r="AW938" s="396">
        <v>0</v>
      </c>
      <c r="AX938" s="396">
        <v>0</v>
      </c>
      <c r="AY938" s="396">
        <v>0</v>
      </c>
      <c r="AZ938" s="396">
        <v>0</v>
      </c>
      <c r="BA938" s="396">
        <v>0</v>
      </c>
      <c r="BB938" s="396">
        <v>0</v>
      </c>
      <c r="BC938" s="396">
        <v>0</v>
      </c>
      <c r="BD938" s="411">
        <v>3729928.64</v>
      </c>
      <c r="BE938" s="396">
        <v>0</v>
      </c>
      <c r="BF938" s="396">
        <v>0</v>
      </c>
      <c r="BG938" s="396">
        <v>0</v>
      </c>
      <c r="BH938" s="396">
        <v>3729928.64</v>
      </c>
      <c r="BI938" s="411">
        <v>4115830.28</v>
      </c>
      <c r="BJ938" s="396">
        <v>0</v>
      </c>
      <c r="BK938" s="396">
        <v>0</v>
      </c>
      <c r="BL938" s="396">
        <v>0</v>
      </c>
      <c r="BM938" s="411">
        <v>4115830.28</v>
      </c>
      <c r="BN938" s="411">
        <v>4115830.28</v>
      </c>
      <c r="BO938" s="396">
        <v>0</v>
      </c>
      <c r="BP938" s="396">
        <v>0</v>
      </c>
      <c r="BQ938" s="396">
        <v>0</v>
      </c>
      <c r="BR938" s="411">
        <v>4115830.28</v>
      </c>
      <c r="BS938" s="411">
        <v>4115830.28</v>
      </c>
      <c r="BT938" s="396">
        <v>0</v>
      </c>
      <c r="BU938" s="396">
        <v>0</v>
      </c>
      <c r="BV938" s="396">
        <v>0</v>
      </c>
      <c r="BW938" s="411">
        <v>4115830.28</v>
      </c>
      <c r="CM938" s="10" t="s">
        <v>64</v>
      </c>
      <c r="CN938" s="10" t="s">
        <v>766</v>
      </c>
      <c r="CR938" s="10">
        <v>0</v>
      </c>
      <c r="CS938" s="10">
        <v>-3729928.64</v>
      </c>
      <c r="CT938" s="10">
        <v>-4115830.28</v>
      </c>
    </row>
    <row r="939" spans="1:98" ht="395.25">
      <c r="A939" s="29" t="s">
        <v>841</v>
      </c>
      <c r="B939" s="22" t="s">
        <v>2779</v>
      </c>
      <c r="C939" s="88">
        <v>402000008</v>
      </c>
      <c r="D939" s="27" t="s">
        <v>2850</v>
      </c>
      <c r="E939" s="20" t="s">
        <v>2801</v>
      </c>
      <c r="F939" s="204"/>
      <c r="G939" s="204"/>
      <c r="H939" s="195">
        <v>3</v>
      </c>
      <c r="I939" s="207"/>
      <c r="J939" s="195">
        <v>17</v>
      </c>
      <c r="K939" s="195">
        <v>1</v>
      </c>
      <c r="L939" s="195">
        <v>3</v>
      </c>
      <c r="M939" s="205"/>
      <c r="N939" s="205"/>
      <c r="O939" s="205"/>
      <c r="P939" s="196" t="s">
        <v>2789</v>
      </c>
      <c r="Q939" s="21" t="s">
        <v>2816</v>
      </c>
      <c r="R939" s="205"/>
      <c r="S939" s="205"/>
      <c r="T939" s="205">
        <v>3</v>
      </c>
      <c r="U939" s="205"/>
      <c r="V939" s="205">
        <v>9</v>
      </c>
      <c r="W939" s="205">
        <v>1</v>
      </c>
      <c r="X939" s="205"/>
      <c r="Y939" s="205"/>
      <c r="Z939" s="205"/>
      <c r="AA939" s="205"/>
      <c r="AB939" s="196" t="s">
        <v>2810</v>
      </c>
      <c r="AC939" s="21" t="s">
        <v>2851</v>
      </c>
      <c r="AD939" s="196"/>
      <c r="AE939" s="196"/>
      <c r="AF939" s="196"/>
      <c r="AG939" s="196"/>
      <c r="AH939" s="196"/>
      <c r="AI939" s="196"/>
      <c r="AJ939" s="196"/>
      <c r="AK939" s="196"/>
      <c r="AL939" s="196"/>
      <c r="AM939" s="196" t="s">
        <v>3209</v>
      </c>
      <c r="AN939" s="196" t="s">
        <v>2852</v>
      </c>
      <c r="AO939" s="199" t="s">
        <v>53</v>
      </c>
      <c r="AP939" s="199" t="s">
        <v>54</v>
      </c>
      <c r="AQ939" s="199" t="s">
        <v>2853</v>
      </c>
      <c r="AR939" s="26" t="s">
        <v>357</v>
      </c>
      <c r="AS939" s="31" t="s">
        <v>82</v>
      </c>
      <c r="AT939" s="396">
        <v>0</v>
      </c>
      <c r="AU939" s="396">
        <v>0</v>
      </c>
      <c r="AV939" s="396">
        <v>0</v>
      </c>
      <c r="AW939" s="396">
        <v>0</v>
      </c>
      <c r="AX939" s="396">
        <v>0</v>
      </c>
      <c r="AY939" s="396">
        <v>0</v>
      </c>
      <c r="AZ939" s="396">
        <v>0</v>
      </c>
      <c r="BA939" s="396">
        <v>0</v>
      </c>
      <c r="BB939" s="396">
        <v>0</v>
      </c>
      <c r="BC939" s="396">
        <v>0</v>
      </c>
      <c r="BD939" s="411">
        <v>2000</v>
      </c>
      <c r="BE939" s="396">
        <v>0</v>
      </c>
      <c r="BF939" s="396">
        <v>0</v>
      </c>
      <c r="BG939" s="396">
        <v>0</v>
      </c>
      <c r="BH939" s="396">
        <v>2000</v>
      </c>
      <c r="BI939" s="411">
        <v>0</v>
      </c>
      <c r="BJ939" s="396">
        <v>0</v>
      </c>
      <c r="BK939" s="396">
        <v>0</v>
      </c>
      <c r="BL939" s="396">
        <v>0</v>
      </c>
      <c r="BM939" s="396">
        <v>0</v>
      </c>
      <c r="BN939" s="411">
        <v>0</v>
      </c>
      <c r="BO939" s="396">
        <v>0</v>
      </c>
      <c r="BP939" s="396">
        <v>0</v>
      </c>
      <c r="BQ939" s="396">
        <v>0</v>
      </c>
      <c r="BR939" s="396">
        <v>0</v>
      </c>
      <c r="BS939" s="411">
        <v>0</v>
      </c>
      <c r="BT939" s="396">
        <v>0</v>
      </c>
      <c r="BU939" s="396">
        <v>0</v>
      </c>
      <c r="BV939" s="396">
        <v>0</v>
      </c>
      <c r="BW939" s="396">
        <v>0</v>
      </c>
      <c r="CM939" s="10" t="s">
        <v>64</v>
      </c>
      <c r="CN939" s="10" t="s">
        <v>766</v>
      </c>
      <c r="CR939" s="10">
        <v>0</v>
      </c>
      <c r="CS939" s="10">
        <v>-2000</v>
      </c>
      <c r="CT939" s="10">
        <v>0</v>
      </c>
    </row>
    <row r="940" spans="1:98" ht="395.25">
      <c r="A940" s="29" t="s">
        <v>841</v>
      </c>
      <c r="B940" s="22" t="s">
        <v>2779</v>
      </c>
      <c r="C940" s="88">
        <v>402000008</v>
      </c>
      <c r="D940" s="27" t="s">
        <v>2850</v>
      </c>
      <c r="E940" s="20" t="s">
        <v>2801</v>
      </c>
      <c r="F940" s="204"/>
      <c r="G940" s="204"/>
      <c r="H940" s="195">
        <v>3</v>
      </c>
      <c r="I940" s="207"/>
      <c r="J940" s="195">
        <v>17</v>
      </c>
      <c r="K940" s="195">
        <v>1</v>
      </c>
      <c r="L940" s="195">
        <v>3</v>
      </c>
      <c r="M940" s="205"/>
      <c r="N940" s="205"/>
      <c r="O940" s="205"/>
      <c r="P940" s="196" t="s">
        <v>2789</v>
      </c>
      <c r="Q940" s="21" t="s">
        <v>2816</v>
      </c>
      <c r="R940" s="205"/>
      <c r="S940" s="205"/>
      <c r="T940" s="205">
        <v>3</v>
      </c>
      <c r="U940" s="205"/>
      <c r="V940" s="205">
        <v>9</v>
      </c>
      <c r="W940" s="205">
        <v>1</v>
      </c>
      <c r="X940" s="205"/>
      <c r="Y940" s="205"/>
      <c r="Z940" s="205"/>
      <c r="AA940" s="205"/>
      <c r="AB940" s="196" t="s">
        <v>2810</v>
      </c>
      <c r="AC940" s="21" t="s">
        <v>2851</v>
      </c>
      <c r="AD940" s="196"/>
      <c r="AE940" s="196"/>
      <c r="AF940" s="196"/>
      <c r="AG940" s="196"/>
      <c r="AH940" s="196"/>
      <c r="AI940" s="196"/>
      <c r="AJ940" s="196"/>
      <c r="AK940" s="196"/>
      <c r="AL940" s="196"/>
      <c r="AM940" s="196" t="s">
        <v>3210</v>
      </c>
      <c r="AN940" s="196" t="s">
        <v>2852</v>
      </c>
      <c r="AO940" s="199" t="s">
        <v>53</v>
      </c>
      <c r="AP940" s="199" t="s">
        <v>54</v>
      </c>
      <c r="AQ940" s="199" t="s">
        <v>2853</v>
      </c>
      <c r="AR940" s="26" t="s">
        <v>357</v>
      </c>
      <c r="AS940" s="31" t="s">
        <v>61</v>
      </c>
      <c r="AT940" s="396">
        <v>0</v>
      </c>
      <c r="AU940" s="396">
        <v>0</v>
      </c>
      <c r="AV940" s="396">
        <v>0</v>
      </c>
      <c r="AW940" s="396">
        <v>0</v>
      </c>
      <c r="AX940" s="396">
        <v>0</v>
      </c>
      <c r="AY940" s="396">
        <v>0</v>
      </c>
      <c r="AZ940" s="396">
        <v>0</v>
      </c>
      <c r="BA940" s="396">
        <v>0</v>
      </c>
      <c r="BB940" s="396">
        <v>0</v>
      </c>
      <c r="BC940" s="396">
        <v>0</v>
      </c>
      <c r="BD940" s="411">
        <v>165000</v>
      </c>
      <c r="BE940" s="396">
        <v>0</v>
      </c>
      <c r="BF940" s="396">
        <v>0</v>
      </c>
      <c r="BG940" s="396">
        <v>0</v>
      </c>
      <c r="BH940" s="396">
        <v>165000</v>
      </c>
      <c r="BI940" s="411">
        <v>0</v>
      </c>
      <c r="BJ940" s="396">
        <v>0</v>
      </c>
      <c r="BK940" s="396">
        <v>0</v>
      </c>
      <c r="BL940" s="396">
        <v>0</v>
      </c>
      <c r="BM940" s="396">
        <v>0</v>
      </c>
      <c r="BN940" s="411">
        <v>0</v>
      </c>
      <c r="BO940" s="396">
        <v>0</v>
      </c>
      <c r="BP940" s="396">
        <v>0</v>
      </c>
      <c r="BQ940" s="396">
        <v>0</v>
      </c>
      <c r="BR940" s="396">
        <v>0</v>
      </c>
      <c r="BS940" s="411">
        <v>0</v>
      </c>
      <c r="BT940" s="396">
        <v>0</v>
      </c>
      <c r="BU940" s="396">
        <v>0</v>
      </c>
      <c r="BV940" s="396">
        <v>0</v>
      </c>
      <c r="BW940" s="396">
        <v>0</v>
      </c>
      <c r="CM940" s="10" t="s">
        <v>64</v>
      </c>
      <c r="CN940" s="10" t="s">
        <v>766</v>
      </c>
      <c r="CR940" s="10">
        <v>0</v>
      </c>
      <c r="CS940" s="10">
        <v>-165000</v>
      </c>
      <c r="CT940" s="10">
        <v>0</v>
      </c>
    </row>
    <row r="941" spans="1:98" ht="395.25">
      <c r="A941" s="29" t="s">
        <v>841</v>
      </c>
      <c r="B941" s="22" t="s">
        <v>2779</v>
      </c>
      <c r="C941" s="88">
        <v>402000008</v>
      </c>
      <c r="D941" s="27" t="s">
        <v>2850</v>
      </c>
      <c r="E941" s="20" t="s">
        <v>2801</v>
      </c>
      <c r="F941" s="204"/>
      <c r="G941" s="204"/>
      <c r="H941" s="195">
        <v>3</v>
      </c>
      <c r="I941" s="207"/>
      <c r="J941" s="195">
        <v>17</v>
      </c>
      <c r="K941" s="195">
        <v>1</v>
      </c>
      <c r="L941" s="195">
        <v>3</v>
      </c>
      <c r="M941" s="205"/>
      <c r="N941" s="205"/>
      <c r="O941" s="205"/>
      <c r="P941" s="196" t="s">
        <v>2789</v>
      </c>
      <c r="Q941" s="21" t="s">
        <v>2849</v>
      </c>
      <c r="R941" s="205"/>
      <c r="S941" s="205"/>
      <c r="T941" s="205">
        <v>3</v>
      </c>
      <c r="U941" s="205"/>
      <c r="V941" s="205">
        <v>9</v>
      </c>
      <c r="W941" s="205">
        <v>1</v>
      </c>
      <c r="X941" s="205"/>
      <c r="Y941" s="205"/>
      <c r="Z941" s="205"/>
      <c r="AA941" s="205"/>
      <c r="AB941" s="196" t="s">
        <v>2810</v>
      </c>
      <c r="AC941" s="21" t="s">
        <v>2851</v>
      </c>
      <c r="AD941" s="196"/>
      <c r="AE941" s="196"/>
      <c r="AF941" s="196"/>
      <c r="AG941" s="196"/>
      <c r="AH941" s="196"/>
      <c r="AI941" s="196"/>
      <c r="AJ941" s="196"/>
      <c r="AK941" s="196"/>
      <c r="AL941" s="196"/>
      <c r="AM941" s="196" t="s">
        <v>3209</v>
      </c>
      <c r="AN941" s="196" t="s">
        <v>2852</v>
      </c>
      <c r="AO941" s="199" t="s">
        <v>53</v>
      </c>
      <c r="AP941" s="199" t="s">
        <v>54</v>
      </c>
      <c r="AQ941" s="199" t="s">
        <v>2853</v>
      </c>
      <c r="AR941" s="26" t="s">
        <v>357</v>
      </c>
      <c r="AS941" s="31" t="s">
        <v>60</v>
      </c>
      <c r="AT941" s="396">
        <v>0</v>
      </c>
      <c r="AU941" s="396">
        <v>0</v>
      </c>
      <c r="AV941" s="396">
        <v>0</v>
      </c>
      <c r="AW941" s="396">
        <v>0</v>
      </c>
      <c r="AX941" s="396">
        <v>0</v>
      </c>
      <c r="AY941" s="396">
        <v>0</v>
      </c>
      <c r="AZ941" s="396">
        <v>0</v>
      </c>
      <c r="BA941" s="396">
        <v>0</v>
      </c>
      <c r="BB941" s="396">
        <v>0</v>
      </c>
      <c r="BC941" s="396">
        <v>0</v>
      </c>
      <c r="BD941" s="411">
        <v>12150</v>
      </c>
      <c r="BE941" s="396">
        <v>0</v>
      </c>
      <c r="BF941" s="396">
        <v>0</v>
      </c>
      <c r="BG941" s="396">
        <v>0</v>
      </c>
      <c r="BH941" s="396">
        <v>12150</v>
      </c>
      <c r="BI941" s="411">
        <v>0</v>
      </c>
      <c r="BJ941" s="396">
        <v>0</v>
      </c>
      <c r="BK941" s="396">
        <v>0</v>
      </c>
      <c r="BL941" s="396">
        <v>0</v>
      </c>
      <c r="BM941" s="396">
        <v>0</v>
      </c>
      <c r="BN941" s="411">
        <v>0</v>
      </c>
      <c r="BO941" s="396">
        <v>0</v>
      </c>
      <c r="BP941" s="396">
        <v>0</v>
      </c>
      <c r="BQ941" s="396">
        <v>0</v>
      </c>
      <c r="BR941" s="396">
        <v>0</v>
      </c>
      <c r="BS941" s="411">
        <v>0</v>
      </c>
      <c r="BT941" s="396">
        <v>0</v>
      </c>
      <c r="BU941" s="396">
        <v>0</v>
      </c>
      <c r="BV941" s="396">
        <v>0</v>
      </c>
      <c r="BW941" s="396">
        <v>0</v>
      </c>
      <c r="CM941" s="10" t="s">
        <v>64</v>
      </c>
      <c r="CN941" s="10" t="s">
        <v>766</v>
      </c>
      <c r="CR941" s="10">
        <v>0</v>
      </c>
      <c r="CS941" s="10">
        <v>-12150</v>
      </c>
      <c r="CT941" s="10">
        <v>0</v>
      </c>
    </row>
    <row r="942" spans="1:98" ht="395.25">
      <c r="A942" s="29" t="s">
        <v>841</v>
      </c>
      <c r="B942" s="22" t="s">
        <v>2779</v>
      </c>
      <c r="C942" s="88">
        <v>402000008</v>
      </c>
      <c r="D942" s="27" t="s">
        <v>2850</v>
      </c>
      <c r="E942" s="20" t="s">
        <v>2801</v>
      </c>
      <c r="F942" s="204"/>
      <c r="G942" s="204"/>
      <c r="H942" s="195">
        <v>3</v>
      </c>
      <c r="I942" s="207"/>
      <c r="J942" s="195">
        <v>17</v>
      </c>
      <c r="K942" s="195">
        <v>1</v>
      </c>
      <c r="L942" s="195">
        <v>3</v>
      </c>
      <c r="M942" s="205"/>
      <c r="N942" s="205"/>
      <c r="O942" s="205"/>
      <c r="P942" s="196" t="s">
        <v>2789</v>
      </c>
      <c r="Q942" s="21" t="s">
        <v>2849</v>
      </c>
      <c r="R942" s="205"/>
      <c r="S942" s="205"/>
      <c r="T942" s="205">
        <v>3</v>
      </c>
      <c r="U942" s="205"/>
      <c r="V942" s="205">
        <v>9</v>
      </c>
      <c r="W942" s="205">
        <v>1</v>
      </c>
      <c r="X942" s="205"/>
      <c r="Y942" s="205"/>
      <c r="Z942" s="205"/>
      <c r="AA942" s="205"/>
      <c r="AB942" s="196" t="s">
        <v>2810</v>
      </c>
      <c r="AC942" s="21" t="s">
        <v>2851</v>
      </c>
      <c r="AD942" s="196"/>
      <c r="AE942" s="196"/>
      <c r="AF942" s="196"/>
      <c r="AG942" s="196"/>
      <c r="AH942" s="196"/>
      <c r="AI942" s="196"/>
      <c r="AJ942" s="196"/>
      <c r="AK942" s="196"/>
      <c r="AL942" s="196"/>
      <c r="AM942" s="196" t="s">
        <v>3209</v>
      </c>
      <c r="AN942" s="196" t="s">
        <v>2852</v>
      </c>
      <c r="AO942" s="199" t="s">
        <v>53</v>
      </c>
      <c r="AP942" s="199" t="s">
        <v>54</v>
      </c>
      <c r="AQ942" s="199" t="s">
        <v>2853</v>
      </c>
      <c r="AR942" s="26" t="s">
        <v>357</v>
      </c>
      <c r="AS942" s="31" t="s">
        <v>55</v>
      </c>
      <c r="AT942" s="396">
        <v>0</v>
      </c>
      <c r="AU942" s="396">
        <v>0</v>
      </c>
      <c r="AV942" s="396">
        <v>0</v>
      </c>
      <c r="AW942" s="396">
        <v>0</v>
      </c>
      <c r="AX942" s="396">
        <v>0</v>
      </c>
      <c r="AY942" s="396">
        <v>0</v>
      </c>
      <c r="AZ942" s="396">
        <v>0</v>
      </c>
      <c r="BA942" s="396">
        <v>0</v>
      </c>
      <c r="BB942" s="396">
        <v>0</v>
      </c>
      <c r="BC942" s="396">
        <v>0</v>
      </c>
      <c r="BD942" s="411">
        <v>2709190</v>
      </c>
      <c r="BE942" s="396">
        <v>0</v>
      </c>
      <c r="BF942" s="396">
        <v>0</v>
      </c>
      <c r="BG942" s="396">
        <v>0</v>
      </c>
      <c r="BH942" s="396">
        <v>2709190</v>
      </c>
      <c r="BI942" s="411">
        <v>3198340</v>
      </c>
      <c r="BJ942" s="396">
        <v>0</v>
      </c>
      <c r="BK942" s="396">
        <v>0</v>
      </c>
      <c r="BL942" s="396">
        <v>0</v>
      </c>
      <c r="BM942" s="411">
        <v>3198340</v>
      </c>
      <c r="BN942" s="411">
        <v>3198340</v>
      </c>
      <c r="BO942" s="396">
        <v>0</v>
      </c>
      <c r="BP942" s="396">
        <v>0</v>
      </c>
      <c r="BQ942" s="396">
        <v>0</v>
      </c>
      <c r="BR942" s="411">
        <v>3198340</v>
      </c>
      <c r="BS942" s="411">
        <v>3198340</v>
      </c>
      <c r="BT942" s="396">
        <v>0</v>
      </c>
      <c r="BU942" s="396">
        <v>0</v>
      </c>
      <c r="BV942" s="396">
        <v>0</v>
      </c>
      <c r="BW942" s="411">
        <v>3198340</v>
      </c>
      <c r="CM942" s="10" t="s">
        <v>64</v>
      </c>
      <c r="CN942" s="10" t="s">
        <v>766</v>
      </c>
      <c r="CR942" s="10">
        <v>0</v>
      </c>
      <c r="CS942" s="10">
        <v>-2709190</v>
      </c>
      <c r="CT942" s="10">
        <v>-3198340</v>
      </c>
    </row>
    <row r="943" spans="1:98" ht="395.25">
      <c r="A943" s="29" t="s">
        <v>841</v>
      </c>
      <c r="B943" s="22" t="s">
        <v>2779</v>
      </c>
      <c r="C943" s="88">
        <v>402000008</v>
      </c>
      <c r="D943" s="27" t="s">
        <v>2850</v>
      </c>
      <c r="E943" s="20" t="s">
        <v>2780</v>
      </c>
      <c r="F943" s="204"/>
      <c r="G943" s="204"/>
      <c r="H943" s="195">
        <v>3</v>
      </c>
      <c r="I943" s="207"/>
      <c r="J943" s="195">
        <v>17</v>
      </c>
      <c r="K943" s="195">
        <v>1</v>
      </c>
      <c r="L943" s="195">
        <v>3</v>
      </c>
      <c r="M943" s="205"/>
      <c r="N943" s="205"/>
      <c r="O943" s="205"/>
      <c r="P943" s="196" t="s">
        <v>2789</v>
      </c>
      <c r="Q943" s="21" t="s">
        <v>2854</v>
      </c>
      <c r="R943" s="205"/>
      <c r="S943" s="205"/>
      <c r="T943" s="205">
        <v>3</v>
      </c>
      <c r="U943" s="205"/>
      <c r="V943" s="205">
        <v>9</v>
      </c>
      <c r="W943" s="205">
        <v>1</v>
      </c>
      <c r="X943" s="205"/>
      <c r="Y943" s="205"/>
      <c r="Z943" s="205"/>
      <c r="AA943" s="205"/>
      <c r="AB943" s="196" t="s">
        <v>2810</v>
      </c>
      <c r="AC943" s="21" t="s">
        <v>2851</v>
      </c>
      <c r="AD943" s="196"/>
      <c r="AE943" s="196"/>
      <c r="AF943" s="196"/>
      <c r="AG943" s="196"/>
      <c r="AH943" s="196"/>
      <c r="AI943" s="196"/>
      <c r="AJ943" s="196"/>
      <c r="AK943" s="196"/>
      <c r="AL943" s="196"/>
      <c r="AM943" s="196" t="s">
        <v>3209</v>
      </c>
      <c r="AN943" s="196" t="s">
        <v>2852</v>
      </c>
      <c r="AO943" s="199" t="s">
        <v>53</v>
      </c>
      <c r="AP943" s="199" t="s">
        <v>54</v>
      </c>
      <c r="AQ943" s="199" t="s">
        <v>2853</v>
      </c>
      <c r="AR943" s="26" t="s">
        <v>357</v>
      </c>
      <c r="AS943" s="31" t="s">
        <v>285</v>
      </c>
      <c r="AT943" s="396">
        <v>0</v>
      </c>
      <c r="AU943" s="396">
        <v>0</v>
      </c>
      <c r="AV943" s="396">
        <v>0</v>
      </c>
      <c r="AW943" s="396">
        <v>0</v>
      </c>
      <c r="AX943" s="396">
        <v>0</v>
      </c>
      <c r="AY943" s="396">
        <v>0</v>
      </c>
      <c r="AZ943" s="396">
        <v>0</v>
      </c>
      <c r="BA943" s="396">
        <v>0</v>
      </c>
      <c r="BB943" s="396">
        <v>0</v>
      </c>
      <c r="BC943" s="396">
        <v>0</v>
      </c>
      <c r="BD943" s="411">
        <v>310000</v>
      </c>
      <c r="BE943" s="396">
        <v>0</v>
      </c>
      <c r="BF943" s="396">
        <v>0</v>
      </c>
      <c r="BG943" s="396">
        <v>0</v>
      </c>
      <c r="BH943" s="396">
        <v>310000</v>
      </c>
      <c r="BI943" s="411">
        <v>0</v>
      </c>
      <c r="BJ943" s="396">
        <v>0</v>
      </c>
      <c r="BK943" s="396">
        <v>0</v>
      </c>
      <c r="BL943" s="396">
        <v>0</v>
      </c>
      <c r="BM943" s="396">
        <v>0</v>
      </c>
      <c r="BN943" s="411">
        <v>0</v>
      </c>
      <c r="BO943" s="396">
        <v>0</v>
      </c>
      <c r="BP943" s="396">
        <v>0</v>
      </c>
      <c r="BQ943" s="396">
        <v>0</v>
      </c>
      <c r="BR943" s="396">
        <v>0</v>
      </c>
      <c r="BS943" s="411">
        <v>0</v>
      </c>
      <c r="BT943" s="396">
        <v>0</v>
      </c>
      <c r="BU943" s="396">
        <v>0</v>
      </c>
      <c r="BV943" s="396">
        <v>0</v>
      </c>
      <c r="BW943" s="396">
        <v>0</v>
      </c>
      <c r="CM943" s="10" t="s">
        <v>64</v>
      </c>
      <c r="CN943" s="10" t="s">
        <v>766</v>
      </c>
      <c r="CR943" s="10">
        <v>0</v>
      </c>
      <c r="CS943" s="10">
        <v>-310000</v>
      </c>
      <c r="CT943" s="10">
        <v>0</v>
      </c>
    </row>
    <row r="944" spans="1:98" ht="409.5">
      <c r="A944" s="29">
        <v>621</v>
      </c>
      <c r="B944" s="22" t="s">
        <v>2779</v>
      </c>
      <c r="C944" s="88">
        <v>401000007</v>
      </c>
      <c r="D944" s="27" t="s">
        <v>519</v>
      </c>
      <c r="E944" s="20" t="s">
        <v>2780</v>
      </c>
      <c r="F944" s="204"/>
      <c r="G944" s="204"/>
      <c r="H944" s="195">
        <v>3</v>
      </c>
      <c r="I944" s="207"/>
      <c r="J944" s="195">
        <v>17</v>
      </c>
      <c r="K944" s="195">
        <v>1</v>
      </c>
      <c r="L944" s="195">
        <v>3</v>
      </c>
      <c r="M944" s="205"/>
      <c r="N944" s="205"/>
      <c r="O944" s="205"/>
      <c r="P944" s="196" t="s">
        <v>2789</v>
      </c>
      <c r="Q944" s="21" t="s">
        <v>2816</v>
      </c>
      <c r="R944" s="205"/>
      <c r="S944" s="205"/>
      <c r="T944" s="205" t="s">
        <v>47</v>
      </c>
      <c r="U944" s="205"/>
      <c r="V944" s="205">
        <v>9</v>
      </c>
      <c r="W944" s="205">
        <v>1</v>
      </c>
      <c r="X944" s="205"/>
      <c r="Y944" s="205"/>
      <c r="Z944" s="205"/>
      <c r="AA944" s="205"/>
      <c r="AB944" s="196" t="s">
        <v>2810</v>
      </c>
      <c r="AC944" s="21" t="s">
        <v>2855</v>
      </c>
      <c r="AD944" s="196"/>
      <c r="AE944" s="196"/>
      <c r="AF944" s="196"/>
      <c r="AG944" s="196"/>
      <c r="AH944" s="196"/>
      <c r="AI944" s="196"/>
      <c r="AJ944" s="196"/>
      <c r="AK944" s="196"/>
      <c r="AL944" s="196"/>
      <c r="AM944" s="196" t="s">
        <v>1856</v>
      </c>
      <c r="AN944" s="196" t="s">
        <v>1857</v>
      </c>
      <c r="AO944" s="199" t="s">
        <v>53</v>
      </c>
      <c r="AP944" s="199" t="s">
        <v>54</v>
      </c>
      <c r="AQ944" s="199" t="s">
        <v>521</v>
      </c>
      <c r="AR944" s="26" t="s">
        <v>522</v>
      </c>
      <c r="AS944" s="31">
        <v>244</v>
      </c>
      <c r="AT944" s="396">
        <v>36240</v>
      </c>
      <c r="AU944" s="396">
        <v>34630.44</v>
      </c>
      <c r="AV944" s="396">
        <v>0</v>
      </c>
      <c r="AW944" s="396">
        <v>0</v>
      </c>
      <c r="AX944" s="396">
        <v>0</v>
      </c>
      <c r="AY944" s="396">
        <v>0</v>
      </c>
      <c r="AZ944" s="396">
        <v>0</v>
      </c>
      <c r="BA944" s="396">
        <v>0</v>
      </c>
      <c r="BB944" s="396">
        <v>36240</v>
      </c>
      <c r="BC944" s="396">
        <v>34630.44</v>
      </c>
      <c r="BD944" s="411">
        <v>36240</v>
      </c>
      <c r="BE944" s="396">
        <v>0</v>
      </c>
      <c r="BF944" s="396">
        <v>0</v>
      </c>
      <c r="BG944" s="396">
        <v>0</v>
      </c>
      <c r="BH944" s="396">
        <v>36240</v>
      </c>
      <c r="BI944" s="411">
        <v>36240</v>
      </c>
      <c r="BJ944" s="396">
        <v>0</v>
      </c>
      <c r="BK944" s="396">
        <v>0</v>
      </c>
      <c r="BL944" s="396">
        <v>0</v>
      </c>
      <c r="BM944" s="396">
        <v>36240</v>
      </c>
      <c r="BN944" s="411">
        <v>36240</v>
      </c>
      <c r="BO944" s="396">
        <v>0</v>
      </c>
      <c r="BP944" s="396">
        <v>0</v>
      </c>
      <c r="BQ944" s="396">
        <v>0</v>
      </c>
      <c r="BR944" s="396">
        <v>36240</v>
      </c>
      <c r="BS944" s="411">
        <v>36240</v>
      </c>
      <c r="BT944" s="396">
        <v>0</v>
      </c>
      <c r="BU944" s="396">
        <v>0</v>
      </c>
      <c r="BV944" s="396">
        <v>0</v>
      </c>
      <c r="BW944" s="396">
        <v>36240</v>
      </c>
      <c r="CM944" s="10" t="s">
        <v>64</v>
      </c>
      <c r="CN944" s="10" t="s">
        <v>2778</v>
      </c>
      <c r="CR944" s="10">
        <v>-34630.44</v>
      </c>
      <c r="CS944" s="10">
        <v>-36240</v>
      </c>
      <c r="CT944" s="10">
        <v>-36240</v>
      </c>
    </row>
    <row r="945" spans="1:98" ht="204">
      <c r="A945" s="29" t="s">
        <v>841</v>
      </c>
      <c r="B945" s="22" t="s">
        <v>2779</v>
      </c>
      <c r="C945" s="88">
        <v>402000001</v>
      </c>
      <c r="D945" s="27" t="s">
        <v>48</v>
      </c>
      <c r="E945" s="20" t="s">
        <v>2826</v>
      </c>
      <c r="F945" s="204"/>
      <c r="G945" s="204"/>
      <c r="H945" s="195">
        <v>3</v>
      </c>
      <c r="I945" s="207"/>
      <c r="J945" s="195">
        <v>17</v>
      </c>
      <c r="K945" s="195">
        <v>1</v>
      </c>
      <c r="L945" s="195">
        <v>3</v>
      </c>
      <c r="M945" s="205"/>
      <c r="N945" s="205"/>
      <c r="O945" s="205"/>
      <c r="P945" s="196" t="s">
        <v>2789</v>
      </c>
      <c r="Q945" s="21" t="s">
        <v>2816</v>
      </c>
      <c r="R945" s="205"/>
      <c r="S945" s="205"/>
      <c r="T945" s="205" t="s">
        <v>47</v>
      </c>
      <c r="U945" s="205"/>
      <c r="V945" s="205" t="s">
        <v>76</v>
      </c>
      <c r="W945" s="205">
        <v>1</v>
      </c>
      <c r="X945" s="205"/>
      <c r="Y945" s="205"/>
      <c r="Z945" s="205"/>
      <c r="AA945" s="205"/>
      <c r="AB945" s="196" t="s">
        <v>2810</v>
      </c>
      <c r="AC945" s="21" t="s">
        <v>2847</v>
      </c>
      <c r="AD945" s="196"/>
      <c r="AE945" s="196"/>
      <c r="AF945" s="196"/>
      <c r="AG945" s="196"/>
      <c r="AH945" s="196"/>
      <c r="AI945" s="196"/>
      <c r="AJ945" s="196"/>
      <c r="AK945" s="196"/>
      <c r="AL945" s="196"/>
      <c r="AM945" s="196" t="s">
        <v>2856</v>
      </c>
      <c r="AN945" s="196" t="s">
        <v>228</v>
      </c>
      <c r="AO945" s="199" t="s">
        <v>53</v>
      </c>
      <c r="AP945" s="199" t="s">
        <v>54</v>
      </c>
      <c r="AQ945" s="199" t="s">
        <v>2843</v>
      </c>
      <c r="AR945" s="26" t="s">
        <v>57</v>
      </c>
      <c r="AS945" s="31">
        <v>851</v>
      </c>
      <c r="AT945" s="396">
        <v>202200</v>
      </c>
      <c r="AU945" s="396">
        <v>174580</v>
      </c>
      <c r="AV945" s="396">
        <v>0</v>
      </c>
      <c r="AW945" s="396">
        <v>0</v>
      </c>
      <c r="AX945" s="396">
        <v>0</v>
      </c>
      <c r="AY945" s="396">
        <v>0</v>
      </c>
      <c r="AZ945" s="396">
        <v>0</v>
      </c>
      <c r="BA945" s="396">
        <v>0</v>
      </c>
      <c r="BB945" s="396">
        <v>202200</v>
      </c>
      <c r="BC945" s="396">
        <v>174580</v>
      </c>
      <c r="BD945" s="411">
        <v>200000</v>
      </c>
      <c r="BE945" s="396">
        <v>0</v>
      </c>
      <c r="BF945" s="396">
        <v>0</v>
      </c>
      <c r="BG945" s="396">
        <v>0</v>
      </c>
      <c r="BH945" s="396">
        <v>200000</v>
      </c>
      <c r="BI945" s="411">
        <v>200000</v>
      </c>
      <c r="BJ945" s="396">
        <v>0</v>
      </c>
      <c r="BK945" s="396">
        <v>0</v>
      </c>
      <c r="BL945" s="396">
        <v>0</v>
      </c>
      <c r="BM945" s="411">
        <v>200000</v>
      </c>
      <c r="BN945" s="411">
        <v>200000</v>
      </c>
      <c r="BO945" s="396">
        <v>0</v>
      </c>
      <c r="BP945" s="396">
        <v>0</v>
      </c>
      <c r="BQ945" s="396">
        <v>0</v>
      </c>
      <c r="BR945" s="411">
        <v>200000</v>
      </c>
      <c r="BS945" s="411">
        <v>200000</v>
      </c>
      <c r="BT945" s="396">
        <v>0</v>
      </c>
      <c r="BU945" s="396">
        <v>0</v>
      </c>
      <c r="BV945" s="396">
        <v>0</v>
      </c>
      <c r="BW945" s="411">
        <v>200000</v>
      </c>
      <c r="CM945" s="10" t="s">
        <v>64</v>
      </c>
      <c r="CN945" s="10" t="s">
        <v>312</v>
      </c>
      <c r="CR945" s="10">
        <v>-174580</v>
      </c>
      <c r="CS945" s="10">
        <v>-200000</v>
      </c>
      <c r="CT945" s="10">
        <v>-200000</v>
      </c>
    </row>
    <row r="946" spans="1:98" ht="204">
      <c r="A946" s="29">
        <v>621</v>
      </c>
      <c r="B946" s="22" t="s">
        <v>2779</v>
      </c>
      <c r="C946" s="88">
        <v>402000001</v>
      </c>
      <c r="D946" s="27" t="s">
        <v>48</v>
      </c>
      <c r="E946" s="20" t="s">
        <v>2788</v>
      </c>
      <c r="F946" s="204"/>
      <c r="G946" s="204"/>
      <c r="H946" s="195">
        <v>3</v>
      </c>
      <c r="I946" s="207"/>
      <c r="J946" s="195">
        <v>17</v>
      </c>
      <c r="K946" s="195">
        <v>1</v>
      </c>
      <c r="L946" s="195">
        <v>3</v>
      </c>
      <c r="M946" s="205"/>
      <c r="N946" s="205"/>
      <c r="O946" s="205"/>
      <c r="P946" s="196" t="s">
        <v>2789</v>
      </c>
      <c r="Q946" s="21" t="s">
        <v>2816</v>
      </c>
      <c r="R946" s="205"/>
      <c r="S946" s="205"/>
      <c r="T946" s="205" t="s">
        <v>47</v>
      </c>
      <c r="U946" s="205"/>
      <c r="V946" s="205" t="s">
        <v>76</v>
      </c>
      <c r="W946" s="205">
        <v>1</v>
      </c>
      <c r="X946" s="205"/>
      <c r="Y946" s="205"/>
      <c r="Z946" s="205"/>
      <c r="AA946" s="205"/>
      <c r="AB946" s="196" t="s">
        <v>2810</v>
      </c>
      <c r="AC946" s="21" t="s">
        <v>2847</v>
      </c>
      <c r="AD946" s="196"/>
      <c r="AE946" s="196"/>
      <c r="AF946" s="196"/>
      <c r="AG946" s="196"/>
      <c r="AH946" s="196"/>
      <c r="AI946" s="196"/>
      <c r="AJ946" s="196"/>
      <c r="AK946" s="196"/>
      <c r="AL946" s="196"/>
      <c r="AM946" s="196" t="s">
        <v>2856</v>
      </c>
      <c r="AN946" s="196" t="s">
        <v>228</v>
      </c>
      <c r="AO946" s="199" t="s">
        <v>53</v>
      </c>
      <c r="AP946" s="199" t="s">
        <v>54</v>
      </c>
      <c r="AQ946" s="199" t="s">
        <v>2843</v>
      </c>
      <c r="AR946" s="26" t="s">
        <v>57</v>
      </c>
      <c r="AS946" s="31">
        <v>852</v>
      </c>
      <c r="AT946" s="396">
        <v>10800</v>
      </c>
      <c r="AU946" s="396">
        <v>10800</v>
      </c>
      <c r="AV946" s="396">
        <v>0</v>
      </c>
      <c r="AW946" s="396">
        <v>0</v>
      </c>
      <c r="AX946" s="396">
        <v>0</v>
      </c>
      <c r="AY946" s="396">
        <v>0</v>
      </c>
      <c r="AZ946" s="396">
        <v>0</v>
      </c>
      <c r="BA946" s="396">
        <v>0</v>
      </c>
      <c r="BB946" s="396">
        <v>10800</v>
      </c>
      <c r="BC946" s="396">
        <v>10800</v>
      </c>
      <c r="BD946" s="411">
        <v>10800</v>
      </c>
      <c r="BE946" s="396">
        <v>0</v>
      </c>
      <c r="BF946" s="396">
        <v>0</v>
      </c>
      <c r="BG946" s="396">
        <v>0</v>
      </c>
      <c r="BH946" s="396">
        <v>10800</v>
      </c>
      <c r="BI946" s="411">
        <v>10800</v>
      </c>
      <c r="BJ946" s="396">
        <v>0</v>
      </c>
      <c r="BK946" s="396">
        <v>0</v>
      </c>
      <c r="BL946" s="396">
        <v>0</v>
      </c>
      <c r="BM946" s="396">
        <v>10800</v>
      </c>
      <c r="BN946" s="411">
        <v>10800</v>
      </c>
      <c r="BO946" s="396">
        <v>0</v>
      </c>
      <c r="BP946" s="396">
        <v>0</v>
      </c>
      <c r="BQ946" s="396">
        <v>0</v>
      </c>
      <c r="BR946" s="396">
        <v>10800</v>
      </c>
      <c r="BS946" s="411">
        <v>10800</v>
      </c>
      <c r="BT946" s="396">
        <v>0</v>
      </c>
      <c r="BU946" s="396">
        <v>0</v>
      </c>
      <c r="BV946" s="396">
        <v>0</v>
      </c>
      <c r="BW946" s="396">
        <v>10800</v>
      </c>
      <c r="CM946" s="10" t="s">
        <v>143</v>
      </c>
      <c r="CN946" s="10" t="s">
        <v>2039</v>
      </c>
      <c r="CR946" s="10">
        <v>-10800</v>
      </c>
      <c r="CS946" s="10">
        <v>-10800</v>
      </c>
      <c r="CT946" s="10">
        <v>-10800</v>
      </c>
    </row>
    <row r="947" spans="1:98" ht="204">
      <c r="A947" s="29">
        <v>621</v>
      </c>
      <c r="B947" s="22" t="s">
        <v>2779</v>
      </c>
      <c r="C947" s="88">
        <v>402000001</v>
      </c>
      <c r="D947" s="27" t="s">
        <v>48</v>
      </c>
      <c r="E947" s="20" t="s">
        <v>2786</v>
      </c>
      <c r="F947" s="204"/>
      <c r="G947" s="204"/>
      <c r="H947" s="195">
        <v>3</v>
      </c>
      <c r="I947" s="207"/>
      <c r="J947" s="195">
        <v>17</v>
      </c>
      <c r="K947" s="195">
        <v>1</v>
      </c>
      <c r="L947" s="195">
        <v>3</v>
      </c>
      <c r="M947" s="205"/>
      <c r="N947" s="205"/>
      <c r="O947" s="205"/>
      <c r="P947" s="196" t="s">
        <v>2789</v>
      </c>
      <c r="Q947" s="21" t="s">
        <v>2857</v>
      </c>
      <c r="R947" s="205"/>
      <c r="S947" s="205"/>
      <c r="T947" s="205" t="s">
        <v>47</v>
      </c>
      <c r="U947" s="205"/>
      <c r="V947" s="205" t="s">
        <v>76</v>
      </c>
      <c r="W947" s="205">
        <v>1</v>
      </c>
      <c r="X947" s="205"/>
      <c r="Y947" s="205"/>
      <c r="Z947" s="205"/>
      <c r="AA947" s="205"/>
      <c r="AB947" s="196" t="s">
        <v>2810</v>
      </c>
      <c r="AC947" s="21" t="s">
        <v>2847</v>
      </c>
      <c r="AD947" s="196"/>
      <c r="AE947" s="196"/>
      <c r="AF947" s="196"/>
      <c r="AG947" s="196"/>
      <c r="AH947" s="196"/>
      <c r="AI947" s="196"/>
      <c r="AJ947" s="196"/>
      <c r="AK947" s="196"/>
      <c r="AL947" s="196"/>
      <c r="AM947" s="196" t="s">
        <v>2856</v>
      </c>
      <c r="AN947" s="196" t="s">
        <v>228</v>
      </c>
      <c r="AO947" s="199" t="s">
        <v>53</v>
      </c>
      <c r="AP947" s="199" t="s">
        <v>54</v>
      </c>
      <c r="AQ947" s="199" t="s">
        <v>2843</v>
      </c>
      <c r="AR947" s="26" t="s">
        <v>57</v>
      </c>
      <c r="AS947" s="31">
        <v>853</v>
      </c>
      <c r="AT947" s="396">
        <v>1000</v>
      </c>
      <c r="AU947" s="396">
        <v>0.3</v>
      </c>
      <c r="AV947" s="396">
        <v>0</v>
      </c>
      <c r="AW947" s="396">
        <v>0</v>
      </c>
      <c r="AX947" s="396">
        <v>0</v>
      </c>
      <c r="AY947" s="396">
        <v>0</v>
      </c>
      <c r="AZ947" s="396">
        <v>0</v>
      </c>
      <c r="BA947" s="396">
        <v>0</v>
      </c>
      <c r="BB947" s="396">
        <v>1000</v>
      </c>
      <c r="BC947" s="396">
        <v>0.3</v>
      </c>
      <c r="BD947" s="411">
        <v>1000</v>
      </c>
      <c r="BE947" s="396">
        <v>0</v>
      </c>
      <c r="BF947" s="396">
        <v>0</v>
      </c>
      <c r="BG947" s="396">
        <v>0</v>
      </c>
      <c r="BH947" s="396">
        <v>1000</v>
      </c>
      <c r="BI947" s="411">
        <v>1000</v>
      </c>
      <c r="BJ947" s="396">
        <v>0</v>
      </c>
      <c r="BK947" s="396">
        <v>0</v>
      </c>
      <c r="BL947" s="396">
        <v>0</v>
      </c>
      <c r="BM947" s="396">
        <v>1000</v>
      </c>
      <c r="BN947" s="411">
        <v>1000</v>
      </c>
      <c r="BO947" s="396">
        <v>0</v>
      </c>
      <c r="BP947" s="396">
        <v>0</v>
      </c>
      <c r="BQ947" s="396">
        <v>0</v>
      </c>
      <c r="BR947" s="396">
        <v>1000</v>
      </c>
      <c r="BS947" s="411">
        <v>1000</v>
      </c>
      <c r="BT947" s="396">
        <v>0</v>
      </c>
      <c r="BU947" s="396">
        <v>0</v>
      </c>
      <c r="BV947" s="396">
        <v>0</v>
      </c>
      <c r="BW947" s="396">
        <v>1000</v>
      </c>
      <c r="CM947" s="10" t="s">
        <v>143</v>
      </c>
      <c r="CN947" s="10" t="s">
        <v>2039</v>
      </c>
      <c r="CR947" s="10">
        <v>-0.3</v>
      </c>
      <c r="CS947" s="10">
        <v>-1000</v>
      </c>
      <c r="CT947" s="10">
        <v>-1000</v>
      </c>
    </row>
    <row r="948" spans="1:98" ht="204">
      <c r="A948" s="29">
        <v>621</v>
      </c>
      <c r="B948" s="22" t="s">
        <v>2779</v>
      </c>
      <c r="C948" s="88">
        <v>402000001</v>
      </c>
      <c r="D948" s="27" t="s">
        <v>48</v>
      </c>
      <c r="E948" s="20" t="s">
        <v>2858</v>
      </c>
      <c r="F948" s="204"/>
      <c r="G948" s="204"/>
      <c r="H948" s="195" t="s">
        <v>1827</v>
      </c>
      <c r="I948" s="207"/>
      <c r="J948" s="195" t="s">
        <v>2859</v>
      </c>
      <c r="K948" s="195" t="s">
        <v>2860</v>
      </c>
      <c r="L948" s="195" t="s">
        <v>49</v>
      </c>
      <c r="M948" s="205"/>
      <c r="N948" s="205"/>
      <c r="O948" s="205"/>
      <c r="P948" s="196" t="s">
        <v>3211</v>
      </c>
      <c r="Q948" s="21" t="s">
        <v>2861</v>
      </c>
      <c r="R948" s="205"/>
      <c r="S948" s="205"/>
      <c r="T948" s="205" t="s">
        <v>133</v>
      </c>
      <c r="U948" s="205"/>
      <c r="V948" s="195" t="s">
        <v>2862</v>
      </c>
      <c r="W948" s="205" t="s">
        <v>126</v>
      </c>
      <c r="X948" s="205"/>
      <c r="Y948" s="205"/>
      <c r="Z948" s="205"/>
      <c r="AA948" s="205"/>
      <c r="AB948" s="196" t="s">
        <v>2863</v>
      </c>
      <c r="AC948" s="21" t="s">
        <v>941</v>
      </c>
      <c r="AD948" s="196"/>
      <c r="AE948" s="196"/>
      <c r="AF948" s="196"/>
      <c r="AG948" s="196"/>
      <c r="AH948" s="196"/>
      <c r="AI948" s="196"/>
      <c r="AJ948" s="196"/>
      <c r="AK948" s="196"/>
      <c r="AL948" s="196"/>
      <c r="AM948" s="196" t="s">
        <v>744</v>
      </c>
      <c r="AN948" s="196" t="s">
        <v>226</v>
      </c>
      <c r="AO948" s="199" t="s">
        <v>53</v>
      </c>
      <c r="AP948" s="199" t="s">
        <v>54</v>
      </c>
      <c r="AQ948" s="199" t="s">
        <v>2864</v>
      </c>
      <c r="AR948" s="26" t="s">
        <v>79</v>
      </c>
      <c r="AS948" s="31">
        <v>129</v>
      </c>
      <c r="AT948" s="396">
        <v>12288758.5</v>
      </c>
      <c r="AU948" s="396">
        <v>12288758.5</v>
      </c>
      <c r="AV948" s="396">
        <v>0</v>
      </c>
      <c r="AW948" s="396">
        <v>0</v>
      </c>
      <c r="AX948" s="396">
        <v>0</v>
      </c>
      <c r="AY948" s="396">
        <v>0</v>
      </c>
      <c r="AZ948" s="396">
        <v>0</v>
      </c>
      <c r="BA948" s="396">
        <v>0</v>
      </c>
      <c r="BB948" s="396">
        <v>12288758.5</v>
      </c>
      <c r="BC948" s="396">
        <v>12288758.5</v>
      </c>
      <c r="BD948" s="411">
        <v>12226068</v>
      </c>
      <c r="BE948" s="396">
        <v>0</v>
      </c>
      <c r="BF948" s="396">
        <v>0</v>
      </c>
      <c r="BG948" s="396">
        <v>0</v>
      </c>
      <c r="BH948" s="396">
        <v>12226068</v>
      </c>
      <c r="BI948" s="411">
        <v>12206208</v>
      </c>
      <c r="BJ948" s="396">
        <v>0</v>
      </c>
      <c r="BK948" s="396">
        <v>0</v>
      </c>
      <c r="BL948" s="396">
        <v>0</v>
      </c>
      <c r="BM948" s="411">
        <v>12206208</v>
      </c>
      <c r="BN948" s="411">
        <v>12206208</v>
      </c>
      <c r="BO948" s="396">
        <v>0</v>
      </c>
      <c r="BP948" s="396">
        <v>0</v>
      </c>
      <c r="BQ948" s="396">
        <v>0</v>
      </c>
      <c r="BR948" s="411">
        <v>12206208</v>
      </c>
      <c r="BS948" s="411">
        <v>12206208</v>
      </c>
      <c r="BT948" s="396">
        <v>0</v>
      </c>
      <c r="BU948" s="396">
        <v>0</v>
      </c>
      <c r="BV948" s="396">
        <v>0</v>
      </c>
      <c r="BW948" s="411">
        <v>12206208</v>
      </c>
      <c r="CM948" s="10" t="s">
        <v>64</v>
      </c>
      <c r="CN948" s="10" t="s">
        <v>312</v>
      </c>
      <c r="CR948" s="10">
        <v>-12288758.5</v>
      </c>
      <c r="CS948" s="10">
        <v>-12226068</v>
      </c>
      <c r="CT948" s="10">
        <v>-12206208</v>
      </c>
    </row>
    <row r="949" spans="1:98" ht="216.75">
      <c r="A949" s="29">
        <v>621</v>
      </c>
      <c r="B949" s="22" t="s">
        <v>2779</v>
      </c>
      <c r="C949" s="88">
        <v>402000001</v>
      </c>
      <c r="D949" s="27" t="s">
        <v>48</v>
      </c>
      <c r="E949" s="20" t="s">
        <v>2865</v>
      </c>
      <c r="F949" s="204"/>
      <c r="G949" s="204"/>
      <c r="H949" s="195">
        <v>7</v>
      </c>
      <c r="I949" s="207"/>
      <c r="J949" s="195">
        <v>26</v>
      </c>
      <c r="K949" s="195"/>
      <c r="L949" s="195"/>
      <c r="M949" s="205"/>
      <c r="N949" s="205"/>
      <c r="O949" s="205"/>
      <c r="P949" s="196" t="s">
        <v>2866</v>
      </c>
      <c r="Q949" s="21" t="s">
        <v>742</v>
      </c>
      <c r="R949" s="205"/>
      <c r="S949" s="205"/>
      <c r="T949" s="205"/>
      <c r="U949" s="205"/>
      <c r="V949" s="205">
        <v>13</v>
      </c>
      <c r="W949" s="195" t="s">
        <v>2867</v>
      </c>
      <c r="X949" s="205"/>
      <c r="Y949" s="205"/>
      <c r="Z949" s="205"/>
      <c r="AA949" s="205"/>
      <c r="AB949" s="196" t="s">
        <v>2868</v>
      </c>
      <c r="AC949" s="21" t="s">
        <v>2869</v>
      </c>
      <c r="AD949" s="196"/>
      <c r="AE949" s="196"/>
      <c r="AF949" s="196"/>
      <c r="AG949" s="196"/>
      <c r="AH949" s="196"/>
      <c r="AI949" s="196"/>
      <c r="AJ949" s="196"/>
      <c r="AK949" s="196"/>
      <c r="AL949" s="196"/>
      <c r="AM949" s="196" t="s">
        <v>2870</v>
      </c>
      <c r="AN949" s="196" t="s">
        <v>3338</v>
      </c>
      <c r="AO949" s="199" t="s">
        <v>53</v>
      </c>
      <c r="AP949" s="199" t="s">
        <v>54</v>
      </c>
      <c r="AQ949" s="199" t="s">
        <v>2871</v>
      </c>
      <c r="AR949" s="26" t="s">
        <v>68</v>
      </c>
      <c r="AS949" s="31" t="s">
        <v>59</v>
      </c>
      <c r="AT949" s="396">
        <v>0</v>
      </c>
      <c r="AU949" s="396">
        <v>0</v>
      </c>
      <c r="AV949" s="396">
        <v>0</v>
      </c>
      <c r="AW949" s="396">
        <v>0</v>
      </c>
      <c r="AX949" s="396">
        <v>0</v>
      </c>
      <c r="AY949" s="396">
        <v>0</v>
      </c>
      <c r="AZ949" s="396">
        <v>0</v>
      </c>
      <c r="BA949" s="396">
        <v>0</v>
      </c>
      <c r="BB949" s="396">
        <v>0</v>
      </c>
      <c r="BC949" s="396">
        <v>0</v>
      </c>
      <c r="BD949" s="411">
        <v>38228.67</v>
      </c>
      <c r="BE949" s="396">
        <v>0</v>
      </c>
      <c r="BF949" s="396">
        <v>0</v>
      </c>
      <c r="BG949" s="396">
        <v>0</v>
      </c>
      <c r="BH949" s="396">
        <v>38228.67</v>
      </c>
      <c r="BI949" s="411">
        <v>0</v>
      </c>
      <c r="BJ949" s="396">
        <v>0</v>
      </c>
      <c r="BK949" s="396">
        <v>0</v>
      </c>
      <c r="BL949" s="396">
        <v>0</v>
      </c>
      <c r="BM949" s="396">
        <v>0</v>
      </c>
      <c r="BN949" s="411">
        <v>0</v>
      </c>
      <c r="BO949" s="396">
        <v>0</v>
      </c>
      <c r="BP949" s="396">
        <v>0</v>
      </c>
      <c r="BQ949" s="396">
        <v>0</v>
      </c>
      <c r="BR949" s="396">
        <v>0</v>
      </c>
      <c r="BS949" s="411">
        <v>0</v>
      </c>
      <c r="BT949" s="396">
        <v>0</v>
      </c>
      <c r="BU949" s="396">
        <v>0</v>
      </c>
      <c r="BV949" s="396">
        <v>0</v>
      </c>
      <c r="BW949" s="396">
        <v>0</v>
      </c>
      <c r="CM949" s="10" t="s">
        <v>64</v>
      </c>
      <c r="CN949" s="10" t="s">
        <v>312</v>
      </c>
      <c r="CR949" s="10">
        <v>0</v>
      </c>
      <c r="CS949" s="10">
        <v>-38228.67</v>
      </c>
      <c r="CT949" s="10">
        <v>0</v>
      </c>
    </row>
    <row r="950" spans="1:98" ht="267.75">
      <c r="A950" s="29">
        <v>621</v>
      </c>
      <c r="B950" s="22" t="s">
        <v>2779</v>
      </c>
      <c r="C950" s="88">
        <v>401000001</v>
      </c>
      <c r="D950" s="27" t="s">
        <v>44</v>
      </c>
      <c r="E950" s="20" t="s">
        <v>2806</v>
      </c>
      <c r="F950" s="204"/>
      <c r="G950" s="204"/>
      <c r="H950" s="195">
        <v>3</v>
      </c>
      <c r="I950" s="207"/>
      <c r="J950" s="195" t="s">
        <v>2872</v>
      </c>
      <c r="K950" s="195">
        <v>1</v>
      </c>
      <c r="L950" s="195">
        <v>9</v>
      </c>
      <c r="M950" s="205"/>
      <c r="N950" s="205"/>
      <c r="O950" s="205"/>
      <c r="P950" s="196" t="s">
        <v>2873</v>
      </c>
      <c r="Q950" s="21" t="s">
        <v>2816</v>
      </c>
      <c r="R950" s="205"/>
      <c r="S950" s="205"/>
      <c r="T950" s="205" t="s">
        <v>47</v>
      </c>
      <c r="U950" s="205"/>
      <c r="V950" s="205" t="s">
        <v>76</v>
      </c>
      <c r="W950" s="205">
        <v>1</v>
      </c>
      <c r="X950" s="205"/>
      <c r="Y950" s="205"/>
      <c r="Z950" s="205"/>
      <c r="AA950" s="205"/>
      <c r="AB950" s="196" t="s">
        <v>2874</v>
      </c>
      <c r="AC950" s="21" t="s">
        <v>3212</v>
      </c>
      <c r="AD950" s="196"/>
      <c r="AE950" s="196"/>
      <c r="AF950" s="196"/>
      <c r="AG950" s="196"/>
      <c r="AH950" s="196"/>
      <c r="AI950" s="196"/>
      <c r="AJ950" s="196"/>
      <c r="AK950" s="196"/>
      <c r="AL950" s="196"/>
      <c r="AM950" s="196" t="s">
        <v>2876</v>
      </c>
      <c r="AN950" s="196" t="s">
        <v>329</v>
      </c>
      <c r="AO950" s="199" t="s">
        <v>53</v>
      </c>
      <c r="AP950" s="199" t="s">
        <v>54</v>
      </c>
      <c r="AQ950" s="199" t="s">
        <v>2877</v>
      </c>
      <c r="AR950" s="26" t="s">
        <v>81</v>
      </c>
      <c r="AS950" s="31">
        <v>831</v>
      </c>
      <c r="AT950" s="396">
        <v>66500</v>
      </c>
      <c r="AU950" s="396">
        <v>30500</v>
      </c>
      <c r="AV950" s="396">
        <v>0</v>
      </c>
      <c r="AW950" s="396">
        <v>0</v>
      </c>
      <c r="AX950" s="396">
        <v>0</v>
      </c>
      <c r="AY950" s="396">
        <v>0</v>
      </c>
      <c r="AZ950" s="396">
        <v>0</v>
      </c>
      <c r="BA950" s="396">
        <v>0</v>
      </c>
      <c r="BB950" s="396">
        <v>66500</v>
      </c>
      <c r="BC950" s="396">
        <v>30500</v>
      </c>
      <c r="BD950" s="411">
        <v>50000</v>
      </c>
      <c r="BE950" s="396">
        <v>0</v>
      </c>
      <c r="BF950" s="396">
        <v>0</v>
      </c>
      <c r="BG950" s="396">
        <v>0</v>
      </c>
      <c r="BH950" s="396">
        <v>50000</v>
      </c>
      <c r="BI950" s="411">
        <v>50000</v>
      </c>
      <c r="BJ950" s="396">
        <v>0</v>
      </c>
      <c r="BK950" s="396">
        <v>0</v>
      </c>
      <c r="BL950" s="396">
        <v>0</v>
      </c>
      <c r="BM950" s="396">
        <v>50000</v>
      </c>
      <c r="BN950" s="411">
        <v>50000</v>
      </c>
      <c r="BO950" s="396">
        <v>0</v>
      </c>
      <c r="BP950" s="396">
        <v>0</v>
      </c>
      <c r="BQ950" s="396">
        <v>0</v>
      </c>
      <c r="BR950" s="396">
        <v>50000</v>
      </c>
      <c r="BS950" s="411">
        <v>50000</v>
      </c>
      <c r="BT950" s="396">
        <v>0</v>
      </c>
      <c r="BU950" s="396">
        <v>0</v>
      </c>
      <c r="BV950" s="396">
        <v>0</v>
      </c>
      <c r="BW950" s="396">
        <v>50000</v>
      </c>
      <c r="CM950" s="10" t="s">
        <v>143</v>
      </c>
      <c r="CN950" s="10" t="s">
        <v>707</v>
      </c>
      <c r="CR950" s="10">
        <v>-30500</v>
      </c>
      <c r="CS950" s="10">
        <v>-50000</v>
      </c>
      <c r="CT950" s="10">
        <v>-50000</v>
      </c>
    </row>
    <row r="951" spans="1:98" ht="216.75">
      <c r="A951" s="29">
        <v>621</v>
      </c>
      <c r="B951" s="22" t="s">
        <v>2779</v>
      </c>
      <c r="C951" s="88">
        <v>402000001</v>
      </c>
      <c r="D951" s="27" t="s">
        <v>48</v>
      </c>
      <c r="E951" s="20" t="s">
        <v>2878</v>
      </c>
      <c r="F951" s="204"/>
      <c r="G951" s="204"/>
      <c r="H951" s="195">
        <v>7</v>
      </c>
      <c r="I951" s="207"/>
      <c r="J951" s="195">
        <v>26</v>
      </c>
      <c r="K951" s="195"/>
      <c r="L951" s="195"/>
      <c r="M951" s="205"/>
      <c r="N951" s="205"/>
      <c r="O951" s="205"/>
      <c r="P951" s="196" t="s">
        <v>2879</v>
      </c>
      <c r="Q951" s="21" t="s">
        <v>742</v>
      </c>
      <c r="R951" s="205"/>
      <c r="S951" s="205"/>
      <c r="T951" s="205"/>
      <c r="U951" s="205"/>
      <c r="V951" s="205">
        <v>13</v>
      </c>
      <c r="W951" s="195" t="s">
        <v>2880</v>
      </c>
      <c r="X951" s="205"/>
      <c r="Y951" s="205"/>
      <c r="Z951" s="205"/>
      <c r="AA951" s="205"/>
      <c r="AB951" s="196" t="s">
        <v>105</v>
      </c>
      <c r="AC951" s="21" t="s">
        <v>2881</v>
      </c>
      <c r="AD951" s="196"/>
      <c r="AE951" s="196"/>
      <c r="AF951" s="196"/>
      <c r="AG951" s="196"/>
      <c r="AH951" s="196"/>
      <c r="AI951" s="196"/>
      <c r="AJ951" s="196"/>
      <c r="AK951" s="196"/>
      <c r="AL951" s="196"/>
      <c r="AM951" s="196" t="s">
        <v>2870</v>
      </c>
      <c r="AN951" s="196" t="s">
        <v>3338</v>
      </c>
      <c r="AO951" s="199" t="s">
        <v>53</v>
      </c>
      <c r="AP951" s="199" t="s">
        <v>54</v>
      </c>
      <c r="AQ951" s="199" t="s">
        <v>2871</v>
      </c>
      <c r="AR951" s="26" t="s">
        <v>68</v>
      </c>
      <c r="AS951" s="31" t="s">
        <v>62</v>
      </c>
      <c r="AT951" s="396">
        <v>0</v>
      </c>
      <c r="AU951" s="396">
        <v>0</v>
      </c>
      <c r="AV951" s="396">
        <v>0</v>
      </c>
      <c r="AW951" s="396">
        <v>0</v>
      </c>
      <c r="AX951" s="396">
        <v>0</v>
      </c>
      <c r="AY951" s="396">
        <v>0</v>
      </c>
      <c r="AZ951" s="396">
        <v>0</v>
      </c>
      <c r="BA951" s="396">
        <v>0</v>
      </c>
      <c r="BB951" s="396">
        <v>0</v>
      </c>
      <c r="BC951" s="396">
        <v>0</v>
      </c>
      <c r="BD951" s="411">
        <v>126585</v>
      </c>
      <c r="BE951" s="396">
        <v>0</v>
      </c>
      <c r="BF951" s="396">
        <v>0</v>
      </c>
      <c r="BG951" s="396">
        <v>0</v>
      </c>
      <c r="BH951" s="396">
        <v>126585</v>
      </c>
      <c r="BI951" s="411">
        <v>0</v>
      </c>
      <c r="BJ951" s="396">
        <v>0</v>
      </c>
      <c r="BK951" s="396">
        <v>0</v>
      </c>
      <c r="BL951" s="396">
        <v>0</v>
      </c>
      <c r="BM951" s="396">
        <v>0</v>
      </c>
      <c r="BN951" s="411">
        <v>0</v>
      </c>
      <c r="BO951" s="396">
        <v>0</v>
      </c>
      <c r="BP951" s="396">
        <v>0</v>
      </c>
      <c r="BQ951" s="396">
        <v>0</v>
      </c>
      <c r="BR951" s="396">
        <v>0</v>
      </c>
      <c r="BS951" s="411">
        <v>0</v>
      </c>
      <c r="BT951" s="396">
        <v>0</v>
      </c>
      <c r="BU951" s="396">
        <v>0</v>
      </c>
      <c r="BV951" s="396">
        <v>0</v>
      </c>
      <c r="BW951" s="396">
        <v>0</v>
      </c>
      <c r="CM951" s="10" t="s">
        <v>64</v>
      </c>
      <c r="CN951" s="10" t="s">
        <v>312</v>
      </c>
      <c r="CR951" s="10">
        <v>0</v>
      </c>
      <c r="CS951" s="10">
        <v>-126585</v>
      </c>
      <c r="CT951" s="10">
        <v>0</v>
      </c>
    </row>
    <row r="952" spans="1:98" ht="409.5">
      <c r="A952" s="29">
        <v>621</v>
      </c>
      <c r="B952" s="22" t="s">
        <v>2779</v>
      </c>
      <c r="C952" s="88">
        <v>402000002</v>
      </c>
      <c r="D952" s="27" t="s">
        <v>51</v>
      </c>
      <c r="E952" s="20" t="s">
        <v>2882</v>
      </c>
      <c r="F952" s="204"/>
      <c r="G952" s="204"/>
      <c r="H952" s="195" t="s">
        <v>1827</v>
      </c>
      <c r="I952" s="207"/>
      <c r="J952" s="195" t="s">
        <v>2883</v>
      </c>
      <c r="K952" s="195" t="s">
        <v>2860</v>
      </c>
      <c r="L952" s="195" t="s">
        <v>49</v>
      </c>
      <c r="M952" s="205"/>
      <c r="N952" s="205"/>
      <c r="O952" s="205"/>
      <c r="P952" s="196" t="s">
        <v>2884</v>
      </c>
      <c r="Q952" s="21" t="s">
        <v>2885</v>
      </c>
      <c r="R952" s="205"/>
      <c r="S952" s="205"/>
      <c r="T952" s="205" t="s">
        <v>49</v>
      </c>
      <c r="U952" s="205"/>
      <c r="V952" s="195" t="s">
        <v>2886</v>
      </c>
      <c r="W952" s="205" t="s">
        <v>126</v>
      </c>
      <c r="X952" s="205"/>
      <c r="Y952" s="205"/>
      <c r="Z952" s="205"/>
      <c r="AA952" s="205"/>
      <c r="AB952" s="196" t="s">
        <v>2887</v>
      </c>
      <c r="AC952" s="21" t="s">
        <v>2888</v>
      </c>
      <c r="AD952" s="196"/>
      <c r="AE952" s="196"/>
      <c r="AF952" s="196"/>
      <c r="AG952" s="196"/>
      <c r="AH952" s="196"/>
      <c r="AI952" s="196"/>
      <c r="AJ952" s="196" t="s">
        <v>2889</v>
      </c>
      <c r="AK952" s="196"/>
      <c r="AL952" s="196"/>
      <c r="AM952" s="196"/>
      <c r="AN952" s="196" t="s">
        <v>2890</v>
      </c>
      <c r="AO952" s="199" t="s">
        <v>53</v>
      </c>
      <c r="AP952" s="199" t="s">
        <v>54</v>
      </c>
      <c r="AQ952" s="199" t="s">
        <v>2864</v>
      </c>
      <c r="AR952" s="26" t="s">
        <v>79</v>
      </c>
      <c r="AS952" s="31">
        <v>121</v>
      </c>
      <c r="AT952" s="396">
        <v>41339051.5</v>
      </c>
      <c r="AU952" s="396">
        <v>41339051.5</v>
      </c>
      <c r="AV952" s="396">
        <v>0</v>
      </c>
      <c r="AW952" s="396">
        <v>0</v>
      </c>
      <c r="AX952" s="396">
        <v>0</v>
      </c>
      <c r="AY952" s="396">
        <v>0</v>
      </c>
      <c r="AZ952" s="396">
        <v>0</v>
      </c>
      <c r="BA952" s="396">
        <v>0</v>
      </c>
      <c r="BB952" s="396">
        <v>41339051.5</v>
      </c>
      <c r="BC952" s="396">
        <v>41339051.5</v>
      </c>
      <c r="BD952" s="411">
        <v>40483687</v>
      </c>
      <c r="BE952" s="396">
        <v>0</v>
      </c>
      <c r="BF952" s="396">
        <v>0</v>
      </c>
      <c r="BG952" s="396">
        <v>0</v>
      </c>
      <c r="BH952" s="396">
        <v>40483687</v>
      </c>
      <c r="BI952" s="411">
        <v>40417924</v>
      </c>
      <c r="BJ952" s="396">
        <v>0</v>
      </c>
      <c r="BK952" s="396">
        <v>0</v>
      </c>
      <c r="BL952" s="396">
        <v>0</v>
      </c>
      <c r="BM952" s="411">
        <v>40417924</v>
      </c>
      <c r="BN952" s="411">
        <v>40417924</v>
      </c>
      <c r="BO952" s="396">
        <v>0</v>
      </c>
      <c r="BP952" s="396">
        <v>0</v>
      </c>
      <c r="BQ952" s="396">
        <v>0</v>
      </c>
      <c r="BR952" s="411">
        <v>40417924</v>
      </c>
      <c r="BS952" s="411">
        <v>40417924</v>
      </c>
      <c r="BT952" s="396">
        <v>0</v>
      </c>
      <c r="BU952" s="396">
        <v>0</v>
      </c>
      <c r="BV952" s="396">
        <v>0</v>
      </c>
      <c r="BW952" s="411">
        <v>40417924</v>
      </c>
      <c r="CM952" s="10" t="s">
        <v>64</v>
      </c>
      <c r="CN952" s="10" t="s">
        <v>769</v>
      </c>
      <c r="CR952" s="10">
        <v>-41339051.5</v>
      </c>
      <c r="CS952" s="10">
        <v>-40483687</v>
      </c>
      <c r="CT952" s="10">
        <v>-40417924</v>
      </c>
    </row>
    <row r="953" spans="1:98" ht="153">
      <c r="A953" s="29">
        <v>621</v>
      </c>
      <c r="B953" s="22" t="s">
        <v>2779</v>
      </c>
      <c r="C953" s="88">
        <v>401000035</v>
      </c>
      <c r="D953" s="27" t="s">
        <v>151</v>
      </c>
      <c r="E953" s="20" t="s">
        <v>2801</v>
      </c>
      <c r="F953" s="204"/>
      <c r="G953" s="204"/>
      <c r="H953" s="195">
        <v>3</v>
      </c>
      <c r="I953" s="207"/>
      <c r="J953" s="195">
        <v>16</v>
      </c>
      <c r="K953" s="195">
        <v>1</v>
      </c>
      <c r="L953" s="195">
        <v>20</v>
      </c>
      <c r="M953" s="205"/>
      <c r="N953" s="205"/>
      <c r="O953" s="205"/>
      <c r="P953" s="196" t="s">
        <v>109</v>
      </c>
      <c r="Q953" s="21" t="s">
        <v>2816</v>
      </c>
      <c r="R953" s="205"/>
      <c r="S953" s="205"/>
      <c r="T953" s="205">
        <v>3</v>
      </c>
      <c r="U953" s="205"/>
      <c r="V953" s="205">
        <v>9</v>
      </c>
      <c r="W953" s="205">
        <v>1</v>
      </c>
      <c r="X953" s="205"/>
      <c r="Y953" s="205"/>
      <c r="Z953" s="205"/>
      <c r="AA953" s="205"/>
      <c r="AB953" s="196" t="s">
        <v>2891</v>
      </c>
      <c r="AC953" s="21" t="s">
        <v>3212</v>
      </c>
      <c r="AD953" s="196"/>
      <c r="AE953" s="196"/>
      <c r="AF953" s="196"/>
      <c r="AG953" s="196"/>
      <c r="AH953" s="196"/>
      <c r="AI953" s="196"/>
      <c r="AJ953" s="196"/>
      <c r="AK953" s="196"/>
      <c r="AL953" s="196"/>
      <c r="AM953" s="196" t="s">
        <v>2892</v>
      </c>
      <c r="AN953" s="196" t="s">
        <v>329</v>
      </c>
      <c r="AO953" s="199" t="s">
        <v>53</v>
      </c>
      <c r="AP953" s="199" t="s">
        <v>54</v>
      </c>
      <c r="AQ953" s="199" t="s">
        <v>2893</v>
      </c>
      <c r="AR953" s="26" t="s">
        <v>2894</v>
      </c>
      <c r="AS953" s="31" t="s">
        <v>55</v>
      </c>
      <c r="AT953" s="396">
        <v>1500000</v>
      </c>
      <c r="AU953" s="396">
        <v>1499914.65</v>
      </c>
      <c r="AV953" s="396">
        <v>0</v>
      </c>
      <c r="AW953" s="396">
        <v>0</v>
      </c>
      <c r="AX953" s="396">
        <v>0</v>
      </c>
      <c r="AY953" s="396">
        <v>0</v>
      </c>
      <c r="AZ953" s="396">
        <v>0</v>
      </c>
      <c r="BA953" s="396">
        <v>0</v>
      </c>
      <c r="BB953" s="396">
        <v>1500000</v>
      </c>
      <c r="BC953" s="396">
        <v>1499914.65</v>
      </c>
      <c r="BD953" s="411">
        <v>0</v>
      </c>
      <c r="BE953" s="396">
        <v>0</v>
      </c>
      <c r="BF953" s="396">
        <v>0</v>
      </c>
      <c r="BG953" s="396">
        <v>0</v>
      </c>
      <c r="BH953" s="396">
        <v>0</v>
      </c>
      <c r="BI953" s="411">
        <v>0</v>
      </c>
      <c r="BJ953" s="396">
        <v>0</v>
      </c>
      <c r="BK953" s="396">
        <v>0</v>
      </c>
      <c r="BL953" s="396">
        <v>0</v>
      </c>
      <c r="BM953" s="396">
        <v>0</v>
      </c>
      <c r="BN953" s="411">
        <v>0</v>
      </c>
      <c r="BO953" s="396">
        <v>0</v>
      </c>
      <c r="BP953" s="396">
        <v>0</v>
      </c>
      <c r="BQ953" s="396">
        <v>0</v>
      </c>
      <c r="BR953" s="396">
        <v>0</v>
      </c>
      <c r="BS953" s="411">
        <v>0</v>
      </c>
      <c r="BT953" s="396">
        <v>0</v>
      </c>
      <c r="BU953" s="396">
        <v>0</v>
      </c>
      <c r="BV953" s="396">
        <v>0</v>
      </c>
      <c r="BW953" s="396">
        <v>0</v>
      </c>
      <c r="CM953" s="10" t="s">
        <v>65</v>
      </c>
      <c r="CN953" s="10" t="s">
        <v>2974</v>
      </c>
      <c r="CR953" s="10">
        <v>-1499914.65</v>
      </c>
      <c r="CS953" s="10">
        <v>0</v>
      </c>
      <c r="CT953" s="10">
        <v>0</v>
      </c>
    </row>
    <row r="954" spans="1:98" ht="409.5">
      <c r="A954" s="29">
        <v>621</v>
      </c>
      <c r="B954" s="22" t="s">
        <v>2779</v>
      </c>
      <c r="C954" s="88">
        <v>401000006</v>
      </c>
      <c r="D954" s="27" t="s">
        <v>2043</v>
      </c>
      <c r="E954" s="20" t="s">
        <v>2801</v>
      </c>
      <c r="F954" s="204"/>
      <c r="G954" s="204"/>
      <c r="H954" s="195">
        <v>3</v>
      </c>
      <c r="I954" s="207"/>
      <c r="J954" s="195">
        <v>16</v>
      </c>
      <c r="K954" s="195">
        <v>1</v>
      </c>
      <c r="L954" s="195">
        <v>20</v>
      </c>
      <c r="M954" s="205"/>
      <c r="N954" s="205"/>
      <c r="O954" s="205"/>
      <c r="P954" s="196" t="s">
        <v>109</v>
      </c>
      <c r="Q954" s="21" t="s">
        <v>2816</v>
      </c>
      <c r="R954" s="205"/>
      <c r="S954" s="205"/>
      <c r="T954" s="205">
        <v>3</v>
      </c>
      <c r="U954" s="205"/>
      <c r="V954" s="205">
        <v>9</v>
      </c>
      <c r="W954" s="205">
        <v>1</v>
      </c>
      <c r="X954" s="205"/>
      <c r="Y954" s="205"/>
      <c r="Z954" s="205"/>
      <c r="AA954" s="205"/>
      <c r="AB954" s="196" t="s">
        <v>2891</v>
      </c>
      <c r="AC954" s="21" t="s">
        <v>3212</v>
      </c>
      <c r="AD954" s="196"/>
      <c r="AE954" s="196"/>
      <c r="AF954" s="196"/>
      <c r="AG954" s="196"/>
      <c r="AH954" s="196"/>
      <c r="AI954" s="196"/>
      <c r="AJ954" s="196"/>
      <c r="AK954" s="196"/>
      <c r="AL954" s="196"/>
      <c r="AM954" s="196" t="s">
        <v>2892</v>
      </c>
      <c r="AN954" s="196" t="s">
        <v>329</v>
      </c>
      <c r="AO954" s="199" t="s">
        <v>69</v>
      </c>
      <c r="AP954" s="199" t="s">
        <v>129</v>
      </c>
      <c r="AQ954" s="199" t="s">
        <v>2508</v>
      </c>
      <c r="AR954" s="26" t="s">
        <v>2509</v>
      </c>
      <c r="AS954" s="31" t="s">
        <v>2381</v>
      </c>
      <c r="AT954" s="396">
        <v>0</v>
      </c>
      <c r="AU954" s="396">
        <v>0</v>
      </c>
      <c r="AV954" s="396">
        <v>0</v>
      </c>
      <c r="AW954" s="396">
        <v>0</v>
      </c>
      <c r="AX954" s="396">
        <v>0</v>
      </c>
      <c r="AY954" s="396">
        <v>0</v>
      </c>
      <c r="AZ954" s="396">
        <v>0</v>
      </c>
      <c r="BA954" s="396">
        <v>0</v>
      </c>
      <c r="BB954" s="396">
        <v>0</v>
      </c>
      <c r="BC954" s="396">
        <v>0</v>
      </c>
      <c r="BD954" s="411">
        <v>0</v>
      </c>
      <c r="BE954" s="396">
        <v>0</v>
      </c>
      <c r="BF954" s="396">
        <v>0</v>
      </c>
      <c r="BG954" s="396">
        <v>0</v>
      </c>
      <c r="BH954" s="396">
        <v>0</v>
      </c>
      <c r="BI954" s="411">
        <v>0</v>
      </c>
      <c r="BJ954" s="396">
        <v>0</v>
      </c>
      <c r="BK954" s="396">
        <v>0</v>
      </c>
      <c r="BL954" s="396">
        <v>0</v>
      </c>
      <c r="BM954" s="396">
        <v>0</v>
      </c>
      <c r="BN954" s="411">
        <v>0</v>
      </c>
      <c r="BO954" s="396">
        <v>0</v>
      </c>
      <c r="BP954" s="396">
        <v>0</v>
      </c>
      <c r="BQ954" s="396">
        <v>0</v>
      </c>
      <c r="BR954" s="396">
        <v>0</v>
      </c>
      <c r="BS954" s="411">
        <v>0</v>
      </c>
      <c r="BT954" s="396">
        <v>0</v>
      </c>
      <c r="BU954" s="396">
        <v>0</v>
      </c>
      <c r="BV954" s="396">
        <v>0</v>
      </c>
      <c r="BW954" s="396">
        <v>0</v>
      </c>
      <c r="CM954" s="10" t="s">
        <v>65</v>
      </c>
      <c r="CN954" s="10" t="s">
        <v>2777</v>
      </c>
      <c r="CR954" s="10">
        <v>0</v>
      </c>
      <c r="CS954" s="10">
        <v>0</v>
      </c>
      <c r="CT954" s="10">
        <v>0</v>
      </c>
    </row>
    <row r="955" spans="1:98" ht="153">
      <c r="A955" s="29">
        <v>621</v>
      </c>
      <c r="B955" s="22" t="s">
        <v>2779</v>
      </c>
      <c r="C955" s="88">
        <v>401000035</v>
      </c>
      <c r="D955" s="27" t="s">
        <v>151</v>
      </c>
      <c r="E955" s="20" t="s">
        <v>2786</v>
      </c>
      <c r="F955" s="204"/>
      <c r="G955" s="204"/>
      <c r="H955" s="195">
        <v>3</v>
      </c>
      <c r="I955" s="207"/>
      <c r="J955" s="195">
        <v>16</v>
      </c>
      <c r="K955" s="195">
        <v>1</v>
      </c>
      <c r="L955" s="195">
        <v>20</v>
      </c>
      <c r="M955" s="205"/>
      <c r="N955" s="205"/>
      <c r="O955" s="205"/>
      <c r="P955" s="196" t="s">
        <v>109</v>
      </c>
      <c r="Q955" s="21" t="s">
        <v>2816</v>
      </c>
      <c r="R955" s="205"/>
      <c r="S955" s="205"/>
      <c r="T955" s="205">
        <v>3</v>
      </c>
      <c r="U955" s="205"/>
      <c r="V955" s="205">
        <v>9</v>
      </c>
      <c r="W955" s="205">
        <v>1</v>
      </c>
      <c r="X955" s="205"/>
      <c r="Y955" s="205"/>
      <c r="Z955" s="205"/>
      <c r="AA955" s="205"/>
      <c r="AB955" s="196" t="s">
        <v>2891</v>
      </c>
      <c r="AC955" s="21" t="s">
        <v>3212</v>
      </c>
      <c r="AD955" s="196"/>
      <c r="AE955" s="196"/>
      <c r="AF955" s="196"/>
      <c r="AG955" s="196"/>
      <c r="AH955" s="196"/>
      <c r="AI955" s="196"/>
      <c r="AJ955" s="196"/>
      <c r="AK955" s="196"/>
      <c r="AL955" s="196"/>
      <c r="AM955" s="196" t="s">
        <v>2892</v>
      </c>
      <c r="AN955" s="196" t="s">
        <v>329</v>
      </c>
      <c r="AO955" s="199" t="s">
        <v>87</v>
      </c>
      <c r="AP955" s="199" t="s">
        <v>56</v>
      </c>
      <c r="AQ955" s="199" t="s">
        <v>2318</v>
      </c>
      <c r="AR955" s="26" t="s">
        <v>1188</v>
      </c>
      <c r="AS955" s="31" t="s">
        <v>55</v>
      </c>
      <c r="AT955" s="396">
        <v>200000</v>
      </c>
      <c r="AU955" s="396">
        <v>200000</v>
      </c>
      <c r="AV955" s="396">
        <v>0</v>
      </c>
      <c r="AW955" s="396">
        <v>0</v>
      </c>
      <c r="AX955" s="396">
        <v>0</v>
      </c>
      <c r="AY955" s="396">
        <v>0</v>
      </c>
      <c r="AZ955" s="396">
        <v>0</v>
      </c>
      <c r="BA955" s="396">
        <v>0</v>
      </c>
      <c r="BB955" s="396">
        <v>200000</v>
      </c>
      <c r="BC955" s="396">
        <v>200000</v>
      </c>
      <c r="BD955" s="411">
        <v>0</v>
      </c>
      <c r="BE955" s="396">
        <v>0</v>
      </c>
      <c r="BF955" s="396">
        <v>0</v>
      </c>
      <c r="BG955" s="396">
        <v>0</v>
      </c>
      <c r="BH955" s="396">
        <v>0</v>
      </c>
      <c r="BI955" s="411">
        <v>0</v>
      </c>
      <c r="BJ955" s="396">
        <v>0</v>
      </c>
      <c r="BK955" s="396">
        <v>0</v>
      </c>
      <c r="BL955" s="396">
        <v>0</v>
      </c>
      <c r="BM955" s="396">
        <v>0</v>
      </c>
      <c r="BN955" s="411">
        <v>0</v>
      </c>
      <c r="BO955" s="396">
        <v>0</v>
      </c>
      <c r="BP955" s="396">
        <v>0</v>
      </c>
      <c r="BQ955" s="396">
        <v>0</v>
      </c>
      <c r="BR955" s="396">
        <v>0</v>
      </c>
      <c r="BS955" s="411">
        <v>0</v>
      </c>
      <c r="BT955" s="396">
        <v>0</v>
      </c>
      <c r="BU955" s="396">
        <v>0</v>
      </c>
      <c r="BV955" s="396">
        <v>0</v>
      </c>
      <c r="BW955" s="396">
        <v>0</v>
      </c>
      <c r="CM955" s="10" t="s">
        <v>65</v>
      </c>
      <c r="CN955" s="10" t="s">
        <v>2971</v>
      </c>
      <c r="CR955" s="10">
        <v>-200000</v>
      </c>
      <c r="CS955" s="10">
        <v>0</v>
      </c>
      <c r="CT955" s="10">
        <v>0</v>
      </c>
    </row>
    <row r="956" spans="1:98" ht="409.5">
      <c r="A956" s="29">
        <v>621</v>
      </c>
      <c r="B956" s="22" t="s">
        <v>2779</v>
      </c>
      <c r="C956" s="88">
        <v>401000044</v>
      </c>
      <c r="D956" s="27" t="s">
        <v>2895</v>
      </c>
      <c r="E956" s="20" t="s">
        <v>2896</v>
      </c>
      <c r="F956" s="204"/>
      <c r="G956" s="204"/>
      <c r="H956" s="195">
        <v>3</v>
      </c>
      <c r="I956" s="207"/>
      <c r="J956" s="195">
        <v>16</v>
      </c>
      <c r="K956" s="195">
        <v>1</v>
      </c>
      <c r="L956" s="195" t="s">
        <v>2832</v>
      </c>
      <c r="M956" s="205"/>
      <c r="N956" s="205"/>
      <c r="O956" s="205"/>
      <c r="P956" s="196" t="s">
        <v>109</v>
      </c>
      <c r="Q956" s="21" t="s">
        <v>2816</v>
      </c>
      <c r="R956" s="205"/>
      <c r="S956" s="205"/>
      <c r="T956" s="205">
        <v>3</v>
      </c>
      <c r="U956" s="205"/>
      <c r="V956" s="205">
        <v>9</v>
      </c>
      <c r="W956" s="205">
        <v>1</v>
      </c>
      <c r="X956" s="205"/>
      <c r="Y956" s="205"/>
      <c r="Z956" s="205"/>
      <c r="AA956" s="205"/>
      <c r="AB956" s="196" t="s">
        <v>2810</v>
      </c>
      <c r="AC956" s="21" t="s">
        <v>2834</v>
      </c>
      <c r="AD956" s="196"/>
      <c r="AE956" s="196"/>
      <c r="AF956" s="196"/>
      <c r="AG956" s="196"/>
      <c r="AH956" s="196"/>
      <c r="AI956" s="196"/>
      <c r="AJ956" s="196"/>
      <c r="AK956" s="196"/>
      <c r="AL956" s="196"/>
      <c r="AM956" s="196" t="s">
        <v>3207</v>
      </c>
      <c r="AN956" s="196" t="s">
        <v>2835</v>
      </c>
      <c r="AO956" s="199" t="s">
        <v>53</v>
      </c>
      <c r="AP956" s="199" t="s">
        <v>54</v>
      </c>
      <c r="AQ956" s="199" t="s">
        <v>636</v>
      </c>
      <c r="AR956" s="26" t="s">
        <v>637</v>
      </c>
      <c r="AS956" s="31" t="s">
        <v>55</v>
      </c>
      <c r="AT956" s="396">
        <v>100000</v>
      </c>
      <c r="AU956" s="396">
        <v>0</v>
      </c>
      <c r="AV956" s="396">
        <v>0</v>
      </c>
      <c r="AW956" s="396">
        <v>0</v>
      </c>
      <c r="AX956" s="396">
        <v>0</v>
      </c>
      <c r="AY956" s="396">
        <v>0</v>
      </c>
      <c r="AZ956" s="396">
        <v>0</v>
      </c>
      <c r="BA956" s="396">
        <v>0</v>
      </c>
      <c r="BB956" s="396">
        <v>100000</v>
      </c>
      <c r="BC956" s="396">
        <v>0</v>
      </c>
      <c r="BD956" s="411">
        <v>0</v>
      </c>
      <c r="BE956" s="396">
        <v>0</v>
      </c>
      <c r="BF956" s="396">
        <v>0</v>
      </c>
      <c r="BG956" s="396">
        <v>0</v>
      </c>
      <c r="BH956" s="396">
        <v>0</v>
      </c>
      <c r="BI956" s="411">
        <v>0</v>
      </c>
      <c r="BJ956" s="396">
        <v>0</v>
      </c>
      <c r="BK956" s="396">
        <v>0</v>
      </c>
      <c r="BL956" s="396">
        <v>0</v>
      </c>
      <c r="BM956" s="396">
        <v>0</v>
      </c>
      <c r="BN956" s="411">
        <v>0</v>
      </c>
      <c r="BO956" s="396">
        <v>0</v>
      </c>
      <c r="BP956" s="396">
        <v>0</v>
      </c>
      <c r="BQ956" s="396">
        <v>0</v>
      </c>
      <c r="BR956" s="396">
        <v>0</v>
      </c>
      <c r="BS956" s="411">
        <v>0</v>
      </c>
      <c r="BT956" s="396">
        <v>0</v>
      </c>
      <c r="BU956" s="396">
        <v>0</v>
      </c>
      <c r="BV956" s="396">
        <v>0</v>
      </c>
      <c r="BW956" s="396">
        <v>0</v>
      </c>
      <c r="CM956" s="10" t="s">
        <v>65</v>
      </c>
      <c r="CN956" s="10" t="s">
        <v>2973</v>
      </c>
      <c r="CR956" s="10">
        <v>0</v>
      </c>
      <c r="CS956" s="10">
        <v>0</v>
      </c>
      <c r="CT956" s="10">
        <v>0</v>
      </c>
    </row>
    <row r="957" spans="1:98" ht="153">
      <c r="A957" s="29">
        <v>621</v>
      </c>
      <c r="B957" s="22" t="s">
        <v>2779</v>
      </c>
      <c r="C957" s="88">
        <v>401000035</v>
      </c>
      <c r="D957" s="27" t="s">
        <v>2812</v>
      </c>
      <c r="E957" s="20" t="s">
        <v>2801</v>
      </c>
      <c r="F957" s="204"/>
      <c r="G957" s="204"/>
      <c r="H957" s="195">
        <v>3</v>
      </c>
      <c r="I957" s="207"/>
      <c r="J957" s="195">
        <v>16</v>
      </c>
      <c r="K957" s="195">
        <v>1</v>
      </c>
      <c r="L957" s="195">
        <v>20</v>
      </c>
      <c r="M957" s="205"/>
      <c r="N957" s="205"/>
      <c r="O957" s="205"/>
      <c r="P957" s="196" t="s">
        <v>109</v>
      </c>
      <c r="Q957" s="21" t="s">
        <v>2816</v>
      </c>
      <c r="R957" s="205"/>
      <c r="S957" s="205"/>
      <c r="T957" s="205">
        <v>3</v>
      </c>
      <c r="U957" s="205"/>
      <c r="V957" s="205">
        <v>9</v>
      </c>
      <c r="W957" s="205">
        <v>1</v>
      </c>
      <c r="X957" s="205"/>
      <c r="Y957" s="205"/>
      <c r="Z957" s="205"/>
      <c r="AA957" s="205"/>
      <c r="AB957" s="196" t="s">
        <v>2810</v>
      </c>
      <c r="AC957" s="21" t="s">
        <v>2875</v>
      </c>
      <c r="AD957" s="196"/>
      <c r="AE957" s="196"/>
      <c r="AF957" s="196"/>
      <c r="AG957" s="196"/>
      <c r="AH957" s="196"/>
      <c r="AI957" s="196"/>
      <c r="AJ957" s="196"/>
      <c r="AK957" s="196"/>
      <c r="AL957" s="196"/>
      <c r="AM957" s="196" t="s">
        <v>2892</v>
      </c>
      <c r="AN957" s="196" t="s">
        <v>329</v>
      </c>
      <c r="AO957" s="199" t="s">
        <v>87</v>
      </c>
      <c r="AP957" s="199" t="s">
        <v>56</v>
      </c>
      <c r="AQ957" s="199" t="s">
        <v>2312</v>
      </c>
      <c r="AR957" s="26" t="s">
        <v>1188</v>
      </c>
      <c r="AS957" s="31" t="s">
        <v>2381</v>
      </c>
      <c r="AT957" s="396">
        <v>9510753.1999999993</v>
      </c>
      <c r="AU957" s="396">
        <v>9510753.1999999993</v>
      </c>
      <c r="AV957" s="396">
        <v>0</v>
      </c>
      <c r="AW957" s="396">
        <v>0</v>
      </c>
      <c r="AX957" s="396">
        <v>0</v>
      </c>
      <c r="AY957" s="396">
        <v>0</v>
      </c>
      <c r="AZ957" s="396">
        <v>0</v>
      </c>
      <c r="BA957" s="396">
        <v>0</v>
      </c>
      <c r="BB957" s="396">
        <v>9510753.1999999993</v>
      </c>
      <c r="BC957" s="396">
        <v>9510753.1999999993</v>
      </c>
      <c r="BD957" s="411">
        <v>0</v>
      </c>
      <c r="BE957" s="396">
        <v>0</v>
      </c>
      <c r="BF957" s="396">
        <v>0</v>
      </c>
      <c r="BG957" s="396">
        <v>0</v>
      </c>
      <c r="BH957" s="396">
        <v>0</v>
      </c>
      <c r="BI957" s="411">
        <v>0</v>
      </c>
      <c r="BJ957" s="396">
        <v>0</v>
      </c>
      <c r="BK957" s="396">
        <v>0</v>
      </c>
      <c r="BL957" s="396">
        <v>0</v>
      </c>
      <c r="BM957" s="396">
        <v>0</v>
      </c>
      <c r="BN957" s="411">
        <v>0</v>
      </c>
      <c r="BO957" s="396">
        <v>0</v>
      </c>
      <c r="BP957" s="396">
        <v>0</v>
      </c>
      <c r="BQ957" s="396">
        <v>0</v>
      </c>
      <c r="BR957" s="396">
        <v>0</v>
      </c>
      <c r="BS957" s="411">
        <v>0</v>
      </c>
      <c r="BT957" s="396">
        <v>0</v>
      </c>
      <c r="BU957" s="396">
        <v>0</v>
      </c>
      <c r="BV957" s="396">
        <v>0</v>
      </c>
      <c r="BW957" s="396">
        <v>0</v>
      </c>
      <c r="CM957" s="10" t="s">
        <v>65</v>
      </c>
      <c r="CN957" s="10" t="s">
        <v>2971</v>
      </c>
      <c r="CR957" s="10">
        <v>-9510753.1999999993</v>
      </c>
      <c r="CS957" s="10">
        <v>0</v>
      </c>
      <c r="CT957" s="10">
        <v>0</v>
      </c>
    </row>
    <row r="958" spans="1:98" ht="191.25">
      <c r="A958" s="29">
        <v>621</v>
      </c>
      <c r="B958" s="22" t="s">
        <v>2779</v>
      </c>
      <c r="C958" s="88">
        <v>401000035</v>
      </c>
      <c r="D958" s="27" t="s">
        <v>151</v>
      </c>
      <c r="E958" s="20" t="s">
        <v>3213</v>
      </c>
      <c r="F958" s="204"/>
      <c r="G958" s="204"/>
      <c r="H958" s="195">
        <v>3</v>
      </c>
      <c r="I958" s="207"/>
      <c r="J958" s="195">
        <v>16</v>
      </c>
      <c r="K958" s="195">
        <v>1</v>
      </c>
      <c r="L958" s="195">
        <v>17</v>
      </c>
      <c r="M958" s="205"/>
      <c r="N958" s="205"/>
      <c r="O958" s="205"/>
      <c r="P958" s="196" t="s">
        <v>2897</v>
      </c>
      <c r="Q958" s="21" t="s">
        <v>3214</v>
      </c>
      <c r="R958" s="205"/>
      <c r="S958" s="205"/>
      <c r="T958" s="205" t="s">
        <v>133</v>
      </c>
      <c r="U958" s="205"/>
      <c r="V958" s="205" t="s">
        <v>3215</v>
      </c>
      <c r="W958" s="205" t="s">
        <v>3216</v>
      </c>
      <c r="X958" s="205"/>
      <c r="Y958" s="205"/>
      <c r="Z958" s="205"/>
      <c r="AA958" s="205"/>
      <c r="AB958" s="196" t="s">
        <v>3217</v>
      </c>
      <c r="AC958" s="21" t="s">
        <v>3212</v>
      </c>
      <c r="AD958" s="196"/>
      <c r="AE958" s="196"/>
      <c r="AF958" s="196"/>
      <c r="AG958" s="196"/>
      <c r="AH958" s="196"/>
      <c r="AI958" s="196"/>
      <c r="AJ958" s="196"/>
      <c r="AK958" s="196"/>
      <c r="AL958" s="196"/>
      <c r="AM958" s="196" t="s">
        <v>2892</v>
      </c>
      <c r="AN958" s="196" t="s">
        <v>329</v>
      </c>
      <c r="AO958" s="199" t="s">
        <v>87</v>
      </c>
      <c r="AP958" s="199" t="s">
        <v>56</v>
      </c>
      <c r="AQ958" s="199" t="s">
        <v>2898</v>
      </c>
      <c r="AR958" s="26" t="s">
        <v>2899</v>
      </c>
      <c r="AS958" s="31" t="s">
        <v>55</v>
      </c>
      <c r="AT958" s="396">
        <v>1200000</v>
      </c>
      <c r="AU958" s="396">
        <v>1072768.8799999999</v>
      </c>
      <c r="AV958" s="396">
        <v>0</v>
      </c>
      <c r="AW958" s="396">
        <v>0</v>
      </c>
      <c r="AX958" s="396">
        <v>1200000</v>
      </c>
      <c r="AY958" s="396">
        <v>1072768.8799999999</v>
      </c>
      <c r="AZ958" s="396">
        <v>0</v>
      </c>
      <c r="BA958" s="396">
        <v>0</v>
      </c>
      <c r="BB958" s="396">
        <v>0</v>
      </c>
      <c r="BC958" s="396">
        <v>0</v>
      </c>
      <c r="BD958" s="411">
        <v>0</v>
      </c>
      <c r="BE958" s="396">
        <v>0</v>
      </c>
      <c r="BF958" s="396">
        <v>0</v>
      </c>
      <c r="BG958" s="396">
        <v>0</v>
      </c>
      <c r="BH958" s="396">
        <v>0</v>
      </c>
      <c r="BI958" s="411">
        <v>0</v>
      </c>
      <c r="BJ958" s="396">
        <v>0</v>
      </c>
      <c r="BK958" s="396">
        <v>0</v>
      </c>
      <c r="BL958" s="396">
        <v>0</v>
      </c>
      <c r="BM958" s="396">
        <v>0</v>
      </c>
      <c r="BN958" s="411">
        <v>0</v>
      </c>
      <c r="BO958" s="396">
        <v>0</v>
      </c>
      <c r="BP958" s="396">
        <v>0</v>
      </c>
      <c r="BQ958" s="396">
        <v>0</v>
      </c>
      <c r="BR958" s="396">
        <v>0</v>
      </c>
      <c r="BS958" s="411">
        <v>0</v>
      </c>
      <c r="BT958" s="396">
        <v>0</v>
      </c>
      <c r="BU958" s="396">
        <v>0</v>
      </c>
      <c r="BV958" s="396">
        <v>0</v>
      </c>
      <c r="BW958" s="396">
        <v>0</v>
      </c>
      <c r="CM958" s="10" t="s">
        <v>65</v>
      </c>
      <c r="CN958" s="10" t="s">
        <v>2971</v>
      </c>
      <c r="CR958" s="10">
        <v>-1072768.8799999999</v>
      </c>
      <c r="CS958" s="10">
        <v>0</v>
      </c>
      <c r="CT958" s="10">
        <v>0</v>
      </c>
    </row>
    <row r="959" spans="1:98" ht="409.5">
      <c r="A959" s="29">
        <v>621</v>
      </c>
      <c r="B959" s="22" t="s">
        <v>2779</v>
      </c>
      <c r="C959" s="88">
        <v>401000021</v>
      </c>
      <c r="D959" s="27" t="s">
        <v>776</v>
      </c>
      <c r="E959" s="20" t="s">
        <v>2900</v>
      </c>
      <c r="F959" s="204"/>
      <c r="G959" s="204"/>
      <c r="H959" s="195">
        <v>3</v>
      </c>
      <c r="I959" s="207"/>
      <c r="J959" s="195">
        <v>16</v>
      </c>
      <c r="K959" s="195">
        <v>1</v>
      </c>
      <c r="L959" s="195">
        <v>13</v>
      </c>
      <c r="M959" s="205"/>
      <c r="N959" s="205"/>
      <c r="O959" s="205"/>
      <c r="P959" s="196" t="s">
        <v>2901</v>
      </c>
      <c r="Q959" s="21" t="s">
        <v>2902</v>
      </c>
      <c r="R959" s="205" t="s">
        <v>2903</v>
      </c>
      <c r="S959" s="205"/>
      <c r="T959" s="205" t="s">
        <v>133</v>
      </c>
      <c r="U959" s="205"/>
      <c r="V959" s="205" t="s">
        <v>1133</v>
      </c>
      <c r="W959" s="205" t="s">
        <v>126</v>
      </c>
      <c r="X959" s="205" t="s">
        <v>890</v>
      </c>
      <c r="Y959" s="205"/>
      <c r="Z959" s="205"/>
      <c r="AA959" s="205"/>
      <c r="AB959" s="196" t="s">
        <v>2904</v>
      </c>
      <c r="AC959" s="21" t="s">
        <v>3218</v>
      </c>
      <c r="AD959" s="196"/>
      <c r="AE959" s="196"/>
      <c r="AF959" s="196"/>
      <c r="AG959" s="196"/>
      <c r="AH959" s="196"/>
      <c r="AI959" s="196"/>
      <c r="AJ959" s="196"/>
      <c r="AK959" s="196"/>
      <c r="AL959" s="196"/>
      <c r="AM959" s="196" t="s">
        <v>2905</v>
      </c>
      <c r="AN959" s="196" t="s">
        <v>329</v>
      </c>
      <c r="AO959" s="199" t="s">
        <v>86</v>
      </c>
      <c r="AP959" s="199" t="s">
        <v>53</v>
      </c>
      <c r="AQ959" s="199" t="s">
        <v>2906</v>
      </c>
      <c r="AR959" s="26" t="s">
        <v>2907</v>
      </c>
      <c r="AS959" s="31" t="s">
        <v>534</v>
      </c>
      <c r="AT959" s="396">
        <v>319599130</v>
      </c>
      <c r="AU959" s="396">
        <v>319599130</v>
      </c>
      <c r="AV959" s="396">
        <v>297418950.13</v>
      </c>
      <c r="AW959" s="396">
        <v>297418950.13</v>
      </c>
      <c r="AX959" s="396">
        <v>18984188.57</v>
      </c>
      <c r="AY959" s="396">
        <v>18984188.57</v>
      </c>
      <c r="AZ959" s="396">
        <v>0</v>
      </c>
      <c r="BA959" s="396">
        <v>0</v>
      </c>
      <c r="BB959" s="396">
        <v>3195991.3</v>
      </c>
      <c r="BC959" s="396">
        <v>3195991.3</v>
      </c>
      <c r="BD959" s="411">
        <v>0</v>
      </c>
      <c r="BE959" s="396">
        <v>0</v>
      </c>
      <c r="BF959" s="396">
        <v>0</v>
      </c>
      <c r="BG959" s="396">
        <v>0</v>
      </c>
      <c r="BH959" s="396">
        <v>0</v>
      </c>
      <c r="BI959" s="411">
        <v>0</v>
      </c>
      <c r="BJ959" s="396">
        <v>0</v>
      </c>
      <c r="BK959" s="396">
        <v>0</v>
      </c>
      <c r="BL959" s="396">
        <v>0</v>
      </c>
      <c r="BM959" s="396">
        <v>0</v>
      </c>
      <c r="BN959" s="411">
        <v>0</v>
      </c>
      <c r="BO959" s="396">
        <v>0</v>
      </c>
      <c r="BP959" s="396">
        <v>0</v>
      </c>
      <c r="BQ959" s="396">
        <v>0</v>
      </c>
      <c r="BR959" s="396">
        <v>0</v>
      </c>
      <c r="BS959" s="411">
        <v>0</v>
      </c>
      <c r="BT959" s="396">
        <v>0</v>
      </c>
      <c r="BU959" s="396">
        <v>0</v>
      </c>
      <c r="BV959" s="396">
        <v>0</v>
      </c>
      <c r="BW959" s="396">
        <v>0</v>
      </c>
      <c r="CM959" s="10" t="s">
        <v>65</v>
      </c>
      <c r="CN959" s="10" t="s">
        <v>2968</v>
      </c>
      <c r="CR959" s="10">
        <v>-319599130</v>
      </c>
      <c r="CS959" s="10">
        <v>0</v>
      </c>
      <c r="CT959" s="10">
        <v>0</v>
      </c>
    </row>
    <row r="960" spans="1:98" ht="409.5">
      <c r="A960" s="29">
        <v>621</v>
      </c>
      <c r="B960" s="22" t="s">
        <v>2779</v>
      </c>
      <c r="C960" s="88">
        <v>401000021</v>
      </c>
      <c r="D960" s="27" t="s">
        <v>776</v>
      </c>
      <c r="E960" s="20" t="s">
        <v>2806</v>
      </c>
      <c r="F960" s="204"/>
      <c r="G960" s="204"/>
      <c r="H960" s="195">
        <v>3</v>
      </c>
      <c r="I960" s="207"/>
      <c r="J960" s="195">
        <v>16</v>
      </c>
      <c r="K960" s="195">
        <v>1</v>
      </c>
      <c r="L960" s="195">
        <v>13</v>
      </c>
      <c r="M960" s="205"/>
      <c r="N960" s="205"/>
      <c r="O960" s="205"/>
      <c r="P960" s="196" t="s">
        <v>2897</v>
      </c>
      <c r="Q960" s="21" t="s">
        <v>2908</v>
      </c>
      <c r="R960" s="205" t="s">
        <v>2903</v>
      </c>
      <c r="S960" s="205"/>
      <c r="T960" s="205" t="s">
        <v>133</v>
      </c>
      <c r="U960" s="205"/>
      <c r="V960" s="205" t="s">
        <v>1133</v>
      </c>
      <c r="W960" s="205" t="s">
        <v>126</v>
      </c>
      <c r="X960" s="205" t="s">
        <v>890</v>
      </c>
      <c r="Y960" s="205"/>
      <c r="Z960" s="205"/>
      <c r="AA960" s="205"/>
      <c r="AB960" s="196" t="s">
        <v>2909</v>
      </c>
      <c r="AC960" s="21" t="s">
        <v>3218</v>
      </c>
      <c r="AD960" s="196"/>
      <c r="AE960" s="196"/>
      <c r="AF960" s="196"/>
      <c r="AG960" s="196"/>
      <c r="AH960" s="196"/>
      <c r="AI960" s="196"/>
      <c r="AJ960" s="196"/>
      <c r="AK960" s="196"/>
      <c r="AL960" s="196"/>
      <c r="AM960" s="196" t="s">
        <v>2905</v>
      </c>
      <c r="AN960" s="196" t="s">
        <v>329</v>
      </c>
      <c r="AO960" s="199" t="s">
        <v>86</v>
      </c>
      <c r="AP960" s="199" t="s">
        <v>53</v>
      </c>
      <c r="AQ960" s="199" t="s">
        <v>2910</v>
      </c>
      <c r="AR960" s="26" t="s">
        <v>2911</v>
      </c>
      <c r="AS960" s="31" t="s">
        <v>2381</v>
      </c>
      <c r="AT960" s="396">
        <v>21491510.940000001</v>
      </c>
      <c r="AU960" s="396">
        <v>21491510.940000001</v>
      </c>
      <c r="AV960" s="396">
        <v>20000000.059999999</v>
      </c>
      <c r="AW960" s="396">
        <v>20000000.059999999</v>
      </c>
      <c r="AX960" s="396">
        <v>1276595.77</v>
      </c>
      <c r="AY960" s="396">
        <v>1276595.77</v>
      </c>
      <c r="AZ960" s="396">
        <v>0</v>
      </c>
      <c r="BA960" s="396">
        <v>0</v>
      </c>
      <c r="BB960" s="396">
        <v>214915.11</v>
      </c>
      <c r="BC960" s="396">
        <v>214915.11</v>
      </c>
      <c r="BD960" s="411">
        <v>0</v>
      </c>
      <c r="BE960" s="396">
        <v>0</v>
      </c>
      <c r="BF960" s="396">
        <v>0</v>
      </c>
      <c r="BG960" s="396">
        <v>0</v>
      </c>
      <c r="BH960" s="396">
        <v>0</v>
      </c>
      <c r="BI960" s="411">
        <v>0</v>
      </c>
      <c r="BJ960" s="396">
        <v>0</v>
      </c>
      <c r="BK960" s="396">
        <v>0</v>
      </c>
      <c r="BL960" s="396">
        <v>0</v>
      </c>
      <c r="BM960" s="396">
        <v>0</v>
      </c>
      <c r="BN960" s="411">
        <v>0</v>
      </c>
      <c r="BO960" s="396">
        <v>0</v>
      </c>
      <c r="BP960" s="396">
        <v>0</v>
      </c>
      <c r="BQ960" s="396">
        <v>0</v>
      </c>
      <c r="BR960" s="396">
        <v>0</v>
      </c>
      <c r="BS960" s="411">
        <v>0</v>
      </c>
      <c r="BT960" s="396">
        <v>0</v>
      </c>
      <c r="BU960" s="396">
        <v>0</v>
      </c>
      <c r="BV960" s="396">
        <v>0</v>
      </c>
      <c r="BW960" s="396">
        <v>0</v>
      </c>
      <c r="CM960" s="10" t="s">
        <v>65</v>
      </c>
      <c r="CN960" s="10" t="s">
        <v>2968</v>
      </c>
      <c r="CR960" s="10">
        <v>-21491510.940000001</v>
      </c>
      <c r="CS960" s="10">
        <v>0</v>
      </c>
      <c r="CT960" s="10">
        <v>0</v>
      </c>
    </row>
    <row r="961" spans="1:98" ht="409.5">
      <c r="A961" s="29">
        <v>621</v>
      </c>
      <c r="B961" s="22" t="s">
        <v>2779</v>
      </c>
      <c r="C961" s="88">
        <v>401000021</v>
      </c>
      <c r="D961" s="27" t="s">
        <v>776</v>
      </c>
      <c r="E961" s="20" t="s">
        <v>2786</v>
      </c>
      <c r="F961" s="204"/>
      <c r="G961" s="204"/>
      <c r="H961" s="195">
        <v>3</v>
      </c>
      <c r="I961" s="207"/>
      <c r="J961" s="195">
        <v>16</v>
      </c>
      <c r="K961" s="195">
        <v>1</v>
      </c>
      <c r="L961" s="195">
        <v>13</v>
      </c>
      <c r="M961" s="205"/>
      <c r="N961" s="205"/>
      <c r="O961" s="205"/>
      <c r="P961" s="196" t="s">
        <v>2897</v>
      </c>
      <c r="Q961" s="21" t="s">
        <v>2912</v>
      </c>
      <c r="R961" s="205" t="s">
        <v>2903</v>
      </c>
      <c r="S961" s="205"/>
      <c r="T961" s="205" t="s">
        <v>133</v>
      </c>
      <c r="U961" s="205"/>
      <c r="V961" s="205" t="s">
        <v>1133</v>
      </c>
      <c r="W961" s="205" t="s">
        <v>126</v>
      </c>
      <c r="X961" s="205" t="s">
        <v>890</v>
      </c>
      <c r="Y961" s="205"/>
      <c r="Z961" s="205"/>
      <c r="AA961" s="205"/>
      <c r="AB961" s="196" t="s">
        <v>2913</v>
      </c>
      <c r="AC961" s="21" t="s">
        <v>3218</v>
      </c>
      <c r="AD961" s="196"/>
      <c r="AE961" s="196"/>
      <c r="AF961" s="196"/>
      <c r="AG961" s="196"/>
      <c r="AH961" s="196"/>
      <c r="AI961" s="196"/>
      <c r="AJ961" s="196"/>
      <c r="AK961" s="196"/>
      <c r="AL961" s="196"/>
      <c r="AM961" s="196" t="s">
        <v>2905</v>
      </c>
      <c r="AN961" s="196" t="s">
        <v>329</v>
      </c>
      <c r="AO961" s="199" t="s">
        <v>86</v>
      </c>
      <c r="AP961" s="199" t="s">
        <v>53</v>
      </c>
      <c r="AQ961" s="199" t="s">
        <v>2914</v>
      </c>
      <c r="AR961" s="26" t="s">
        <v>2911</v>
      </c>
      <c r="AS961" s="31" t="s">
        <v>2381</v>
      </c>
      <c r="AT961" s="396">
        <v>72909139.439999998</v>
      </c>
      <c r="AU961" s="396">
        <v>72909139.439999998</v>
      </c>
      <c r="AV961" s="396">
        <v>0</v>
      </c>
      <c r="AW961" s="396">
        <v>0</v>
      </c>
      <c r="AX961" s="396">
        <v>72180048.030000001</v>
      </c>
      <c r="AY961" s="396">
        <v>72180048.030000001</v>
      </c>
      <c r="AZ961" s="396">
        <v>0</v>
      </c>
      <c r="BA961" s="396">
        <v>0</v>
      </c>
      <c r="BB961" s="396">
        <v>729091.41</v>
      </c>
      <c r="BC961" s="396">
        <v>729091.41</v>
      </c>
      <c r="BD961" s="411">
        <v>0</v>
      </c>
      <c r="BE961" s="396">
        <v>0</v>
      </c>
      <c r="BF961" s="396">
        <v>0</v>
      </c>
      <c r="BG961" s="396">
        <v>0</v>
      </c>
      <c r="BH961" s="396">
        <v>0</v>
      </c>
      <c r="BI961" s="411">
        <v>0</v>
      </c>
      <c r="BJ961" s="396">
        <v>0</v>
      </c>
      <c r="BK961" s="396">
        <v>0</v>
      </c>
      <c r="BL961" s="396">
        <v>0</v>
      </c>
      <c r="BM961" s="396">
        <v>0</v>
      </c>
      <c r="BN961" s="411">
        <v>0</v>
      </c>
      <c r="BO961" s="396">
        <v>0</v>
      </c>
      <c r="BP961" s="396">
        <v>0</v>
      </c>
      <c r="BQ961" s="396">
        <v>0</v>
      </c>
      <c r="BR961" s="396">
        <v>0</v>
      </c>
      <c r="BS961" s="411">
        <v>0</v>
      </c>
      <c r="BT961" s="396">
        <v>0</v>
      </c>
      <c r="BU961" s="396">
        <v>0</v>
      </c>
      <c r="BV961" s="396">
        <v>0</v>
      </c>
      <c r="BW961" s="396">
        <v>0</v>
      </c>
      <c r="CM961" s="10" t="s">
        <v>65</v>
      </c>
      <c r="CN961" s="10" t="s">
        <v>2968</v>
      </c>
      <c r="CR961" s="10">
        <v>-72909139.439999998</v>
      </c>
      <c r="CS961" s="10">
        <v>0</v>
      </c>
      <c r="CT961" s="10">
        <v>0</v>
      </c>
    </row>
    <row r="962" spans="1:98" ht="409.5">
      <c r="A962" s="29">
        <v>621</v>
      </c>
      <c r="B962" s="22" t="s">
        <v>2779</v>
      </c>
      <c r="C962" s="88">
        <v>401000021</v>
      </c>
      <c r="D962" s="27" t="s">
        <v>776</v>
      </c>
      <c r="E962" s="20" t="s">
        <v>2786</v>
      </c>
      <c r="F962" s="204"/>
      <c r="G962" s="204"/>
      <c r="H962" s="195">
        <v>3</v>
      </c>
      <c r="I962" s="207"/>
      <c r="J962" s="195">
        <v>16</v>
      </c>
      <c r="K962" s="195">
        <v>1</v>
      </c>
      <c r="L962" s="195">
        <v>13</v>
      </c>
      <c r="M962" s="205"/>
      <c r="N962" s="205"/>
      <c r="O962" s="205"/>
      <c r="P962" s="196" t="s">
        <v>2897</v>
      </c>
      <c r="Q962" s="21" t="s">
        <v>2915</v>
      </c>
      <c r="R962" s="205" t="s">
        <v>2916</v>
      </c>
      <c r="S962" s="205"/>
      <c r="T962" s="205" t="s">
        <v>49</v>
      </c>
      <c r="U962" s="205"/>
      <c r="V962" s="205" t="s">
        <v>2917</v>
      </c>
      <c r="W962" s="205" t="s">
        <v>126</v>
      </c>
      <c r="X962" s="195" t="s">
        <v>2918</v>
      </c>
      <c r="Y962" s="205"/>
      <c r="Z962" s="205"/>
      <c r="AA962" s="205"/>
      <c r="AB962" s="196" t="s">
        <v>2919</v>
      </c>
      <c r="AC962" s="21" t="s">
        <v>3218</v>
      </c>
      <c r="AD962" s="196"/>
      <c r="AE962" s="196"/>
      <c r="AF962" s="196"/>
      <c r="AG962" s="196"/>
      <c r="AH962" s="196"/>
      <c r="AI962" s="196"/>
      <c r="AJ962" s="196"/>
      <c r="AK962" s="196"/>
      <c r="AL962" s="196"/>
      <c r="AM962" s="196" t="s">
        <v>2905</v>
      </c>
      <c r="AN962" s="196" t="s">
        <v>329</v>
      </c>
      <c r="AO962" s="199" t="s">
        <v>86</v>
      </c>
      <c r="AP962" s="199" t="s">
        <v>53</v>
      </c>
      <c r="AQ962" s="199" t="s">
        <v>2920</v>
      </c>
      <c r="AR962" s="26" t="s">
        <v>2921</v>
      </c>
      <c r="AS962" s="31" t="s">
        <v>2381</v>
      </c>
      <c r="AT962" s="396">
        <v>103991638.84999999</v>
      </c>
      <c r="AU962" s="396">
        <v>103991638.8</v>
      </c>
      <c r="AV962" s="396">
        <v>96774619.030000001</v>
      </c>
      <c r="AW962" s="396">
        <v>96774618.980000004</v>
      </c>
      <c r="AX962" s="396">
        <v>6177103.4299999997</v>
      </c>
      <c r="AY962" s="396">
        <v>6177103.4299999997</v>
      </c>
      <c r="AZ962" s="396">
        <v>0</v>
      </c>
      <c r="BA962" s="396">
        <v>0</v>
      </c>
      <c r="BB962" s="396">
        <v>1039916.39</v>
      </c>
      <c r="BC962" s="396">
        <v>1039916.39</v>
      </c>
      <c r="BD962" s="411">
        <v>0</v>
      </c>
      <c r="BE962" s="396">
        <v>0</v>
      </c>
      <c r="BF962" s="396">
        <v>0</v>
      </c>
      <c r="BG962" s="396">
        <v>0</v>
      </c>
      <c r="BH962" s="396">
        <v>0</v>
      </c>
      <c r="BI962" s="411">
        <v>0</v>
      </c>
      <c r="BJ962" s="396">
        <v>0</v>
      </c>
      <c r="BK962" s="396">
        <v>0</v>
      </c>
      <c r="BL962" s="396">
        <v>0</v>
      </c>
      <c r="BM962" s="396">
        <v>0</v>
      </c>
      <c r="BN962" s="411">
        <v>0</v>
      </c>
      <c r="BO962" s="396">
        <v>0</v>
      </c>
      <c r="BP962" s="396">
        <v>0</v>
      </c>
      <c r="BQ962" s="396">
        <v>0</v>
      </c>
      <c r="BR962" s="396">
        <v>0</v>
      </c>
      <c r="BS962" s="411">
        <v>0</v>
      </c>
      <c r="BT962" s="396">
        <v>0</v>
      </c>
      <c r="BU962" s="396">
        <v>0</v>
      </c>
      <c r="BV962" s="396">
        <v>0</v>
      </c>
      <c r="BW962" s="396">
        <v>0</v>
      </c>
      <c r="CM962" s="10" t="s">
        <v>65</v>
      </c>
      <c r="CN962" s="10" t="s">
        <v>2968</v>
      </c>
      <c r="CR962" s="10">
        <v>-103991638.8</v>
      </c>
      <c r="CS962" s="10">
        <v>0</v>
      </c>
      <c r="CT962" s="10">
        <v>0</v>
      </c>
    </row>
    <row r="963" spans="1:98" ht="409.5">
      <c r="A963" s="29">
        <v>621</v>
      </c>
      <c r="B963" s="22" t="s">
        <v>2779</v>
      </c>
      <c r="C963" s="88">
        <v>401000021</v>
      </c>
      <c r="D963" s="27" t="s">
        <v>776</v>
      </c>
      <c r="E963" s="20" t="s">
        <v>2806</v>
      </c>
      <c r="F963" s="204"/>
      <c r="G963" s="204"/>
      <c r="H963" s="195">
        <v>3</v>
      </c>
      <c r="I963" s="207"/>
      <c r="J963" s="195">
        <v>16</v>
      </c>
      <c r="K963" s="195">
        <v>1</v>
      </c>
      <c r="L963" s="195">
        <v>13</v>
      </c>
      <c r="M963" s="205"/>
      <c r="N963" s="205"/>
      <c r="O963" s="205"/>
      <c r="P963" s="196" t="s">
        <v>2897</v>
      </c>
      <c r="Q963" s="21" t="s">
        <v>2922</v>
      </c>
      <c r="R963" s="205" t="s">
        <v>2916</v>
      </c>
      <c r="S963" s="205"/>
      <c r="T963" s="205" t="s">
        <v>49</v>
      </c>
      <c r="U963" s="205"/>
      <c r="V963" s="205" t="s">
        <v>2917</v>
      </c>
      <c r="W963" s="205" t="s">
        <v>126</v>
      </c>
      <c r="X963" s="195" t="s">
        <v>2918</v>
      </c>
      <c r="Y963" s="205"/>
      <c r="Z963" s="205"/>
      <c r="AA963" s="205"/>
      <c r="AB963" s="196" t="s">
        <v>2923</v>
      </c>
      <c r="AC963" s="21" t="s">
        <v>3218</v>
      </c>
      <c r="AD963" s="196"/>
      <c r="AE963" s="196"/>
      <c r="AF963" s="196"/>
      <c r="AG963" s="196"/>
      <c r="AH963" s="196"/>
      <c r="AI963" s="196"/>
      <c r="AJ963" s="196"/>
      <c r="AK963" s="196"/>
      <c r="AL963" s="196"/>
      <c r="AM963" s="196" t="s">
        <v>2905</v>
      </c>
      <c r="AN963" s="196" t="s">
        <v>329</v>
      </c>
      <c r="AO963" s="199" t="s">
        <v>86</v>
      </c>
      <c r="AP963" s="199" t="s">
        <v>53</v>
      </c>
      <c r="AQ963" s="199" t="s">
        <v>2924</v>
      </c>
      <c r="AR963" s="26" t="s">
        <v>2921</v>
      </c>
      <c r="AS963" s="31" t="s">
        <v>2381</v>
      </c>
      <c r="AT963" s="396">
        <v>38816533.520000003</v>
      </c>
      <c r="AU963" s="396">
        <v>38816533.520000003</v>
      </c>
      <c r="AV963" s="396">
        <v>0</v>
      </c>
      <c r="AW963" s="396">
        <v>0</v>
      </c>
      <c r="AX963" s="396">
        <v>38428368.170000002</v>
      </c>
      <c r="AY963" s="396">
        <v>38428368.170000002</v>
      </c>
      <c r="AZ963" s="396">
        <v>0</v>
      </c>
      <c r="BA963" s="396">
        <v>0</v>
      </c>
      <c r="BB963" s="396">
        <v>388165.35</v>
      </c>
      <c r="BC963" s="396">
        <v>388165.35</v>
      </c>
      <c r="BD963" s="411">
        <v>0</v>
      </c>
      <c r="BE963" s="396">
        <v>0</v>
      </c>
      <c r="BF963" s="396">
        <v>0</v>
      </c>
      <c r="BG963" s="396">
        <v>0</v>
      </c>
      <c r="BH963" s="396">
        <v>0</v>
      </c>
      <c r="BI963" s="411">
        <v>0</v>
      </c>
      <c r="BJ963" s="396">
        <v>0</v>
      </c>
      <c r="BK963" s="396">
        <v>0</v>
      </c>
      <c r="BL963" s="396">
        <v>0</v>
      </c>
      <c r="BM963" s="396">
        <v>0</v>
      </c>
      <c r="BN963" s="411">
        <v>0</v>
      </c>
      <c r="BO963" s="396">
        <v>0</v>
      </c>
      <c r="BP963" s="396">
        <v>0</v>
      </c>
      <c r="BQ963" s="396">
        <v>0</v>
      </c>
      <c r="BR963" s="396">
        <v>0</v>
      </c>
      <c r="BS963" s="411">
        <v>0</v>
      </c>
      <c r="BT963" s="396">
        <v>0</v>
      </c>
      <c r="BU963" s="396">
        <v>0</v>
      </c>
      <c r="BV963" s="396">
        <v>0</v>
      </c>
      <c r="BW963" s="396">
        <v>0</v>
      </c>
      <c r="CM963" s="10" t="s">
        <v>65</v>
      </c>
      <c r="CN963" s="10" t="s">
        <v>2968</v>
      </c>
      <c r="CR963" s="10">
        <v>-38816533.520000003</v>
      </c>
      <c r="CS963" s="10">
        <v>0</v>
      </c>
      <c r="CT963" s="10">
        <v>0</v>
      </c>
    </row>
    <row r="964" spans="1:98" ht="409.5">
      <c r="A964" s="29">
        <v>621</v>
      </c>
      <c r="B964" s="22" t="s">
        <v>2779</v>
      </c>
      <c r="C964" s="88">
        <v>401000021</v>
      </c>
      <c r="D964" s="27" t="s">
        <v>776</v>
      </c>
      <c r="E964" s="20" t="s">
        <v>2786</v>
      </c>
      <c r="F964" s="204"/>
      <c r="G964" s="204"/>
      <c r="H964" s="195">
        <v>3</v>
      </c>
      <c r="I964" s="207"/>
      <c r="J964" s="195">
        <v>16</v>
      </c>
      <c r="K964" s="195">
        <v>1</v>
      </c>
      <c r="L964" s="195">
        <v>13</v>
      </c>
      <c r="M964" s="205"/>
      <c r="N964" s="205"/>
      <c r="O964" s="205"/>
      <c r="P964" s="196" t="s">
        <v>2897</v>
      </c>
      <c r="Q964" s="21" t="s">
        <v>2925</v>
      </c>
      <c r="R964" s="205" t="s">
        <v>2916</v>
      </c>
      <c r="S964" s="205"/>
      <c r="T964" s="205" t="s">
        <v>133</v>
      </c>
      <c r="U964" s="205"/>
      <c r="V964" s="205" t="s">
        <v>1133</v>
      </c>
      <c r="W964" s="205" t="s">
        <v>126</v>
      </c>
      <c r="X964" s="195" t="s">
        <v>2926</v>
      </c>
      <c r="Y964" s="205"/>
      <c r="Z964" s="205"/>
      <c r="AA964" s="205"/>
      <c r="AB964" s="196" t="s">
        <v>2927</v>
      </c>
      <c r="AC964" s="21" t="s">
        <v>3218</v>
      </c>
      <c r="AD964" s="196"/>
      <c r="AE964" s="196"/>
      <c r="AF964" s="196"/>
      <c r="AG964" s="196"/>
      <c r="AH964" s="196"/>
      <c r="AI964" s="196"/>
      <c r="AJ964" s="196"/>
      <c r="AK964" s="196"/>
      <c r="AL964" s="196"/>
      <c r="AM964" s="196" t="s">
        <v>2905</v>
      </c>
      <c r="AN964" s="196" t="s">
        <v>329</v>
      </c>
      <c r="AO964" s="199" t="s">
        <v>86</v>
      </c>
      <c r="AP964" s="199" t="s">
        <v>53</v>
      </c>
      <c r="AQ964" s="199" t="s">
        <v>2928</v>
      </c>
      <c r="AR964" s="26" t="s">
        <v>2929</v>
      </c>
      <c r="AS964" s="31" t="s">
        <v>2381</v>
      </c>
      <c r="AT964" s="396">
        <v>43449807.68</v>
      </c>
      <c r="AU964" s="396">
        <v>43449807.68</v>
      </c>
      <c r="AV964" s="396">
        <v>40434391.039999999</v>
      </c>
      <c r="AW964" s="396">
        <v>40434391.039999999</v>
      </c>
      <c r="AX964" s="396">
        <v>2580918.56</v>
      </c>
      <c r="AY964" s="396">
        <v>2580918.56</v>
      </c>
      <c r="AZ964" s="396">
        <v>0</v>
      </c>
      <c r="BA964" s="396">
        <v>0</v>
      </c>
      <c r="BB964" s="396">
        <v>434498.08</v>
      </c>
      <c r="BC964" s="396">
        <v>434498.08</v>
      </c>
      <c r="BD964" s="411">
        <v>0</v>
      </c>
      <c r="BE964" s="396">
        <v>0</v>
      </c>
      <c r="BF964" s="396">
        <v>0</v>
      </c>
      <c r="BG964" s="396">
        <v>0</v>
      </c>
      <c r="BH964" s="396">
        <v>0</v>
      </c>
      <c r="BI964" s="411">
        <v>0</v>
      </c>
      <c r="BJ964" s="396">
        <v>0</v>
      </c>
      <c r="BK964" s="396">
        <v>0</v>
      </c>
      <c r="BL964" s="396">
        <v>0</v>
      </c>
      <c r="BM964" s="396">
        <v>0</v>
      </c>
      <c r="BN964" s="411">
        <v>0</v>
      </c>
      <c r="BO964" s="396">
        <v>0</v>
      </c>
      <c r="BP964" s="396">
        <v>0</v>
      </c>
      <c r="BQ964" s="396">
        <v>0</v>
      </c>
      <c r="BR964" s="396">
        <v>0</v>
      </c>
      <c r="BS964" s="411">
        <v>0</v>
      </c>
      <c r="BT964" s="396">
        <v>0</v>
      </c>
      <c r="BU964" s="396">
        <v>0</v>
      </c>
      <c r="BV964" s="396">
        <v>0</v>
      </c>
      <c r="BW964" s="396">
        <v>0</v>
      </c>
      <c r="CM964" s="10" t="s">
        <v>65</v>
      </c>
      <c r="CN964" s="10" t="s">
        <v>2968</v>
      </c>
      <c r="CR964" s="10">
        <v>-43449807.68</v>
      </c>
      <c r="CS964" s="10">
        <v>0</v>
      </c>
      <c r="CT964" s="10">
        <v>0</v>
      </c>
    </row>
    <row r="965" spans="1:98" ht="409.5">
      <c r="A965" s="29">
        <v>621</v>
      </c>
      <c r="B965" s="22" t="s">
        <v>2779</v>
      </c>
      <c r="C965" s="88">
        <v>401000021</v>
      </c>
      <c r="D965" s="27" t="s">
        <v>776</v>
      </c>
      <c r="E965" s="20" t="s">
        <v>2801</v>
      </c>
      <c r="F965" s="204"/>
      <c r="G965" s="204"/>
      <c r="H965" s="195">
        <v>3</v>
      </c>
      <c r="I965" s="207"/>
      <c r="J965" s="195">
        <v>16</v>
      </c>
      <c r="K965" s="195">
        <v>1</v>
      </c>
      <c r="L965" s="195">
        <v>13</v>
      </c>
      <c r="M965" s="205"/>
      <c r="N965" s="205"/>
      <c r="O965" s="205"/>
      <c r="P965" s="196" t="s">
        <v>2897</v>
      </c>
      <c r="Q965" s="21" t="s">
        <v>2930</v>
      </c>
      <c r="R965" s="205" t="s">
        <v>2916</v>
      </c>
      <c r="S965" s="205"/>
      <c r="T965" s="205" t="s">
        <v>133</v>
      </c>
      <c r="U965" s="205"/>
      <c r="V965" s="205" t="s">
        <v>1133</v>
      </c>
      <c r="W965" s="205" t="s">
        <v>126</v>
      </c>
      <c r="X965" s="195" t="s">
        <v>2918</v>
      </c>
      <c r="Y965" s="205"/>
      <c r="Z965" s="205"/>
      <c r="AA965" s="205"/>
      <c r="AB965" s="196" t="s">
        <v>2927</v>
      </c>
      <c r="AC965" s="21" t="s">
        <v>3218</v>
      </c>
      <c r="AD965" s="196"/>
      <c r="AE965" s="196"/>
      <c r="AF965" s="196"/>
      <c r="AG965" s="196"/>
      <c r="AH965" s="196"/>
      <c r="AI965" s="196"/>
      <c r="AJ965" s="196"/>
      <c r="AK965" s="196"/>
      <c r="AL965" s="196"/>
      <c r="AM965" s="196" t="s">
        <v>2905</v>
      </c>
      <c r="AN965" s="196" t="s">
        <v>329</v>
      </c>
      <c r="AO965" s="199" t="s">
        <v>86</v>
      </c>
      <c r="AP965" s="199" t="s">
        <v>53</v>
      </c>
      <c r="AQ965" s="199" t="s">
        <v>2931</v>
      </c>
      <c r="AR965" s="26" t="s">
        <v>2932</v>
      </c>
      <c r="AS965" s="31" t="s">
        <v>2381</v>
      </c>
      <c r="AT965" s="396">
        <v>190070584.84999999</v>
      </c>
      <c r="AU965" s="396">
        <v>107857489.59</v>
      </c>
      <c r="AV965" s="396">
        <v>0</v>
      </c>
      <c r="AW965" s="396">
        <v>0</v>
      </c>
      <c r="AX965" s="396">
        <v>188169879.00999999</v>
      </c>
      <c r="AY965" s="396">
        <v>106778914.7</v>
      </c>
      <c r="AZ965" s="396">
        <v>0</v>
      </c>
      <c r="BA965" s="396">
        <v>0</v>
      </c>
      <c r="BB965" s="396">
        <v>1900705.84</v>
      </c>
      <c r="BC965" s="396">
        <v>1078574.8899999999</v>
      </c>
      <c r="BD965" s="411">
        <v>69336786.540000007</v>
      </c>
      <c r="BE965" s="396">
        <v>0</v>
      </c>
      <c r="BF965" s="412">
        <v>68643418.670000002</v>
      </c>
      <c r="BG965" s="412">
        <v>0</v>
      </c>
      <c r="BH965" s="396">
        <v>693367.87</v>
      </c>
      <c r="BI965" s="411">
        <v>0</v>
      </c>
      <c r="BJ965" s="396">
        <v>0</v>
      </c>
      <c r="BK965" s="396">
        <v>0</v>
      </c>
      <c r="BL965" s="396">
        <v>0</v>
      </c>
      <c r="BM965" s="396">
        <v>0</v>
      </c>
      <c r="BN965" s="411">
        <v>0</v>
      </c>
      <c r="BO965" s="396">
        <v>0</v>
      </c>
      <c r="BP965" s="396">
        <v>0</v>
      </c>
      <c r="BQ965" s="396">
        <v>0</v>
      </c>
      <c r="BR965" s="396">
        <v>0</v>
      </c>
      <c r="BS965" s="411">
        <v>0</v>
      </c>
      <c r="BT965" s="396">
        <v>0</v>
      </c>
      <c r="BU965" s="396">
        <v>0</v>
      </c>
      <c r="BV965" s="396">
        <v>0</v>
      </c>
      <c r="BW965" s="396">
        <v>0</v>
      </c>
      <c r="CM965" s="10" t="s">
        <v>65</v>
      </c>
      <c r="CN965" s="10" t="s">
        <v>2968</v>
      </c>
      <c r="CR965" s="10">
        <v>-107857489.59</v>
      </c>
      <c r="CS965" s="10">
        <v>-69336786.540000007</v>
      </c>
      <c r="CT965" s="10">
        <v>0</v>
      </c>
    </row>
    <row r="966" spans="1:98" ht="409.5">
      <c r="A966" s="29" t="s">
        <v>841</v>
      </c>
      <c r="B966" s="22" t="s">
        <v>2779</v>
      </c>
      <c r="C966" s="88">
        <v>401000021</v>
      </c>
      <c r="D966" s="27" t="s">
        <v>776</v>
      </c>
      <c r="E966" s="20" t="s">
        <v>2801</v>
      </c>
      <c r="F966" s="204"/>
      <c r="G966" s="204"/>
      <c r="H966" s="195">
        <v>3</v>
      </c>
      <c r="I966" s="207"/>
      <c r="J966" s="195">
        <v>16</v>
      </c>
      <c r="K966" s="195">
        <v>1</v>
      </c>
      <c r="L966" s="195">
        <v>13</v>
      </c>
      <c r="M966" s="205"/>
      <c r="N966" s="205"/>
      <c r="O966" s="205"/>
      <c r="P966" s="196" t="s">
        <v>2897</v>
      </c>
      <c r="Q966" s="21" t="s">
        <v>3340</v>
      </c>
      <c r="R966" s="205" t="s">
        <v>2903</v>
      </c>
      <c r="S966" s="205"/>
      <c r="T966" s="205" t="s">
        <v>133</v>
      </c>
      <c r="U966" s="205"/>
      <c r="V966" s="205" t="s">
        <v>1133</v>
      </c>
      <c r="W966" s="205" t="s">
        <v>126</v>
      </c>
      <c r="X966" s="195" t="s">
        <v>2918</v>
      </c>
      <c r="Y966" s="205"/>
      <c r="Z966" s="205"/>
      <c r="AA966" s="205"/>
      <c r="AB966" s="196" t="s">
        <v>3339</v>
      </c>
      <c r="AC966" s="21" t="s">
        <v>3218</v>
      </c>
      <c r="AD966" s="196"/>
      <c r="AE966" s="196"/>
      <c r="AF966" s="196"/>
      <c r="AG966" s="196"/>
      <c r="AH966" s="196"/>
      <c r="AI966" s="196"/>
      <c r="AJ966" s="196"/>
      <c r="AK966" s="196"/>
      <c r="AL966" s="196"/>
      <c r="AM966" s="196" t="s">
        <v>2905</v>
      </c>
      <c r="AN966" s="196" t="s">
        <v>329</v>
      </c>
      <c r="AO966" s="199" t="s">
        <v>86</v>
      </c>
      <c r="AP966" s="199" t="s">
        <v>53</v>
      </c>
      <c r="AQ966" s="199" t="s">
        <v>2933</v>
      </c>
      <c r="AR966" s="26" t="s">
        <v>2934</v>
      </c>
      <c r="AS966" s="31" t="s">
        <v>2381</v>
      </c>
      <c r="AT966" s="396">
        <v>2020202.02</v>
      </c>
      <c r="AU966" s="396">
        <v>2020202.02</v>
      </c>
      <c r="AV966" s="396">
        <v>1880000</v>
      </c>
      <c r="AW966" s="396">
        <v>1880000</v>
      </c>
      <c r="AX966" s="396">
        <v>120000</v>
      </c>
      <c r="AY966" s="396">
        <v>120000</v>
      </c>
      <c r="AZ966" s="396">
        <v>0</v>
      </c>
      <c r="BA966" s="396">
        <v>0</v>
      </c>
      <c r="BB966" s="396">
        <v>20202.02</v>
      </c>
      <c r="BC966" s="396">
        <v>20202.02</v>
      </c>
      <c r="BD966" s="411">
        <v>300260498.13999999</v>
      </c>
      <c r="BE966" s="396">
        <v>279422419.31999999</v>
      </c>
      <c r="BF966" s="396">
        <v>17835473.84</v>
      </c>
      <c r="BG966" s="396">
        <v>0</v>
      </c>
      <c r="BH966" s="396">
        <v>3002604.98</v>
      </c>
      <c r="BI966" s="411">
        <v>0</v>
      </c>
      <c r="BJ966" s="396">
        <v>0</v>
      </c>
      <c r="BK966" s="396">
        <v>0</v>
      </c>
      <c r="BL966" s="396">
        <v>0</v>
      </c>
      <c r="BM966" s="396">
        <v>0</v>
      </c>
      <c r="BN966" s="411">
        <v>0</v>
      </c>
      <c r="BO966" s="396">
        <v>0</v>
      </c>
      <c r="BP966" s="396">
        <v>0</v>
      </c>
      <c r="BQ966" s="396">
        <v>0</v>
      </c>
      <c r="BR966" s="396">
        <v>0</v>
      </c>
      <c r="BS966" s="411">
        <v>0</v>
      </c>
      <c r="BT966" s="396">
        <v>0</v>
      </c>
      <c r="BU966" s="396">
        <v>0</v>
      </c>
      <c r="BV966" s="396">
        <v>0</v>
      </c>
      <c r="BW966" s="396">
        <v>0</v>
      </c>
      <c r="CM966" s="10" t="s">
        <v>65</v>
      </c>
      <c r="CN966" s="10" t="s">
        <v>2968</v>
      </c>
      <c r="CR966" s="10">
        <v>-2020202.02</v>
      </c>
      <c r="CS966" s="10">
        <v>-300260498.13999999</v>
      </c>
      <c r="CT966" s="10">
        <v>0</v>
      </c>
    </row>
    <row r="967" spans="1:98" ht="409.5">
      <c r="A967" s="29" t="s">
        <v>841</v>
      </c>
      <c r="B967" s="22" t="s">
        <v>2779</v>
      </c>
      <c r="C967" s="88">
        <v>401000021</v>
      </c>
      <c r="D967" s="27" t="s">
        <v>776</v>
      </c>
      <c r="E967" s="20" t="s">
        <v>2806</v>
      </c>
      <c r="F967" s="204"/>
      <c r="G967" s="204"/>
      <c r="H967" s="195">
        <v>3</v>
      </c>
      <c r="I967" s="207"/>
      <c r="J967" s="195">
        <v>16</v>
      </c>
      <c r="K967" s="195">
        <v>1</v>
      </c>
      <c r="L967" s="195">
        <v>13</v>
      </c>
      <c r="M967" s="205"/>
      <c r="N967" s="205"/>
      <c r="O967" s="205"/>
      <c r="P967" s="196" t="s">
        <v>2897</v>
      </c>
      <c r="Q967" s="21" t="s">
        <v>2935</v>
      </c>
      <c r="R967" s="205"/>
      <c r="S967" s="205"/>
      <c r="T967" s="205">
        <v>3</v>
      </c>
      <c r="U967" s="205"/>
      <c r="V967" s="205">
        <v>9</v>
      </c>
      <c r="W967" s="205">
        <v>1</v>
      </c>
      <c r="X967" s="205"/>
      <c r="Y967" s="205"/>
      <c r="Z967" s="205"/>
      <c r="AA967" s="205"/>
      <c r="AB967" s="196" t="s">
        <v>2936</v>
      </c>
      <c r="AC967" s="21" t="s">
        <v>3218</v>
      </c>
      <c r="AD967" s="196"/>
      <c r="AE967" s="196"/>
      <c r="AF967" s="196"/>
      <c r="AG967" s="196"/>
      <c r="AH967" s="196"/>
      <c r="AI967" s="196"/>
      <c r="AJ967" s="196"/>
      <c r="AK967" s="196"/>
      <c r="AL967" s="196"/>
      <c r="AM967" s="196" t="s">
        <v>2905</v>
      </c>
      <c r="AN967" s="196" t="s">
        <v>329</v>
      </c>
      <c r="AO967" s="199" t="s">
        <v>86</v>
      </c>
      <c r="AP967" s="199" t="s">
        <v>53</v>
      </c>
      <c r="AQ967" s="199" t="s">
        <v>2804</v>
      </c>
      <c r="AR967" s="26" t="s">
        <v>2805</v>
      </c>
      <c r="AS967" s="31" t="s">
        <v>2381</v>
      </c>
      <c r="AT967" s="396">
        <v>0</v>
      </c>
      <c r="AU967" s="396">
        <v>0</v>
      </c>
      <c r="AV967" s="396">
        <v>0</v>
      </c>
      <c r="AW967" s="396">
        <v>0</v>
      </c>
      <c r="AX967" s="396">
        <v>0</v>
      </c>
      <c r="AY967" s="396">
        <v>0</v>
      </c>
      <c r="AZ967" s="396">
        <v>0</v>
      </c>
      <c r="BA967" s="396">
        <v>0</v>
      </c>
      <c r="BB967" s="396">
        <v>0</v>
      </c>
      <c r="BC967" s="396">
        <v>0</v>
      </c>
      <c r="BD967" s="411">
        <v>7874724.2699999996</v>
      </c>
      <c r="BE967" s="396">
        <v>0</v>
      </c>
      <c r="BF967" s="396">
        <v>0</v>
      </c>
      <c r="BG967" s="396">
        <v>0</v>
      </c>
      <c r="BH967" s="396">
        <v>7874724.2699999996</v>
      </c>
      <c r="BI967" s="411">
        <v>3372518.43</v>
      </c>
      <c r="BJ967" s="396">
        <v>0</v>
      </c>
      <c r="BK967" s="396">
        <v>0</v>
      </c>
      <c r="BL967" s="396">
        <v>0</v>
      </c>
      <c r="BM967" s="396">
        <v>3372518.43</v>
      </c>
      <c r="BN967" s="411">
        <v>0</v>
      </c>
      <c r="BO967" s="396">
        <v>0</v>
      </c>
      <c r="BP967" s="396">
        <v>0</v>
      </c>
      <c r="BQ967" s="396">
        <v>0</v>
      </c>
      <c r="BR967" s="396">
        <v>0</v>
      </c>
      <c r="BS967" s="411">
        <v>0</v>
      </c>
      <c r="BT967" s="396">
        <v>0</v>
      </c>
      <c r="BU967" s="396">
        <v>0</v>
      </c>
      <c r="BV967" s="396">
        <v>0</v>
      </c>
      <c r="BW967" s="396">
        <v>0</v>
      </c>
      <c r="CM967" s="10" t="s">
        <v>65</v>
      </c>
      <c r="CN967" s="10" t="s">
        <v>2968</v>
      </c>
      <c r="CR967" s="10">
        <v>0</v>
      </c>
      <c r="CS967" s="10">
        <v>-7874724.2699999996</v>
      </c>
      <c r="CT967" s="10">
        <v>-3372518.43</v>
      </c>
    </row>
    <row r="968" spans="1:98" ht="409.5">
      <c r="A968" s="29" t="s">
        <v>841</v>
      </c>
      <c r="B968" s="22" t="s">
        <v>2779</v>
      </c>
      <c r="C968" s="88">
        <v>401000021</v>
      </c>
      <c r="D968" s="27" t="s">
        <v>776</v>
      </c>
      <c r="E968" s="20" t="s">
        <v>2806</v>
      </c>
      <c r="F968" s="204"/>
      <c r="G968" s="204"/>
      <c r="H968" s="195">
        <v>3</v>
      </c>
      <c r="I968" s="207"/>
      <c r="J968" s="195">
        <v>16</v>
      </c>
      <c r="K968" s="195">
        <v>1</v>
      </c>
      <c r="L968" s="195">
        <v>13</v>
      </c>
      <c r="M968" s="205"/>
      <c r="N968" s="205"/>
      <c r="O968" s="205"/>
      <c r="P968" s="196" t="s">
        <v>2897</v>
      </c>
      <c r="Q968" s="21" t="s">
        <v>2937</v>
      </c>
      <c r="R968" s="205"/>
      <c r="S968" s="205"/>
      <c r="T968" s="205">
        <v>3</v>
      </c>
      <c r="U968" s="205"/>
      <c r="V968" s="205">
        <v>9</v>
      </c>
      <c r="W968" s="205">
        <v>1</v>
      </c>
      <c r="X968" s="205"/>
      <c r="Y968" s="205"/>
      <c r="Z968" s="205"/>
      <c r="AA968" s="205"/>
      <c r="AB968" s="196" t="s">
        <v>2936</v>
      </c>
      <c r="AC968" s="21" t="s">
        <v>3218</v>
      </c>
      <c r="AD968" s="196"/>
      <c r="AE968" s="196"/>
      <c r="AF968" s="196"/>
      <c r="AG968" s="196"/>
      <c r="AH968" s="196"/>
      <c r="AI968" s="196"/>
      <c r="AJ968" s="196"/>
      <c r="AK968" s="196"/>
      <c r="AL968" s="196"/>
      <c r="AM968" s="196" t="s">
        <v>2905</v>
      </c>
      <c r="AN968" s="196" t="s">
        <v>329</v>
      </c>
      <c r="AO968" s="199" t="s">
        <v>86</v>
      </c>
      <c r="AP968" s="199" t="s">
        <v>53</v>
      </c>
      <c r="AQ968" s="199" t="s">
        <v>2804</v>
      </c>
      <c r="AR968" s="26" t="s">
        <v>2805</v>
      </c>
      <c r="AS968" s="31" t="s">
        <v>2381</v>
      </c>
      <c r="AT968" s="396">
        <v>0</v>
      </c>
      <c r="AU968" s="396">
        <v>0</v>
      </c>
      <c r="AV968" s="396">
        <v>0</v>
      </c>
      <c r="AW968" s="396">
        <v>0</v>
      </c>
      <c r="AX968" s="396">
        <v>0</v>
      </c>
      <c r="AY968" s="396">
        <v>0</v>
      </c>
      <c r="AZ968" s="396">
        <v>0</v>
      </c>
      <c r="BA968" s="396">
        <v>0</v>
      </c>
      <c r="BB968" s="396">
        <v>0</v>
      </c>
      <c r="BC968" s="396">
        <v>0</v>
      </c>
      <c r="BD968" s="411">
        <v>0</v>
      </c>
      <c r="BE968" s="396">
        <v>0</v>
      </c>
      <c r="BF968" s="396">
        <v>0</v>
      </c>
      <c r="BG968" s="396">
        <v>0</v>
      </c>
      <c r="BH968" s="396">
        <v>0</v>
      </c>
      <c r="BI968" s="411">
        <v>0</v>
      </c>
      <c r="BJ968" s="396">
        <v>0</v>
      </c>
      <c r="BK968" s="396">
        <v>0</v>
      </c>
      <c r="BL968" s="396">
        <v>0</v>
      </c>
      <c r="BM968" s="396">
        <v>0</v>
      </c>
      <c r="BN968" s="411">
        <v>0</v>
      </c>
      <c r="BO968" s="396">
        <v>0</v>
      </c>
      <c r="BP968" s="396">
        <v>0</v>
      </c>
      <c r="BQ968" s="396">
        <v>0</v>
      </c>
      <c r="BR968" s="396">
        <v>0</v>
      </c>
      <c r="BS968" s="411">
        <v>0</v>
      </c>
      <c r="BT968" s="396">
        <v>0</v>
      </c>
      <c r="BU968" s="396">
        <v>0</v>
      </c>
      <c r="BV968" s="396">
        <v>0</v>
      </c>
      <c r="BW968" s="396">
        <v>0</v>
      </c>
      <c r="CM968" s="10" t="s">
        <v>65</v>
      </c>
      <c r="CN968" s="10" t="s">
        <v>2968</v>
      </c>
      <c r="CR968" s="10">
        <v>0</v>
      </c>
      <c r="CS968" s="10">
        <v>0</v>
      </c>
      <c r="CT968" s="10">
        <v>0</v>
      </c>
    </row>
    <row r="969" spans="1:98" ht="409.5">
      <c r="A969" s="29" t="s">
        <v>841</v>
      </c>
      <c r="B969" s="22" t="s">
        <v>2779</v>
      </c>
      <c r="C969" s="88">
        <v>401000022</v>
      </c>
      <c r="D969" s="27" t="s">
        <v>832</v>
      </c>
      <c r="E969" s="20" t="s">
        <v>2806</v>
      </c>
      <c r="F969" s="204"/>
      <c r="G969" s="204"/>
      <c r="H969" s="195">
        <v>3</v>
      </c>
      <c r="I969" s="207"/>
      <c r="J969" s="195">
        <v>16</v>
      </c>
      <c r="K969" s="195">
        <v>1</v>
      </c>
      <c r="L969" s="195">
        <v>13</v>
      </c>
      <c r="M969" s="205"/>
      <c r="N969" s="205"/>
      <c r="O969" s="205"/>
      <c r="P969" s="196" t="s">
        <v>2897</v>
      </c>
      <c r="Q969" s="21" t="s">
        <v>2938</v>
      </c>
      <c r="R969" s="205"/>
      <c r="S969" s="205"/>
      <c r="T969" s="205">
        <v>3</v>
      </c>
      <c r="U969" s="205"/>
      <c r="V969" s="205">
        <v>9</v>
      </c>
      <c r="W969" s="205">
        <v>1</v>
      </c>
      <c r="X969" s="205"/>
      <c r="Y969" s="205"/>
      <c r="Z969" s="205"/>
      <c r="AA969" s="205"/>
      <c r="AB969" s="196" t="s">
        <v>2936</v>
      </c>
      <c r="AC969" s="21" t="s">
        <v>3218</v>
      </c>
      <c r="AD969" s="196"/>
      <c r="AE969" s="196"/>
      <c r="AF969" s="196"/>
      <c r="AG969" s="196"/>
      <c r="AH969" s="196"/>
      <c r="AI969" s="196"/>
      <c r="AJ969" s="196"/>
      <c r="AK969" s="196"/>
      <c r="AL969" s="196"/>
      <c r="AM969" s="196" t="s">
        <v>2905</v>
      </c>
      <c r="AN969" s="196" t="s">
        <v>329</v>
      </c>
      <c r="AO969" s="199" t="s">
        <v>86</v>
      </c>
      <c r="AP969" s="199" t="s">
        <v>63</v>
      </c>
      <c r="AQ969" s="199" t="s">
        <v>2804</v>
      </c>
      <c r="AR969" s="26" t="s">
        <v>2805</v>
      </c>
      <c r="AS969" s="31" t="s">
        <v>2381</v>
      </c>
      <c r="AT969" s="396">
        <v>0</v>
      </c>
      <c r="AU969" s="396">
        <v>0</v>
      </c>
      <c r="AV969" s="396">
        <v>0</v>
      </c>
      <c r="AW969" s="396">
        <v>0</v>
      </c>
      <c r="AX969" s="396">
        <v>0</v>
      </c>
      <c r="AY969" s="396">
        <v>0</v>
      </c>
      <c r="AZ969" s="396">
        <v>0</v>
      </c>
      <c r="BA969" s="396">
        <v>0</v>
      </c>
      <c r="BB969" s="396">
        <v>0</v>
      </c>
      <c r="BC969" s="396">
        <v>0</v>
      </c>
      <c r="BD969" s="411">
        <v>100000</v>
      </c>
      <c r="BE969" s="396">
        <v>0</v>
      </c>
      <c r="BF969" s="396">
        <v>0</v>
      </c>
      <c r="BG969" s="396">
        <v>0</v>
      </c>
      <c r="BH969" s="396">
        <v>100000</v>
      </c>
      <c r="BI969" s="411">
        <v>0</v>
      </c>
      <c r="BJ969" s="396">
        <v>0</v>
      </c>
      <c r="BK969" s="396">
        <v>0</v>
      </c>
      <c r="BL969" s="396">
        <v>0</v>
      </c>
      <c r="BM969" s="396">
        <v>0</v>
      </c>
      <c r="BN969" s="411">
        <v>0</v>
      </c>
      <c r="BO969" s="396">
        <v>0</v>
      </c>
      <c r="BP969" s="396">
        <v>0</v>
      </c>
      <c r="BQ969" s="396">
        <v>0</v>
      </c>
      <c r="BR969" s="396">
        <v>0</v>
      </c>
      <c r="BS969" s="411">
        <v>0</v>
      </c>
      <c r="BT969" s="396">
        <v>0</v>
      </c>
      <c r="BU969" s="396">
        <v>0</v>
      </c>
      <c r="BV969" s="396">
        <v>0</v>
      </c>
      <c r="BW969" s="396">
        <v>0</v>
      </c>
      <c r="CM969" s="10" t="s">
        <v>65</v>
      </c>
      <c r="CN969" s="10" t="s">
        <v>2969</v>
      </c>
      <c r="CR969" s="10">
        <v>0</v>
      </c>
      <c r="CS969" s="10">
        <v>-100000</v>
      </c>
      <c r="CT969" s="10">
        <v>0</v>
      </c>
    </row>
    <row r="970" spans="1:98" ht="409.5">
      <c r="A970" s="29">
        <v>621</v>
      </c>
      <c r="B970" s="22" t="s">
        <v>2779</v>
      </c>
      <c r="C970" s="88">
        <v>401000021</v>
      </c>
      <c r="D970" s="27" t="s">
        <v>776</v>
      </c>
      <c r="E970" s="20" t="s">
        <v>2806</v>
      </c>
      <c r="F970" s="204"/>
      <c r="G970" s="204"/>
      <c r="H970" s="195">
        <v>3</v>
      </c>
      <c r="I970" s="207"/>
      <c r="J970" s="195">
        <v>16</v>
      </c>
      <c r="K970" s="195">
        <v>1</v>
      </c>
      <c r="L970" s="195">
        <v>13</v>
      </c>
      <c r="M970" s="205"/>
      <c r="N970" s="205"/>
      <c r="O970" s="205"/>
      <c r="P970" s="196" t="s">
        <v>2897</v>
      </c>
      <c r="Q970" s="21" t="s">
        <v>2938</v>
      </c>
      <c r="R970" s="205"/>
      <c r="S970" s="205"/>
      <c r="T970" s="205">
        <v>3</v>
      </c>
      <c r="U970" s="205"/>
      <c r="V970" s="205">
        <v>9</v>
      </c>
      <c r="W970" s="205">
        <v>1</v>
      </c>
      <c r="X970" s="205"/>
      <c r="Y970" s="205"/>
      <c r="Z970" s="205"/>
      <c r="AA970" s="205"/>
      <c r="AB970" s="196" t="s">
        <v>2936</v>
      </c>
      <c r="AC970" s="21" t="s">
        <v>3218</v>
      </c>
      <c r="AD970" s="196"/>
      <c r="AE970" s="196"/>
      <c r="AF970" s="196"/>
      <c r="AG970" s="196"/>
      <c r="AH970" s="196"/>
      <c r="AI970" s="196"/>
      <c r="AJ970" s="196"/>
      <c r="AK970" s="196"/>
      <c r="AL970" s="196"/>
      <c r="AM970" s="196" t="s">
        <v>2905</v>
      </c>
      <c r="AN970" s="196" t="s">
        <v>329</v>
      </c>
      <c r="AO970" s="199" t="s">
        <v>86</v>
      </c>
      <c r="AP970" s="199" t="s">
        <v>53</v>
      </c>
      <c r="AQ970" s="199" t="s">
        <v>2939</v>
      </c>
      <c r="AR970" s="26" t="s">
        <v>2940</v>
      </c>
      <c r="AS970" s="31" t="s">
        <v>2381</v>
      </c>
      <c r="AT970" s="396">
        <v>0</v>
      </c>
      <c r="AU970" s="396">
        <v>0</v>
      </c>
      <c r="AV970" s="396">
        <v>0</v>
      </c>
      <c r="AW970" s="396">
        <v>0</v>
      </c>
      <c r="AX970" s="396">
        <v>0</v>
      </c>
      <c r="AY970" s="396">
        <v>0</v>
      </c>
      <c r="AZ970" s="396">
        <v>0</v>
      </c>
      <c r="BA970" s="396">
        <v>0</v>
      </c>
      <c r="BB970" s="396">
        <v>0</v>
      </c>
      <c r="BC970" s="396">
        <v>0</v>
      </c>
      <c r="BD970" s="411">
        <v>12211781.859999999</v>
      </c>
      <c r="BE970" s="396">
        <v>0</v>
      </c>
      <c r="BF970" s="396">
        <v>12089662.029999999</v>
      </c>
      <c r="BG970" s="396">
        <v>0</v>
      </c>
      <c r="BH970" s="396">
        <v>122119.83</v>
      </c>
      <c r="BI970" s="411">
        <v>0</v>
      </c>
      <c r="BJ970" s="396">
        <v>0</v>
      </c>
      <c r="BK970" s="396">
        <v>0</v>
      </c>
      <c r="BL970" s="396">
        <v>0</v>
      </c>
      <c r="BM970" s="396">
        <v>0</v>
      </c>
      <c r="BN970" s="411">
        <v>0</v>
      </c>
      <c r="BO970" s="396">
        <v>0</v>
      </c>
      <c r="BP970" s="396">
        <v>0</v>
      </c>
      <c r="BQ970" s="396">
        <v>0</v>
      </c>
      <c r="BR970" s="396">
        <v>0</v>
      </c>
      <c r="BS970" s="411">
        <v>0</v>
      </c>
      <c r="BT970" s="396">
        <v>0</v>
      </c>
      <c r="BU970" s="396">
        <v>0</v>
      </c>
      <c r="BV970" s="396">
        <v>0</v>
      </c>
      <c r="BW970" s="396">
        <v>0</v>
      </c>
      <c r="CM970" s="10" t="s">
        <v>65</v>
      </c>
      <c r="CN970" s="10" t="s">
        <v>2968</v>
      </c>
      <c r="CR970" s="10">
        <v>0</v>
      </c>
      <c r="CS970" s="10">
        <v>-12211781.859999999</v>
      </c>
      <c r="CT970" s="10">
        <v>0</v>
      </c>
    </row>
    <row r="971" spans="1:98" ht="409.5">
      <c r="A971" s="29" t="s">
        <v>841</v>
      </c>
      <c r="B971" s="22" t="s">
        <v>2779</v>
      </c>
      <c r="C971" s="88">
        <v>401000021</v>
      </c>
      <c r="D971" s="27" t="s">
        <v>776</v>
      </c>
      <c r="E971" s="20" t="s">
        <v>2826</v>
      </c>
      <c r="F971" s="204"/>
      <c r="G971" s="204"/>
      <c r="H971" s="195">
        <v>3</v>
      </c>
      <c r="I971" s="207"/>
      <c r="J971" s="195">
        <v>16</v>
      </c>
      <c r="K971" s="195">
        <v>1</v>
      </c>
      <c r="L971" s="195">
        <v>13</v>
      </c>
      <c r="M971" s="205"/>
      <c r="N971" s="205"/>
      <c r="O971" s="205"/>
      <c r="P971" s="196" t="s">
        <v>2897</v>
      </c>
      <c r="Q971" s="21" t="s">
        <v>2941</v>
      </c>
      <c r="R971" s="205" t="s">
        <v>2916</v>
      </c>
      <c r="S971" s="205"/>
      <c r="T971" s="205" t="s">
        <v>133</v>
      </c>
      <c r="U971" s="205"/>
      <c r="V971" s="205" t="s">
        <v>1133</v>
      </c>
      <c r="W971" s="205" t="s">
        <v>126</v>
      </c>
      <c r="X971" s="195" t="s">
        <v>2918</v>
      </c>
      <c r="Y971" s="205"/>
      <c r="Z971" s="205"/>
      <c r="AA971" s="205"/>
      <c r="AB971" s="196" t="s">
        <v>2942</v>
      </c>
      <c r="AC971" s="21" t="s">
        <v>3218</v>
      </c>
      <c r="AD971" s="196"/>
      <c r="AE971" s="196"/>
      <c r="AF971" s="196"/>
      <c r="AG971" s="196"/>
      <c r="AH971" s="196"/>
      <c r="AI971" s="196"/>
      <c r="AJ971" s="196"/>
      <c r="AK971" s="196"/>
      <c r="AL971" s="196"/>
      <c r="AM971" s="196" t="s">
        <v>2905</v>
      </c>
      <c r="AN971" s="196" t="s">
        <v>329</v>
      </c>
      <c r="AO971" s="199" t="s">
        <v>86</v>
      </c>
      <c r="AP971" s="199" t="s">
        <v>53</v>
      </c>
      <c r="AQ971" s="199" t="s">
        <v>2943</v>
      </c>
      <c r="AR971" s="26" t="s">
        <v>2944</v>
      </c>
      <c r="AS971" s="31" t="s">
        <v>2381</v>
      </c>
      <c r="AT971" s="396">
        <v>320037380.97000003</v>
      </c>
      <c r="AU971" s="396">
        <v>308284591.37</v>
      </c>
      <c r="AV971" s="396">
        <v>316837020.55000001</v>
      </c>
      <c r="AW971" s="396">
        <v>305201763.38</v>
      </c>
      <c r="AX971" s="396">
        <v>2880323.04</v>
      </c>
      <c r="AY971" s="396">
        <v>2774543.4</v>
      </c>
      <c r="AZ971" s="396">
        <v>0</v>
      </c>
      <c r="BA971" s="396">
        <v>0</v>
      </c>
      <c r="BB971" s="396">
        <v>320037.38</v>
      </c>
      <c r="BC971" s="396">
        <v>308284.59000000003</v>
      </c>
      <c r="BD971" s="411">
        <v>0</v>
      </c>
      <c r="BE971" s="396">
        <v>0</v>
      </c>
      <c r="BF971" s="396">
        <v>0</v>
      </c>
      <c r="BG971" s="396">
        <v>0</v>
      </c>
      <c r="BH971" s="396">
        <v>0</v>
      </c>
      <c r="BI971" s="411">
        <v>0</v>
      </c>
      <c r="BJ971" s="396">
        <v>0</v>
      </c>
      <c r="BK971" s="396">
        <v>0</v>
      </c>
      <c r="BL971" s="396">
        <v>0</v>
      </c>
      <c r="BM971" s="396">
        <v>0</v>
      </c>
      <c r="BN971" s="411">
        <v>0</v>
      </c>
      <c r="BO971" s="396">
        <v>0</v>
      </c>
      <c r="BP971" s="396">
        <v>0</v>
      </c>
      <c r="BQ971" s="396">
        <v>0</v>
      </c>
      <c r="BR971" s="396">
        <v>0</v>
      </c>
      <c r="BS971" s="411">
        <v>0</v>
      </c>
      <c r="BT971" s="396">
        <v>0</v>
      </c>
      <c r="BU971" s="396">
        <v>0</v>
      </c>
      <c r="BV971" s="396">
        <v>0</v>
      </c>
      <c r="BW971" s="396">
        <v>0</v>
      </c>
      <c r="CM971" s="10" t="s">
        <v>65</v>
      </c>
      <c r="CN971" s="10" t="s">
        <v>2968</v>
      </c>
      <c r="CR971" s="10">
        <v>-308284591.37</v>
      </c>
      <c r="CS971" s="10">
        <v>0</v>
      </c>
      <c r="CT971" s="10">
        <v>0</v>
      </c>
    </row>
    <row r="972" spans="1:98" ht="409.5">
      <c r="A972" s="29" t="s">
        <v>841</v>
      </c>
      <c r="B972" s="22" t="s">
        <v>2779</v>
      </c>
      <c r="C972" s="88">
        <v>401000043</v>
      </c>
      <c r="D972" s="27" t="s">
        <v>2814</v>
      </c>
      <c r="E972" s="20" t="s">
        <v>2826</v>
      </c>
      <c r="F972" s="204"/>
      <c r="G972" s="204"/>
      <c r="H972" s="195">
        <v>3</v>
      </c>
      <c r="I972" s="207"/>
      <c r="J972" s="195">
        <v>16</v>
      </c>
      <c r="K972" s="195">
        <v>1</v>
      </c>
      <c r="L972" s="195">
        <v>26</v>
      </c>
      <c r="M972" s="205"/>
      <c r="N972" s="205"/>
      <c r="O972" s="205"/>
      <c r="P972" s="196" t="s">
        <v>2897</v>
      </c>
      <c r="Q972" s="21" t="s">
        <v>2935</v>
      </c>
      <c r="R972" s="205"/>
      <c r="S972" s="205"/>
      <c r="T972" s="205">
        <v>3</v>
      </c>
      <c r="U972" s="205"/>
      <c r="V972" s="205">
        <v>9</v>
      </c>
      <c r="W972" s="205">
        <v>1</v>
      </c>
      <c r="X972" s="205"/>
      <c r="Y972" s="205"/>
      <c r="Z972" s="205"/>
      <c r="AA972" s="205"/>
      <c r="AB972" s="196" t="s">
        <v>2945</v>
      </c>
      <c r="AC972" s="21" t="s">
        <v>2822</v>
      </c>
      <c r="AD972" s="196"/>
      <c r="AE972" s="196"/>
      <c r="AF972" s="196"/>
      <c r="AG972" s="196"/>
      <c r="AH972" s="196"/>
      <c r="AI972" s="196"/>
      <c r="AJ972" s="196"/>
      <c r="AK972" s="196"/>
      <c r="AL972" s="196"/>
      <c r="AM972" s="196" t="s">
        <v>3219</v>
      </c>
      <c r="AN972" s="196" t="s">
        <v>2946</v>
      </c>
      <c r="AO972" s="199" t="s">
        <v>69</v>
      </c>
      <c r="AP972" s="199" t="s">
        <v>46</v>
      </c>
      <c r="AQ972" s="199" t="s">
        <v>2947</v>
      </c>
      <c r="AR972" s="26" t="s">
        <v>2825</v>
      </c>
      <c r="AS972" s="31" t="s">
        <v>55</v>
      </c>
      <c r="AT972" s="396">
        <v>5173000</v>
      </c>
      <c r="AU972" s="396">
        <v>5173000</v>
      </c>
      <c r="AV972" s="396">
        <v>0</v>
      </c>
      <c r="AW972" s="396">
        <v>0</v>
      </c>
      <c r="AX972" s="396">
        <v>0</v>
      </c>
      <c r="AY972" s="396">
        <v>0</v>
      </c>
      <c r="AZ972" s="396">
        <v>0</v>
      </c>
      <c r="BA972" s="396">
        <v>0</v>
      </c>
      <c r="BB972" s="396">
        <v>5173000</v>
      </c>
      <c r="BC972" s="396">
        <v>5173000</v>
      </c>
      <c r="BD972" s="411">
        <v>0</v>
      </c>
      <c r="BE972" s="396">
        <v>0</v>
      </c>
      <c r="BF972" s="396">
        <v>0</v>
      </c>
      <c r="BG972" s="396">
        <v>0</v>
      </c>
      <c r="BH972" s="396">
        <v>0</v>
      </c>
      <c r="BI972" s="411">
        <v>0</v>
      </c>
      <c r="BJ972" s="396">
        <v>0</v>
      </c>
      <c r="BK972" s="396">
        <v>0</v>
      </c>
      <c r="BL972" s="396">
        <v>0</v>
      </c>
      <c r="BM972" s="396">
        <v>0</v>
      </c>
      <c r="BN972" s="411">
        <v>0</v>
      </c>
      <c r="BO972" s="396">
        <v>0</v>
      </c>
      <c r="BP972" s="396">
        <v>0</v>
      </c>
      <c r="BQ972" s="396">
        <v>0</v>
      </c>
      <c r="BR972" s="396">
        <v>0</v>
      </c>
      <c r="BS972" s="411">
        <v>0</v>
      </c>
      <c r="BT972" s="396">
        <v>0</v>
      </c>
      <c r="BU972" s="396">
        <v>0</v>
      </c>
      <c r="BV972" s="396">
        <v>0</v>
      </c>
      <c r="BW972" s="396">
        <v>0</v>
      </c>
      <c r="CM972" s="10" t="s">
        <v>65</v>
      </c>
      <c r="CN972" s="10" t="s">
        <v>2972</v>
      </c>
      <c r="CR972" s="10">
        <v>-5173000</v>
      </c>
      <c r="CS972" s="10">
        <v>0</v>
      </c>
      <c r="CT972" s="10">
        <v>0</v>
      </c>
    </row>
    <row r="973" spans="1:98" ht="409.5">
      <c r="A973" s="29" t="s">
        <v>841</v>
      </c>
      <c r="B973" s="22" t="s">
        <v>2779</v>
      </c>
      <c r="C973" s="88">
        <v>401000022</v>
      </c>
      <c r="D973" s="27" t="s">
        <v>832</v>
      </c>
      <c r="E973" s="20" t="s">
        <v>2826</v>
      </c>
      <c r="F973" s="204"/>
      <c r="G973" s="204"/>
      <c r="H973" s="195">
        <v>3</v>
      </c>
      <c r="I973" s="207"/>
      <c r="J973" s="195">
        <v>16</v>
      </c>
      <c r="K973" s="195">
        <v>1</v>
      </c>
      <c r="L973" s="195">
        <v>13</v>
      </c>
      <c r="M973" s="205"/>
      <c r="N973" s="205"/>
      <c r="O973" s="205"/>
      <c r="P973" s="196" t="s">
        <v>2897</v>
      </c>
      <c r="Q973" s="21" t="s">
        <v>2948</v>
      </c>
      <c r="R973" s="195" t="s">
        <v>2949</v>
      </c>
      <c r="S973" s="205"/>
      <c r="T973" s="205" t="s">
        <v>133</v>
      </c>
      <c r="U973" s="205"/>
      <c r="V973" s="205" t="s">
        <v>1133</v>
      </c>
      <c r="W973" s="205" t="s">
        <v>126</v>
      </c>
      <c r="X973" s="195" t="s">
        <v>2950</v>
      </c>
      <c r="Y973" s="205"/>
      <c r="Z973" s="205"/>
      <c r="AA973" s="205"/>
      <c r="AB973" s="196" t="s">
        <v>2951</v>
      </c>
      <c r="AC973" s="21" t="s">
        <v>2875</v>
      </c>
      <c r="AD973" s="196"/>
      <c r="AE973" s="196"/>
      <c r="AF973" s="196"/>
      <c r="AG973" s="196"/>
      <c r="AH973" s="196"/>
      <c r="AI973" s="196"/>
      <c r="AJ973" s="196"/>
      <c r="AK973" s="196"/>
      <c r="AL973" s="196"/>
      <c r="AM973" s="196" t="s">
        <v>2905</v>
      </c>
      <c r="AN973" s="196" t="s">
        <v>329</v>
      </c>
      <c r="AO973" s="199" t="s">
        <v>86</v>
      </c>
      <c r="AP973" s="199" t="s">
        <v>63</v>
      </c>
      <c r="AQ973" s="199" t="s">
        <v>2952</v>
      </c>
      <c r="AR973" s="26" t="s">
        <v>2953</v>
      </c>
      <c r="AS973" s="31" t="s">
        <v>2381</v>
      </c>
      <c r="AT973" s="396">
        <v>0</v>
      </c>
      <c r="AU973" s="396">
        <v>0</v>
      </c>
      <c r="AV973" s="396">
        <v>0</v>
      </c>
      <c r="AW973" s="396">
        <v>0</v>
      </c>
      <c r="AX973" s="396">
        <v>0</v>
      </c>
      <c r="AY973" s="396">
        <v>0</v>
      </c>
      <c r="AZ973" s="396">
        <v>0</v>
      </c>
      <c r="BA973" s="396">
        <v>0</v>
      </c>
      <c r="BB973" s="396">
        <v>0</v>
      </c>
      <c r="BC973" s="396">
        <v>0</v>
      </c>
      <c r="BD973" s="411">
        <v>0</v>
      </c>
      <c r="BE973" s="396">
        <v>0</v>
      </c>
      <c r="BF973" s="396">
        <v>0</v>
      </c>
      <c r="BG973" s="396">
        <v>0</v>
      </c>
      <c r="BH973" s="396">
        <v>0</v>
      </c>
      <c r="BI973" s="411">
        <v>0</v>
      </c>
      <c r="BJ973" s="396">
        <v>0</v>
      </c>
      <c r="BK973" s="396">
        <v>0</v>
      </c>
      <c r="BL973" s="396">
        <v>0</v>
      </c>
      <c r="BM973" s="396">
        <v>0</v>
      </c>
      <c r="BN973" s="411">
        <v>0</v>
      </c>
      <c r="BO973" s="396">
        <v>0</v>
      </c>
      <c r="BP973" s="396">
        <v>0</v>
      </c>
      <c r="BQ973" s="396">
        <v>0</v>
      </c>
      <c r="BR973" s="396">
        <v>0</v>
      </c>
      <c r="BS973" s="411">
        <v>0</v>
      </c>
      <c r="BT973" s="396">
        <v>0</v>
      </c>
      <c r="BU973" s="396">
        <v>0</v>
      </c>
      <c r="BV973" s="396">
        <v>0</v>
      </c>
      <c r="BW973" s="396">
        <v>0</v>
      </c>
      <c r="CM973" s="10" t="s">
        <v>65</v>
      </c>
      <c r="CN973" s="10" t="s">
        <v>2969</v>
      </c>
      <c r="CR973" s="10">
        <v>0</v>
      </c>
      <c r="CS973" s="10">
        <v>0</v>
      </c>
      <c r="CT973" s="10">
        <v>0</v>
      </c>
    </row>
    <row r="974" spans="1:98" ht="409.5">
      <c r="A974" s="29" t="s">
        <v>841</v>
      </c>
      <c r="B974" s="22" t="s">
        <v>2779</v>
      </c>
      <c r="C974" s="28">
        <v>401000021</v>
      </c>
      <c r="D974" s="27" t="s">
        <v>776</v>
      </c>
      <c r="E974" s="20" t="s">
        <v>2826</v>
      </c>
      <c r="F974" s="207"/>
      <c r="G974" s="204"/>
      <c r="H974" s="195">
        <v>3</v>
      </c>
      <c r="I974" s="204"/>
      <c r="J974" s="195">
        <v>16</v>
      </c>
      <c r="K974" s="195">
        <v>1</v>
      </c>
      <c r="L974" s="195">
        <v>13</v>
      </c>
      <c r="M974" s="205"/>
      <c r="N974" s="205"/>
      <c r="O974" s="205"/>
      <c r="P974" s="196" t="s">
        <v>103</v>
      </c>
      <c r="Q974" s="21" t="s">
        <v>3220</v>
      </c>
      <c r="R974" s="205"/>
      <c r="S974" s="205"/>
      <c r="T974" s="205">
        <v>3</v>
      </c>
      <c r="U974" s="205"/>
      <c r="V974" s="205">
        <v>9</v>
      </c>
      <c r="W974" s="195">
        <v>1</v>
      </c>
      <c r="X974" s="205"/>
      <c r="Y974" s="205"/>
      <c r="Z974" s="205"/>
      <c r="AA974" s="205"/>
      <c r="AB974" s="196" t="s">
        <v>2955</v>
      </c>
      <c r="AC974" s="21" t="s">
        <v>3218</v>
      </c>
      <c r="AD974" s="196"/>
      <c r="AE974" s="196"/>
      <c r="AF974" s="196"/>
      <c r="AG974" s="196"/>
      <c r="AH974" s="196"/>
      <c r="AI974" s="196"/>
      <c r="AJ974" s="196"/>
      <c r="AK974" s="196"/>
      <c r="AL974" s="196"/>
      <c r="AM974" s="196" t="s">
        <v>2905</v>
      </c>
      <c r="AN974" s="196" t="s">
        <v>329</v>
      </c>
      <c r="AO974" s="199" t="s">
        <v>86</v>
      </c>
      <c r="AP974" s="199" t="s">
        <v>53</v>
      </c>
      <c r="AQ974" s="199" t="s">
        <v>2956</v>
      </c>
      <c r="AR974" s="26" t="s">
        <v>2953</v>
      </c>
      <c r="AS974" s="31" t="s">
        <v>2381</v>
      </c>
      <c r="AT974" s="396">
        <v>0</v>
      </c>
      <c r="AU974" s="396">
        <v>0</v>
      </c>
      <c r="AV974" s="396">
        <v>0</v>
      </c>
      <c r="AW974" s="396">
        <v>0</v>
      </c>
      <c r="AX974" s="396">
        <v>0</v>
      </c>
      <c r="AY974" s="396">
        <v>0</v>
      </c>
      <c r="AZ974" s="396">
        <v>0</v>
      </c>
      <c r="BA974" s="396">
        <v>0</v>
      </c>
      <c r="BB974" s="396">
        <v>0</v>
      </c>
      <c r="BC974" s="396">
        <v>0</v>
      </c>
      <c r="BD974" s="411">
        <v>0</v>
      </c>
      <c r="BE974" s="396">
        <v>0</v>
      </c>
      <c r="BF974" s="396">
        <v>0</v>
      </c>
      <c r="BG974" s="396">
        <v>0</v>
      </c>
      <c r="BH974" s="396">
        <v>0</v>
      </c>
      <c r="BI974" s="411">
        <v>107565790</v>
      </c>
      <c r="BJ974" s="396">
        <v>0</v>
      </c>
      <c r="BK974" s="396">
        <v>106490130</v>
      </c>
      <c r="BL974" s="396">
        <v>0</v>
      </c>
      <c r="BM974" s="396">
        <v>1075660</v>
      </c>
      <c r="BN974" s="411">
        <v>265117828.44</v>
      </c>
      <c r="BO974" s="396">
        <v>0</v>
      </c>
      <c r="BP974" s="396">
        <v>262466651.06</v>
      </c>
      <c r="BQ974" s="396">
        <v>0</v>
      </c>
      <c r="BR974" s="396">
        <v>2651177.38</v>
      </c>
      <c r="BS974" s="411">
        <v>0</v>
      </c>
      <c r="BT974" s="396">
        <v>0</v>
      </c>
      <c r="BU974" s="396">
        <v>0</v>
      </c>
      <c r="BV974" s="396">
        <v>0</v>
      </c>
      <c r="BW974" s="396">
        <v>0</v>
      </c>
      <c r="CR974" s="10">
        <v>0</v>
      </c>
      <c r="CS974" s="10">
        <v>0</v>
      </c>
      <c r="CT974" s="10">
        <v>-107565790</v>
      </c>
    </row>
    <row r="975" spans="1:98" ht="409.5">
      <c r="A975" s="29" t="s">
        <v>841</v>
      </c>
      <c r="B975" s="22" t="s">
        <v>2779</v>
      </c>
      <c r="C975" s="28">
        <v>401000022</v>
      </c>
      <c r="D975" s="27" t="s">
        <v>832</v>
      </c>
      <c r="E975" s="20" t="s">
        <v>2826</v>
      </c>
      <c r="F975" s="207"/>
      <c r="G975" s="207"/>
      <c r="H975" s="205">
        <v>3</v>
      </c>
      <c r="I975" s="207"/>
      <c r="J975" s="205">
        <v>16</v>
      </c>
      <c r="K975" s="205">
        <v>1</v>
      </c>
      <c r="L975" s="205">
        <v>13</v>
      </c>
      <c r="M975" s="205"/>
      <c r="N975" s="205"/>
      <c r="O975" s="205"/>
      <c r="P975" s="196" t="s">
        <v>2897</v>
      </c>
      <c r="Q975" s="21" t="s">
        <v>2957</v>
      </c>
      <c r="R975" s="205" t="s">
        <v>2903</v>
      </c>
      <c r="S975" s="195"/>
      <c r="T975" s="195" t="s">
        <v>133</v>
      </c>
      <c r="U975" s="195"/>
      <c r="V975" s="195" t="s">
        <v>1133</v>
      </c>
      <c r="W975" s="195" t="s">
        <v>126</v>
      </c>
      <c r="X975" s="195" t="s">
        <v>2958</v>
      </c>
      <c r="Y975" s="195"/>
      <c r="Z975" s="195"/>
      <c r="AA975" s="195"/>
      <c r="AB975" s="196" t="s">
        <v>2959</v>
      </c>
      <c r="AC975" s="21" t="s">
        <v>3212</v>
      </c>
      <c r="AD975" s="196"/>
      <c r="AE975" s="196"/>
      <c r="AF975" s="196"/>
      <c r="AG975" s="196"/>
      <c r="AH975" s="196"/>
      <c r="AI975" s="196"/>
      <c r="AJ975" s="196"/>
      <c r="AK975" s="196"/>
      <c r="AL975" s="196"/>
      <c r="AM975" s="196" t="s">
        <v>2905</v>
      </c>
      <c r="AN975" s="196" t="s">
        <v>329</v>
      </c>
      <c r="AO975" s="199" t="s">
        <v>86</v>
      </c>
      <c r="AP975" s="199" t="s">
        <v>63</v>
      </c>
      <c r="AQ975" s="199" t="s">
        <v>2960</v>
      </c>
      <c r="AR975" s="26" t="s">
        <v>2961</v>
      </c>
      <c r="AS975" s="31" t="s">
        <v>2381</v>
      </c>
      <c r="AT975" s="396">
        <v>0</v>
      </c>
      <c r="AU975" s="396">
        <v>0</v>
      </c>
      <c r="AV975" s="396">
        <v>0</v>
      </c>
      <c r="AW975" s="396">
        <v>0</v>
      </c>
      <c r="AX975" s="396">
        <v>0</v>
      </c>
      <c r="AY975" s="396">
        <v>0</v>
      </c>
      <c r="AZ975" s="396">
        <v>0</v>
      </c>
      <c r="BA975" s="396">
        <v>0</v>
      </c>
      <c r="BB975" s="396">
        <v>0</v>
      </c>
      <c r="BC975" s="396">
        <v>0</v>
      </c>
      <c r="BD975" s="411">
        <v>253016134.68000001</v>
      </c>
      <c r="BE975" s="396">
        <v>187864480</v>
      </c>
      <c r="BF975" s="396">
        <v>62621493.329999998</v>
      </c>
      <c r="BG975" s="396">
        <v>0</v>
      </c>
      <c r="BH975" s="396">
        <v>2530161.35</v>
      </c>
      <c r="BI975" s="411">
        <v>1594509925.3199999</v>
      </c>
      <c r="BJ975" s="396">
        <v>0</v>
      </c>
      <c r="BK975" s="396">
        <v>1578564826.0599999</v>
      </c>
      <c r="BL975" s="396">
        <v>0</v>
      </c>
      <c r="BM975" s="396">
        <v>15945099.26</v>
      </c>
      <c r="BN975" s="411">
        <v>0</v>
      </c>
      <c r="BO975" s="396">
        <v>0</v>
      </c>
      <c r="BP975" s="396">
        <v>0</v>
      </c>
      <c r="BQ975" s="396">
        <v>0</v>
      </c>
      <c r="BR975" s="396">
        <v>0</v>
      </c>
      <c r="BS975" s="411">
        <v>0</v>
      </c>
      <c r="BT975" s="396">
        <v>0</v>
      </c>
      <c r="BU975" s="396">
        <v>0</v>
      </c>
      <c r="BV975" s="396">
        <v>0</v>
      </c>
      <c r="BW975" s="396">
        <v>0</v>
      </c>
      <c r="CR975" s="10">
        <v>0</v>
      </c>
      <c r="CS975" s="10">
        <v>-253016134.68000001</v>
      </c>
      <c r="CT975" s="10">
        <v>-1594509925.3199999</v>
      </c>
    </row>
    <row r="976" spans="1:98" ht="409.5">
      <c r="A976" s="29" t="s">
        <v>841</v>
      </c>
      <c r="B976" s="22" t="s">
        <v>2779</v>
      </c>
      <c r="C976" s="28">
        <v>401000022</v>
      </c>
      <c r="D976" s="27" t="s">
        <v>832</v>
      </c>
      <c r="E976" s="20" t="s">
        <v>2826</v>
      </c>
      <c r="F976" s="207"/>
      <c r="G976" s="207"/>
      <c r="H976" s="205">
        <v>3</v>
      </c>
      <c r="I976" s="207"/>
      <c r="J976" s="205">
        <v>16</v>
      </c>
      <c r="K976" s="205">
        <v>1</v>
      </c>
      <c r="L976" s="205">
        <v>13</v>
      </c>
      <c r="M976" s="205"/>
      <c r="N976" s="205"/>
      <c r="O976" s="205"/>
      <c r="P976" s="196" t="s">
        <v>2897</v>
      </c>
      <c r="Q976" s="21" t="s">
        <v>2962</v>
      </c>
      <c r="R976" s="205" t="s">
        <v>2903</v>
      </c>
      <c r="S976" s="195"/>
      <c r="T976" s="195" t="s">
        <v>133</v>
      </c>
      <c r="U976" s="195"/>
      <c r="V976" s="195" t="s">
        <v>1133</v>
      </c>
      <c r="W976" s="195" t="s">
        <v>126</v>
      </c>
      <c r="X976" s="195" t="s">
        <v>2958</v>
      </c>
      <c r="Y976" s="195"/>
      <c r="Z976" s="195"/>
      <c r="AA976" s="195"/>
      <c r="AB976" s="196" t="s">
        <v>2963</v>
      </c>
      <c r="AC976" s="21" t="s">
        <v>3218</v>
      </c>
      <c r="AD976" s="196"/>
      <c r="AE976" s="196"/>
      <c r="AF976" s="196"/>
      <c r="AG976" s="196"/>
      <c r="AH976" s="196"/>
      <c r="AI976" s="196"/>
      <c r="AJ976" s="196"/>
      <c r="AK976" s="196"/>
      <c r="AL976" s="196"/>
      <c r="AM976" s="196" t="s">
        <v>2905</v>
      </c>
      <c r="AN976" s="196" t="s">
        <v>329</v>
      </c>
      <c r="AO976" s="199" t="s">
        <v>86</v>
      </c>
      <c r="AP976" s="199" t="s">
        <v>63</v>
      </c>
      <c r="AQ976" s="199" t="s">
        <v>2964</v>
      </c>
      <c r="AR976" s="26" t="s">
        <v>2965</v>
      </c>
      <c r="AS976" s="31" t="s">
        <v>2381</v>
      </c>
      <c r="AT976" s="396">
        <v>0</v>
      </c>
      <c r="AU976" s="396">
        <v>0</v>
      </c>
      <c r="AV976" s="396">
        <v>0</v>
      </c>
      <c r="AW976" s="396">
        <v>0</v>
      </c>
      <c r="AX976" s="396">
        <v>0</v>
      </c>
      <c r="AY976" s="396">
        <v>0</v>
      </c>
      <c r="AZ976" s="396">
        <v>0</v>
      </c>
      <c r="BA976" s="396">
        <v>0</v>
      </c>
      <c r="BB976" s="396">
        <v>0</v>
      </c>
      <c r="BC976" s="396">
        <v>0</v>
      </c>
      <c r="BD976" s="411">
        <v>206700848.47999999</v>
      </c>
      <c r="BE976" s="396">
        <v>153475380</v>
      </c>
      <c r="BF976" s="396">
        <v>51158460</v>
      </c>
      <c r="BG976" s="396">
        <v>0</v>
      </c>
      <c r="BH976" s="396">
        <v>2067008.48</v>
      </c>
      <c r="BI976" s="411">
        <v>945097641.51999998</v>
      </c>
      <c r="BJ976" s="396">
        <v>0</v>
      </c>
      <c r="BK976" s="396">
        <v>935646665.10000002</v>
      </c>
      <c r="BL976" s="396">
        <v>0</v>
      </c>
      <c r="BM976" s="396">
        <v>9450976.4199999999</v>
      </c>
      <c r="BN976" s="411">
        <v>0</v>
      </c>
      <c r="BO976" s="396">
        <v>0</v>
      </c>
      <c r="BP976" s="396">
        <v>0</v>
      </c>
      <c r="BQ976" s="396">
        <v>0</v>
      </c>
      <c r="BR976" s="396">
        <v>0</v>
      </c>
      <c r="BS976" s="411">
        <v>0</v>
      </c>
      <c r="BT976" s="396">
        <v>0</v>
      </c>
      <c r="BU976" s="396">
        <v>0</v>
      </c>
      <c r="BV976" s="396">
        <v>0</v>
      </c>
      <c r="BW976" s="396">
        <v>0</v>
      </c>
      <c r="CR976" s="10">
        <v>0</v>
      </c>
      <c r="CS976" s="10">
        <v>-206700848.47999999</v>
      </c>
    </row>
    <row r="977" spans="1:213" ht="409.5">
      <c r="A977" s="29" t="s">
        <v>841</v>
      </c>
      <c r="B977" s="22" t="s">
        <v>2779</v>
      </c>
      <c r="C977" s="28">
        <v>401000007</v>
      </c>
      <c r="D977" s="27" t="s">
        <v>519</v>
      </c>
      <c r="E977" s="20" t="s">
        <v>2826</v>
      </c>
      <c r="F977" s="207"/>
      <c r="G977" s="207"/>
      <c r="H977" s="205">
        <v>3</v>
      </c>
      <c r="I977" s="207"/>
      <c r="J977" s="205">
        <v>16</v>
      </c>
      <c r="K977" s="205">
        <v>1</v>
      </c>
      <c r="L977" s="205">
        <v>13</v>
      </c>
      <c r="M977" s="205"/>
      <c r="N977" s="205"/>
      <c r="O977" s="205"/>
      <c r="P977" s="196" t="s">
        <v>2897</v>
      </c>
      <c r="Q977" s="21" t="s">
        <v>2966</v>
      </c>
      <c r="R977" s="205"/>
      <c r="S977" s="195"/>
      <c r="T977" s="195">
        <v>3</v>
      </c>
      <c r="U977" s="195"/>
      <c r="V977" s="195">
        <v>9</v>
      </c>
      <c r="W977" s="195">
        <v>1</v>
      </c>
      <c r="X977" s="195"/>
      <c r="Y977" s="195"/>
      <c r="Z977" s="195"/>
      <c r="AA977" s="195"/>
      <c r="AB977" s="196" t="s">
        <v>110</v>
      </c>
      <c r="AC977" s="21" t="s">
        <v>2847</v>
      </c>
      <c r="AD977" s="196"/>
      <c r="AE977" s="196"/>
      <c r="AF977" s="196"/>
      <c r="AG977" s="196"/>
      <c r="AH977" s="196"/>
      <c r="AI977" s="196"/>
      <c r="AJ977" s="196"/>
      <c r="AK977" s="196"/>
      <c r="AL977" s="196"/>
      <c r="AM977" s="196" t="s">
        <v>3221</v>
      </c>
      <c r="AN977" s="196" t="s">
        <v>228</v>
      </c>
      <c r="AO977" s="199" t="s">
        <v>53</v>
      </c>
      <c r="AP977" s="199" t="s">
        <v>54</v>
      </c>
      <c r="AQ977" s="199" t="s">
        <v>509</v>
      </c>
      <c r="AR977" s="26" t="s">
        <v>510</v>
      </c>
      <c r="AS977" s="31" t="s">
        <v>511</v>
      </c>
      <c r="AT977" s="396">
        <v>0</v>
      </c>
      <c r="AU977" s="396">
        <v>0</v>
      </c>
      <c r="AV977" s="396">
        <v>0</v>
      </c>
      <c r="AW977" s="396">
        <v>0</v>
      </c>
      <c r="AX977" s="396">
        <v>0</v>
      </c>
      <c r="AY977" s="396">
        <v>0</v>
      </c>
      <c r="AZ977" s="396">
        <v>0</v>
      </c>
      <c r="BA977" s="396">
        <v>0</v>
      </c>
      <c r="BB977" s="396">
        <v>0</v>
      </c>
      <c r="BC977" s="396">
        <v>0</v>
      </c>
      <c r="BD977" s="411">
        <v>2039890</v>
      </c>
      <c r="BE977" s="396">
        <v>0</v>
      </c>
      <c r="BF977" s="396">
        <v>0</v>
      </c>
      <c r="BG977" s="396">
        <v>0</v>
      </c>
      <c r="BH977" s="396">
        <v>2039890</v>
      </c>
      <c r="BI977" s="411">
        <v>0</v>
      </c>
      <c r="BJ977" s="396">
        <v>0</v>
      </c>
      <c r="BK977" s="396">
        <v>0</v>
      </c>
      <c r="BL977" s="396">
        <v>0</v>
      </c>
      <c r="BM977" s="396">
        <v>0</v>
      </c>
      <c r="BN977" s="411">
        <v>0</v>
      </c>
      <c r="BO977" s="396">
        <v>0</v>
      </c>
      <c r="BP977" s="396">
        <v>0</v>
      </c>
      <c r="BQ977" s="396">
        <v>0</v>
      </c>
      <c r="BR977" s="396">
        <v>0</v>
      </c>
      <c r="BS977" s="411">
        <v>0</v>
      </c>
      <c r="BT977" s="396">
        <v>0</v>
      </c>
      <c r="BU977" s="396">
        <v>0</v>
      </c>
      <c r="BV977" s="396">
        <v>0</v>
      </c>
      <c r="BW977" s="396">
        <v>0</v>
      </c>
      <c r="CR977" s="10">
        <v>0</v>
      </c>
      <c r="CS977" s="10">
        <v>-2039890</v>
      </c>
    </row>
    <row r="978" spans="1:213" ht="409.5">
      <c r="A978" s="29" t="s">
        <v>841</v>
      </c>
      <c r="B978" s="22" t="s">
        <v>2779</v>
      </c>
      <c r="C978" s="88">
        <v>402000002</v>
      </c>
      <c r="D978" s="27" t="s">
        <v>51</v>
      </c>
      <c r="E978" s="20" t="s">
        <v>3222</v>
      </c>
      <c r="F978" s="207"/>
      <c r="G978" s="207"/>
      <c r="H978" s="205"/>
      <c r="I978" s="207"/>
      <c r="J978" s="205"/>
      <c r="K978" s="205"/>
      <c r="L978" s="205"/>
      <c r="M978" s="205"/>
      <c r="N978" s="205"/>
      <c r="O978" s="205"/>
      <c r="P978" s="196" t="s">
        <v>639</v>
      </c>
      <c r="Q978" s="21" t="s">
        <v>3223</v>
      </c>
      <c r="R978" s="205"/>
      <c r="S978" s="195"/>
      <c r="T978" s="195"/>
      <c r="U978" s="195"/>
      <c r="V978" s="195"/>
      <c r="W978" s="224"/>
      <c r="X978" s="195" t="s">
        <v>223</v>
      </c>
      <c r="Y978" s="195"/>
      <c r="Z978" s="195"/>
      <c r="AA978" s="195"/>
      <c r="AB978" s="196" t="s">
        <v>3224</v>
      </c>
      <c r="AC978" s="21" t="s">
        <v>3225</v>
      </c>
      <c r="AD978" s="196"/>
      <c r="AE978" s="196"/>
      <c r="AF978" s="196"/>
      <c r="AG978" s="196"/>
      <c r="AH978" s="196"/>
      <c r="AI978" s="196"/>
      <c r="AJ978" s="270">
        <v>1</v>
      </c>
      <c r="AK978" s="196"/>
      <c r="AL978" s="196"/>
      <c r="AM978" s="196"/>
      <c r="AN978" s="196" t="s">
        <v>951</v>
      </c>
      <c r="AO978" s="199" t="s">
        <v>53</v>
      </c>
      <c r="AP978" s="199" t="s">
        <v>54</v>
      </c>
      <c r="AQ978" s="199" t="s">
        <v>215</v>
      </c>
      <c r="AR978" s="26" t="s">
        <v>250</v>
      </c>
      <c r="AS978" s="31" t="s">
        <v>62</v>
      </c>
      <c r="AT978" s="396">
        <v>0</v>
      </c>
      <c r="AU978" s="396">
        <v>0</v>
      </c>
      <c r="AV978" s="396">
        <v>0</v>
      </c>
      <c r="AW978" s="396">
        <v>0</v>
      </c>
      <c r="AX978" s="396">
        <v>0</v>
      </c>
      <c r="AY978" s="396">
        <v>0</v>
      </c>
      <c r="AZ978" s="396">
        <v>0</v>
      </c>
      <c r="BA978" s="396">
        <v>0</v>
      </c>
      <c r="BB978" s="396">
        <v>0</v>
      </c>
      <c r="BC978" s="396">
        <v>0</v>
      </c>
      <c r="BD978" s="411">
        <v>502716.27</v>
      </c>
      <c r="BE978" s="396">
        <v>502716.27</v>
      </c>
      <c r="BF978" s="396">
        <v>0</v>
      </c>
      <c r="BG978" s="396">
        <v>0</v>
      </c>
      <c r="BH978" s="396">
        <v>0</v>
      </c>
      <c r="BI978" s="411">
        <v>0</v>
      </c>
      <c r="BJ978" s="396">
        <v>0</v>
      </c>
      <c r="BK978" s="396">
        <v>0</v>
      </c>
      <c r="BL978" s="396">
        <v>0</v>
      </c>
      <c r="BM978" s="396">
        <v>0</v>
      </c>
      <c r="BN978" s="411">
        <v>0</v>
      </c>
      <c r="BO978" s="396">
        <v>0</v>
      </c>
      <c r="BP978" s="396">
        <v>0</v>
      </c>
      <c r="BQ978" s="396">
        <v>0</v>
      </c>
      <c r="BR978" s="396">
        <v>0</v>
      </c>
      <c r="BS978" s="411">
        <v>0</v>
      </c>
      <c r="BT978" s="396">
        <v>0</v>
      </c>
      <c r="BU978" s="396">
        <v>0</v>
      </c>
      <c r="BV978" s="396">
        <v>0</v>
      </c>
      <c r="BW978" s="396">
        <v>0</v>
      </c>
      <c r="CR978" s="10">
        <v>0</v>
      </c>
      <c r="CS978" s="10">
        <v>-502716.27</v>
      </c>
    </row>
    <row r="979" spans="1:213" ht="409.5">
      <c r="A979" s="93" t="s">
        <v>841</v>
      </c>
      <c r="B979" s="94" t="s">
        <v>2779</v>
      </c>
      <c r="C979" s="134">
        <v>402000001</v>
      </c>
      <c r="D979" s="96" t="s">
        <v>48</v>
      </c>
      <c r="E979" s="97" t="s">
        <v>3222</v>
      </c>
      <c r="F979" s="236"/>
      <c r="G979" s="236"/>
      <c r="H979" s="237"/>
      <c r="I979" s="236"/>
      <c r="J979" s="237"/>
      <c r="K979" s="237"/>
      <c r="L979" s="237"/>
      <c r="M979" s="237"/>
      <c r="N979" s="237"/>
      <c r="O979" s="237"/>
      <c r="P979" s="216" t="s">
        <v>639</v>
      </c>
      <c r="Q979" s="91" t="s">
        <v>3223</v>
      </c>
      <c r="R979" s="237"/>
      <c r="S979" s="235"/>
      <c r="T979" s="235"/>
      <c r="U979" s="235"/>
      <c r="V979" s="235"/>
      <c r="X979" s="235" t="s">
        <v>223</v>
      </c>
      <c r="Y979" s="235"/>
      <c r="Z979" s="235"/>
      <c r="AA979" s="235"/>
      <c r="AB979" s="216" t="s">
        <v>3224</v>
      </c>
      <c r="AC979" s="91" t="s">
        <v>3226</v>
      </c>
      <c r="AD979" s="216"/>
      <c r="AE979" s="216"/>
      <c r="AF979" s="216"/>
      <c r="AG979" s="216"/>
      <c r="AH979" s="216"/>
      <c r="AI979" s="216"/>
      <c r="AJ979" s="213">
        <v>1</v>
      </c>
      <c r="AK979" s="216"/>
      <c r="AL979" s="216"/>
      <c r="AM979" s="216"/>
      <c r="AN979" s="216" t="s">
        <v>951</v>
      </c>
      <c r="AO979" s="356" t="s">
        <v>53</v>
      </c>
      <c r="AP979" s="356" t="s">
        <v>54</v>
      </c>
      <c r="AQ979" s="356" t="s">
        <v>215</v>
      </c>
      <c r="AR979" s="100" t="s">
        <v>250</v>
      </c>
      <c r="AS979" s="99" t="s">
        <v>59</v>
      </c>
      <c r="AT979" s="406">
        <v>0</v>
      </c>
      <c r="AU979" s="406">
        <v>0</v>
      </c>
      <c r="AV979" s="406">
        <v>0</v>
      </c>
      <c r="AW979" s="406">
        <v>0</v>
      </c>
      <c r="AX979" s="406">
        <v>0</v>
      </c>
      <c r="AY979" s="406">
        <v>0</v>
      </c>
      <c r="AZ979" s="406">
        <v>0</v>
      </c>
      <c r="BA979" s="406">
        <v>0</v>
      </c>
      <c r="BB979" s="406">
        <v>0</v>
      </c>
      <c r="BC979" s="406">
        <v>0</v>
      </c>
      <c r="BD979" s="413">
        <v>151820.32</v>
      </c>
      <c r="BE979" s="406">
        <v>151820.32</v>
      </c>
      <c r="BF979" s="406">
        <v>0</v>
      </c>
      <c r="BG979" s="406">
        <v>0</v>
      </c>
      <c r="BH979" s="406">
        <v>0</v>
      </c>
      <c r="BI979" s="413">
        <v>0</v>
      </c>
      <c r="BJ979" s="406">
        <v>0</v>
      </c>
      <c r="BK979" s="406">
        <v>0</v>
      </c>
      <c r="BL979" s="406">
        <v>0</v>
      </c>
      <c r="BM979" s="406">
        <v>0</v>
      </c>
      <c r="BN979" s="413">
        <v>0</v>
      </c>
      <c r="BO979" s="406">
        <v>0</v>
      </c>
      <c r="BP979" s="406">
        <v>0</v>
      </c>
      <c r="BQ979" s="406">
        <v>0</v>
      </c>
      <c r="BR979" s="406">
        <v>0</v>
      </c>
      <c r="BS979" s="413">
        <v>0</v>
      </c>
      <c r="BT979" s="406">
        <v>0</v>
      </c>
      <c r="BU979" s="406">
        <v>0</v>
      </c>
      <c r="BV979" s="406">
        <v>0</v>
      </c>
      <c r="BW979" s="406">
        <v>0</v>
      </c>
      <c r="CS979" s="10">
        <v>-151820.32</v>
      </c>
    </row>
    <row r="980" spans="1:213" s="106" customFormat="1" ht="15.75">
      <c r="A980" s="450" t="s">
        <v>3333</v>
      </c>
      <c r="B980" s="451"/>
      <c r="C980" s="452"/>
      <c r="D980" s="452"/>
      <c r="E980" s="452"/>
      <c r="F980" s="452"/>
      <c r="G980" s="452"/>
      <c r="H980" s="452"/>
      <c r="I980" s="452"/>
      <c r="J980" s="452"/>
      <c r="K980" s="452"/>
      <c r="L980" s="452"/>
      <c r="M980" s="452"/>
      <c r="N980" s="452"/>
      <c r="O980" s="452"/>
      <c r="P980" s="452"/>
      <c r="Q980" s="452"/>
      <c r="R980" s="452"/>
      <c r="S980" s="452"/>
      <c r="T980" s="452"/>
      <c r="U980" s="452"/>
      <c r="V980" s="452"/>
      <c r="W980" s="452"/>
      <c r="X980" s="452"/>
      <c r="Y980" s="452"/>
      <c r="Z980" s="452"/>
      <c r="AA980" s="452"/>
      <c r="AB980" s="452"/>
      <c r="AC980" s="452"/>
      <c r="AD980" s="452"/>
      <c r="AE980" s="452"/>
      <c r="AF980" s="452"/>
      <c r="AG980" s="452"/>
      <c r="AH980" s="452"/>
      <c r="AI980" s="452"/>
      <c r="AJ980" s="452"/>
      <c r="AK980" s="452"/>
      <c r="AL980" s="452"/>
      <c r="AM980" s="452"/>
      <c r="AN980" s="452"/>
      <c r="AO980" s="452"/>
      <c r="AP980" s="452"/>
      <c r="AQ980" s="452"/>
      <c r="AR980" s="452"/>
      <c r="AS980" s="453"/>
      <c r="AT980" s="174">
        <v>1251938632.55</v>
      </c>
      <c r="AU980" s="174">
        <v>1152068014.75</v>
      </c>
      <c r="AV980" s="174">
        <v>773344980.81000006</v>
      </c>
      <c r="AW980" s="174">
        <v>761709723.59000003</v>
      </c>
      <c r="AX980" s="174">
        <v>331997424.58000004</v>
      </c>
      <c r="AY980" s="174">
        <v>250373449.51000002</v>
      </c>
      <c r="AZ980" s="174">
        <v>0</v>
      </c>
      <c r="BA980" s="174">
        <v>0</v>
      </c>
      <c r="BB980" s="174">
        <v>146596227.16000003</v>
      </c>
      <c r="BC980" s="174">
        <v>139984841.65000001</v>
      </c>
      <c r="BD980" s="174">
        <v>948037049.48000014</v>
      </c>
      <c r="BE980" s="174">
        <v>621416815.90999997</v>
      </c>
      <c r="BF980" s="174">
        <v>212348507.87</v>
      </c>
      <c r="BG980" s="174">
        <v>0</v>
      </c>
      <c r="BH980" s="174">
        <v>114271725.7</v>
      </c>
      <c r="BI980" s="174">
        <v>2745410530.5500002</v>
      </c>
      <c r="BJ980" s="174">
        <v>0</v>
      </c>
      <c r="BK980" s="174">
        <v>2620701621.1599998</v>
      </c>
      <c r="BL980" s="174">
        <v>0</v>
      </c>
      <c r="BM980" s="174">
        <v>124708909.39000002</v>
      </c>
      <c r="BN980" s="174">
        <v>359992373.72000003</v>
      </c>
      <c r="BO980" s="174">
        <v>0</v>
      </c>
      <c r="BP980" s="174">
        <v>262466651.06</v>
      </c>
      <c r="BQ980" s="174">
        <v>0</v>
      </c>
      <c r="BR980" s="174">
        <v>97525722.659999996</v>
      </c>
      <c r="BS980" s="174">
        <v>94874545.280000001</v>
      </c>
      <c r="BT980" s="174">
        <v>0</v>
      </c>
      <c r="BU980" s="174">
        <v>0</v>
      </c>
      <c r="BV980" s="174">
        <v>0</v>
      </c>
      <c r="BW980" s="174">
        <v>94874545.280000001</v>
      </c>
    </row>
    <row r="981" spans="1:213" ht="280.5">
      <c r="A981" s="167">
        <v>624</v>
      </c>
      <c r="B981" s="156" t="s">
        <v>2954</v>
      </c>
      <c r="C981" s="170">
        <v>401000019</v>
      </c>
      <c r="D981" s="158" t="s">
        <v>2975</v>
      </c>
      <c r="E981" s="159" t="s">
        <v>2976</v>
      </c>
      <c r="F981" s="208" t="s">
        <v>2977</v>
      </c>
      <c r="G981" s="208"/>
      <c r="H981" s="209" t="s">
        <v>2978</v>
      </c>
      <c r="I981" s="229"/>
      <c r="J981" s="209" t="s">
        <v>2979</v>
      </c>
      <c r="K981" s="209" t="s">
        <v>2980</v>
      </c>
      <c r="L981" s="209" t="s">
        <v>2981</v>
      </c>
      <c r="M981" s="210"/>
      <c r="N981" s="210"/>
      <c r="O981" s="210"/>
      <c r="P981" s="211" t="s">
        <v>2982</v>
      </c>
      <c r="Q981" s="160" t="s">
        <v>1161</v>
      </c>
      <c r="R981" s="210"/>
      <c r="S981" s="210"/>
      <c r="T981" s="210"/>
      <c r="U981" s="210"/>
      <c r="V981" s="210">
        <v>11</v>
      </c>
      <c r="W981" s="210" t="s">
        <v>2983</v>
      </c>
      <c r="X981" s="210"/>
      <c r="Y981" s="210"/>
      <c r="Z981" s="210"/>
      <c r="AA981" s="210"/>
      <c r="AB981" s="211" t="s">
        <v>1164</v>
      </c>
      <c r="AC981" s="160" t="s">
        <v>2984</v>
      </c>
      <c r="AD981" s="347"/>
      <c r="AE981" s="347"/>
      <c r="AF981" s="347"/>
      <c r="AG981" s="347"/>
      <c r="AH981" s="347"/>
      <c r="AI981" s="347"/>
      <c r="AJ981" s="347"/>
      <c r="AK981" s="347"/>
      <c r="AL981" s="347"/>
      <c r="AM981" s="211" t="s">
        <v>2985</v>
      </c>
      <c r="AN981" s="211" t="s">
        <v>2986</v>
      </c>
      <c r="AO981" s="355" t="s">
        <v>56</v>
      </c>
      <c r="AP981" s="355" t="s">
        <v>129</v>
      </c>
      <c r="AQ981" s="355" t="s">
        <v>2987</v>
      </c>
      <c r="AR981" s="161" t="s">
        <v>2988</v>
      </c>
      <c r="AS981" s="125" t="s">
        <v>55</v>
      </c>
      <c r="AT981" s="401">
        <v>534083.81999999995</v>
      </c>
      <c r="AU981" s="401">
        <v>534083.81999999995</v>
      </c>
      <c r="AV981" s="401">
        <v>0</v>
      </c>
      <c r="AW981" s="401">
        <v>0</v>
      </c>
      <c r="AX981" s="401">
        <v>0</v>
      </c>
      <c r="AY981" s="401">
        <v>0</v>
      </c>
      <c r="AZ981" s="401">
        <v>0</v>
      </c>
      <c r="BA981" s="401">
        <v>0</v>
      </c>
      <c r="BB981" s="401">
        <v>534083.81999999995</v>
      </c>
      <c r="BC981" s="401">
        <v>534083.81999999995</v>
      </c>
      <c r="BD981" s="401">
        <v>0</v>
      </c>
      <c r="BE981" s="401">
        <v>0</v>
      </c>
      <c r="BF981" s="401">
        <v>0</v>
      </c>
      <c r="BG981" s="401">
        <v>0</v>
      </c>
      <c r="BH981" s="401">
        <v>0</v>
      </c>
      <c r="BI981" s="401">
        <v>0</v>
      </c>
      <c r="BJ981" s="401">
        <v>0</v>
      </c>
      <c r="BK981" s="401">
        <v>0</v>
      </c>
      <c r="BL981" s="401">
        <v>0</v>
      </c>
      <c r="BM981" s="401">
        <v>0</v>
      </c>
      <c r="BN981" s="401">
        <v>0</v>
      </c>
      <c r="BO981" s="401">
        <v>0</v>
      </c>
      <c r="BP981" s="401">
        <v>0</v>
      </c>
      <c r="BQ981" s="401">
        <v>0</v>
      </c>
      <c r="BR981" s="401">
        <v>0</v>
      </c>
      <c r="BS981" s="401">
        <v>0</v>
      </c>
      <c r="BT981" s="401">
        <v>0</v>
      </c>
      <c r="BU981" s="401">
        <v>0</v>
      </c>
      <c r="BV981" s="401">
        <v>0</v>
      </c>
      <c r="BW981" s="401">
        <v>0</v>
      </c>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row>
    <row r="982" spans="1:213" ht="409.5">
      <c r="A982" s="29">
        <v>624</v>
      </c>
      <c r="B982" s="22" t="s">
        <v>2954</v>
      </c>
      <c r="C982" s="28" t="s">
        <v>160</v>
      </c>
      <c r="D982" s="27" t="s">
        <v>2989</v>
      </c>
      <c r="E982" s="20" t="s">
        <v>2990</v>
      </c>
      <c r="F982" s="204"/>
      <c r="G982" s="204"/>
      <c r="H982" s="195" t="s">
        <v>2991</v>
      </c>
      <c r="I982" s="204"/>
      <c r="J982" s="195" t="s">
        <v>2992</v>
      </c>
      <c r="K982" s="195" t="s">
        <v>2993</v>
      </c>
      <c r="L982" s="195" t="s">
        <v>2994</v>
      </c>
      <c r="M982" s="195"/>
      <c r="N982" s="195"/>
      <c r="O982" s="195"/>
      <c r="P982" s="196" t="s">
        <v>2995</v>
      </c>
      <c r="Q982" s="21" t="s">
        <v>2996</v>
      </c>
      <c r="R982" s="195"/>
      <c r="S982" s="195"/>
      <c r="T982" s="195" t="s">
        <v>1306</v>
      </c>
      <c r="U982" s="195"/>
      <c r="V982" s="195" t="s">
        <v>2997</v>
      </c>
      <c r="W982" s="195" t="s">
        <v>2998</v>
      </c>
      <c r="X982" s="195" t="s">
        <v>2999</v>
      </c>
      <c r="Y982" s="195"/>
      <c r="Z982" s="195"/>
      <c r="AA982" s="195" t="s">
        <v>2208</v>
      </c>
      <c r="AB982" s="196" t="s">
        <v>3000</v>
      </c>
      <c r="AC982" s="21" t="s">
        <v>3001</v>
      </c>
      <c r="AD982" s="269"/>
      <c r="AE982" s="269"/>
      <c r="AF982" s="269"/>
      <c r="AG982" s="269"/>
      <c r="AH982" s="269"/>
      <c r="AI982" s="269"/>
      <c r="AJ982" s="196"/>
      <c r="AK982" s="269"/>
      <c r="AL982" s="269"/>
      <c r="AM982" s="196" t="s">
        <v>3002</v>
      </c>
      <c r="AN982" s="196" t="s">
        <v>3003</v>
      </c>
      <c r="AO982" s="199" t="s">
        <v>56</v>
      </c>
      <c r="AP982" s="199" t="s">
        <v>129</v>
      </c>
      <c r="AQ982" s="199" t="s">
        <v>3004</v>
      </c>
      <c r="AR982" s="26" t="s">
        <v>3005</v>
      </c>
      <c r="AS982" s="31" t="s">
        <v>55</v>
      </c>
      <c r="AT982" s="395">
        <v>82250</v>
      </c>
      <c r="AU982" s="395">
        <v>82250</v>
      </c>
      <c r="AV982" s="395">
        <v>0</v>
      </c>
      <c r="AW982" s="395">
        <v>0</v>
      </c>
      <c r="AX982" s="395">
        <v>0</v>
      </c>
      <c r="AY982" s="395">
        <v>0</v>
      </c>
      <c r="AZ982" s="395">
        <v>0</v>
      </c>
      <c r="BA982" s="395">
        <v>0</v>
      </c>
      <c r="BB982" s="395">
        <v>82250</v>
      </c>
      <c r="BC982" s="395">
        <v>82250</v>
      </c>
      <c r="BD982" s="395">
        <v>0</v>
      </c>
      <c r="BE982" s="395">
        <v>0</v>
      </c>
      <c r="BF982" s="395">
        <v>0</v>
      </c>
      <c r="BG982" s="395">
        <v>0</v>
      </c>
      <c r="BH982" s="395">
        <v>0</v>
      </c>
      <c r="BI982" s="395">
        <v>0</v>
      </c>
      <c r="BJ982" s="395">
        <v>0</v>
      </c>
      <c r="BK982" s="395">
        <v>0</v>
      </c>
      <c r="BL982" s="395">
        <v>0</v>
      </c>
      <c r="BM982" s="395">
        <v>0</v>
      </c>
      <c r="BN982" s="395">
        <v>0</v>
      </c>
      <c r="BO982" s="395">
        <v>0</v>
      </c>
      <c r="BP982" s="395">
        <v>0</v>
      </c>
      <c r="BQ982" s="395">
        <v>0</v>
      </c>
      <c r="BR982" s="395">
        <v>0</v>
      </c>
      <c r="BS982" s="395">
        <v>0</v>
      </c>
      <c r="BT982" s="395">
        <v>0</v>
      </c>
      <c r="BU982" s="395">
        <v>0</v>
      </c>
      <c r="BV982" s="395">
        <v>0</v>
      </c>
      <c r="BW982" s="395">
        <v>0</v>
      </c>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row>
    <row r="983" spans="1:213" ht="242.25">
      <c r="A983" s="29" t="s">
        <v>3006</v>
      </c>
      <c r="B983" s="22" t="s">
        <v>2954</v>
      </c>
      <c r="C983" s="28">
        <v>402000025</v>
      </c>
      <c r="D983" s="27" t="s">
        <v>201</v>
      </c>
      <c r="E983" s="20" t="s">
        <v>601</v>
      </c>
      <c r="F983" s="204"/>
      <c r="G983" s="204"/>
      <c r="H983" s="195" t="s">
        <v>3007</v>
      </c>
      <c r="I983" s="204"/>
      <c r="J983" s="195" t="s">
        <v>3008</v>
      </c>
      <c r="K983" s="195" t="s">
        <v>2678</v>
      </c>
      <c r="L983" s="195" t="s">
        <v>3009</v>
      </c>
      <c r="M983" s="195"/>
      <c r="N983" s="195" t="s">
        <v>3010</v>
      </c>
      <c r="O983" s="195"/>
      <c r="P983" s="196" t="s">
        <v>3011</v>
      </c>
      <c r="Q983" s="21" t="s">
        <v>606</v>
      </c>
      <c r="R983" s="195"/>
      <c r="S983" s="195"/>
      <c r="T983" s="195">
        <v>3</v>
      </c>
      <c r="U983" s="195"/>
      <c r="V983" s="195">
        <v>12</v>
      </c>
      <c r="W983" s="195">
        <v>1</v>
      </c>
      <c r="X983" s="195" t="s">
        <v>607</v>
      </c>
      <c r="Y983" s="195"/>
      <c r="Z983" s="195"/>
      <c r="AA983" s="195"/>
      <c r="AB983" s="196" t="s">
        <v>110</v>
      </c>
      <c r="AC983" s="21" t="s">
        <v>3012</v>
      </c>
      <c r="AD983" s="269"/>
      <c r="AE983" s="269"/>
      <c r="AF983" s="269"/>
      <c r="AG983" s="269"/>
      <c r="AH983" s="269"/>
      <c r="AI983" s="269"/>
      <c r="AJ983" s="196"/>
      <c r="AK983" s="269"/>
      <c r="AL983" s="269"/>
      <c r="AM983" s="196" t="s">
        <v>356</v>
      </c>
      <c r="AN983" s="196" t="s">
        <v>3013</v>
      </c>
      <c r="AO983" s="199" t="s">
        <v>56</v>
      </c>
      <c r="AP983" s="199" t="s">
        <v>129</v>
      </c>
      <c r="AQ983" s="199" t="s">
        <v>3004</v>
      </c>
      <c r="AR983" s="26" t="s">
        <v>3005</v>
      </c>
      <c r="AS983" s="31" t="s">
        <v>55</v>
      </c>
      <c r="AT983" s="395">
        <v>17750</v>
      </c>
      <c r="AU983" s="395">
        <v>17750</v>
      </c>
      <c r="AV983" s="395">
        <v>0</v>
      </c>
      <c r="AW983" s="395">
        <v>0</v>
      </c>
      <c r="AX983" s="395">
        <v>0</v>
      </c>
      <c r="AY983" s="395">
        <v>0</v>
      </c>
      <c r="AZ983" s="395">
        <v>0</v>
      </c>
      <c r="BA983" s="395">
        <v>0</v>
      </c>
      <c r="BB983" s="395">
        <v>17750</v>
      </c>
      <c r="BC983" s="395">
        <v>17750</v>
      </c>
      <c r="BD983" s="395">
        <v>0</v>
      </c>
      <c r="BE983" s="395">
        <v>0</v>
      </c>
      <c r="BF983" s="395">
        <v>0</v>
      </c>
      <c r="BG983" s="395">
        <v>0</v>
      </c>
      <c r="BH983" s="395">
        <v>0</v>
      </c>
      <c r="BI983" s="395">
        <v>0</v>
      </c>
      <c r="BJ983" s="395">
        <v>0</v>
      </c>
      <c r="BK983" s="395">
        <v>0</v>
      </c>
      <c r="BL983" s="395">
        <v>0</v>
      </c>
      <c r="BM983" s="395">
        <v>0</v>
      </c>
      <c r="BN983" s="395">
        <v>0</v>
      </c>
      <c r="BO983" s="395">
        <v>0</v>
      </c>
      <c r="BP983" s="395">
        <v>0</v>
      </c>
      <c r="BQ983" s="395">
        <v>0</v>
      </c>
      <c r="BR983" s="395">
        <v>0</v>
      </c>
      <c r="BS983" s="395">
        <v>0</v>
      </c>
      <c r="BT983" s="395">
        <v>0</v>
      </c>
      <c r="BU983" s="395">
        <v>0</v>
      </c>
      <c r="BV983" s="395">
        <v>0</v>
      </c>
      <c r="BW983" s="395">
        <v>0</v>
      </c>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row>
    <row r="984" spans="1:213" ht="409.5">
      <c r="A984" s="29">
        <v>624</v>
      </c>
      <c r="B984" s="22" t="s">
        <v>2954</v>
      </c>
      <c r="C984" s="28" t="s">
        <v>160</v>
      </c>
      <c r="D984" s="27" t="s">
        <v>2989</v>
      </c>
      <c r="E984" s="20" t="s">
        <v>3014</v>
      </c>
      <c r="F984" s="204"/>
      <c r="G984" s="204"/>
      <c r="H984" s="195" t="s">
        <v>126</v>
      </c>
      <c r="I984" s="204"/>
      <c r="J984" s="195" t="s">
        <v>3015</v>
      </c>
      <c r="K984" s="195"/>
      <c r="L984" s="195" t="s">
        <v>1995</v>
      </c>
      <c r="M984" s="195"/>
      <c r="N984" s="195"/>
      <c r="O984" s="195" t="s">
        <v>378</v>
      </c>
      <c r="P984" s="196" t="s">
        <v>3016</v>
      </c>
      <c r="Q984" s="21" t="s">
        <v>3017</v>
      </c>
      <c r="R984" s="195"/>
      <c r="S984" s="195"/>
      <c r="T984" s="195"/>
      <c r="U984" s="195"/>
      <c r="V984" s="195" t="s">
        <v>1101</v>
      </c>
      <c r="W984" s="195" t="s">
        <v>1654</v>
      </c>
      <c r="X984" s="195" t="s">
        <v>955</v>
      </c>
      <c r="Y984" s="195"/>
      <c r="Z984" s="195"/>
      <c r="AA984" s="195"/>
      <c r="AB984" s="196" t="s">
        <v>3018</v>
      </c>
      <c r="AC984" s="21" t="s">
        <v>3019</v>
      </c>
      <c r="AD984" s="269"/>
      <c r="AE984" s="269"/>
      <c r="AF984" s="269"/>
      <c r="AG984" s="269"/>
      <c r="AH984" s="269"/>
      <c r="AI984" s="269"/>
      <c r="AJ984" s="269"/>
      <c r="AK984" s="269"/>
      <c r="AL984" s="269"/>
      <c r="AM984" s="196" t="s">
        <v>3020</v>
      </c>
      <c r="AN984" s="196" t="s">
        <v>3021</v>
      </c>
      <c r="AO984" s="199" t="s">
        <v>56</v>
      </c>
      <c r="AP984" s="199" t="s">
        <v>129</v>
      </c>
      <c r="AQ984" s="199" t="s">
        <v>3022</v>
      </c>
      <c r="AR984" s="26" t="s">
        <v>357</v>
      </c>
      <c r="AS984" s="31" t="s">
        <v>358</v>
      </c>
      <c r="AT984" s="395">
        <v>26556744.719999999</v>
      </c>
      <c r="AU984" s="395">
        <v>26556744.719999999</v>
      </c>
      <c r="AV984" s="395">
        <v>0</v>
      </c>
      <c r="AW984" s="395">
        <v>0</v>
      </c>
      <c r="AX984" s="395">
        <v>0</v>
      </c>
      <c r="AY984" s="395">
        <v>0</v>
      </c>
      <c r="AZ984" s="395">
        <v>0</v>
      </c>
      <c r="BA984" s="395">
        <v>0</v>
      </c>
      <c r="BB984" s="395">
        <v>26556744.719999999</v>
      </c>
      <c r="BC984" s="395">
        <v>26556744.719999999</v>
      </c>
      <c r="BD984" s="395">
        <v>0</v>
      </c>
      <c r="BE984" s="395">
        <v>0</v>
      </c>
      <c r="BF984" s="395">
        <v>0</v>
      </c>
      <c r="BG984" s="395">
        <v>0</v>
      </c>
      <c r="BH984" s="395">
        <v>0</v>
      </c>
      <c r="BI984" s="395">
        <v>0</v>
      </c>
      <c r="BJ984" s="395">
        <v>0</v>
      </c>
      <c r="BK984" s="395">
        <v>0</v>
      </c>
      <c r="BL984" s="395">
        <v>0</v>
      </c>
      <c r="BM984" s="395">
        <v>0</v>
      </c>
      <c r="BN984" s="395">
        <v>0</v>
      </c>
      <c r="BO984" s="395">
        <v>0</v>
      </c>
      <c r="BP984" s="395">
        <v>0</v>
      </c>
      <c r="BQ984" s="395">
        <v>0</v>
      </c>
      <c r="BR984" s="395">
        <v>0</v>
      </c>
      <c r="BS984" s="395">
        <v>0</v>
      </c>
      <c r="BT984" s="395">
        <v>0</v>
      </c>
      <c r="BU984" s="395">
        <v>0</v>
      </c>
      <c r="BV984" s="395">
        <v>0</v>
      </c>
      <c r="BW984" s="395">
        <v>0</v>
      </c>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row>
    <row r="985" spans="1:213" ht="409.5">
      <c r="A985" s="29">
        <v>624</v>
      </c>
      <c r="B985" s="22" t="s">
        <v>2954</v>
      </c>
      <c r="C985" s="28" t="s">
        <v>160</v>
      </c>
      <c r="D985" s="27" t="s">
        <v>2989</v>
      </c>
      <c r="E985" s="20" t="s">
        <v>3014</v>
      </c>
      <c r="F985" s="204"/>
      <c r="G985" s="204"/>
      <c r="H985" s="195" t="s">
        <v>126</v>
      </c>
      <c r="I985" s="204"/>
      <c r="J985" s="195" t="s">
        <v>3015</v>
      </c>
      <c r="K985" s="195"/>
      <c r="L985" s="195" t="s">
        <v>1995</v>
      </c>
      <c r="M985" s="195"/>
      <c r="N985" s="195"/>
      <c r="O985" s="195" t="s">
        <v>378</v>
      </c>
      <c r="P985" s="196" t="s">
        <v>3016</v>
      </c>
      <c r="Q985" s="21" t="s">
        <v>3017</v>
      </c>
      <c r="R985" s="195"/>
      <c r="S985" s="195"/>
      <c r="T985" s="195"/>
      <c r="U985" s="195"/>
      <c r="V985" s="195" t="s">
        <v>1101</v>
      </c>
      <c r="W985" s="195" t="s">
        <v>1654</v>
      </c>
      <c r="X985" s="195" t="s">
        <v>955</v>
      </c>
      <c r="Y985" s="195"/>
      <c r="Z985" s="195"/>
      <c r="AA985" s="195"/>
      <c r="AB985" s="196" t="s">
        <v>3018</v>
      </c>
      <c r="AC985" s="21" t="s">
        <v>3019</v>
      </c>
      <c r="AD985" s="269"/>
      <c r="AE985" s="269"/>
      <c r="AF985" s="269"/>
      <c r="AG985" s="269"/>
      <c r="AH985" s="269"/>
      <c r="AI985" s="269"/>
      <c r="AJ985" s="269"/>
      <c r="AK985" s="269"/>
      <c r="AL985" s="269"/>
      <c r="AM985" s="196" t="s">
        <v>3020</v>
      </c>
      <c r="AN985" s="196" t="s">
        <v>3021</v>
      </c>
      <c r="AO985" s="199" t="s">
        <v>56</v>
      </c>
      <c r="AP985" s="199" t="s">
        <v>129</v>
      </c>
      <c r="AQ985" s="199" t="s">
        <v>3022</v>
      </c>
      <c r="AR985" s="26" t="s">
        <v>357</v>
      </c>
      <c r="AS985" s="31" t="s">
        <v>359</v>
      </c>
      <c r="AT985" s="395">
        <v>600</v>
      </c>
      <c r="AU985" s="395">
        <v>600</v>
      </c>
      <c r="AV985" s="395">
        <v>0</v>
      </c>
      <c r="AW985" s="395">
        <v>0</v>
      </c>
      <c r="AX985" s="395">
        <v>0</v>
      </c>
      <c r="AY985" s="395">
        <v>0</v>
      </c>
      <c r="AZ985" s="395">
        <v>0</v>
      </c>
      <c r="BA985" s="395">
        <v>0</v>
      </c>
      <c r="BB985" s="395">
        <v>600</v>
      </c>
      <c r="BC985" s="395">
        <v>600</v>
      </c>
      <c r="BD985" s="395">
        <v>0</v>
      </c>
      <c r="BE985" s="395">
        <v>0</v>
      </c>
      <c r="BF985" s="395">
        <v>0</v>
      </c>
      <c r="BG985" s="395">
        <v>0</v>
      </c>
      <c r="BH985" s="395">
        <v>0</v>
      </c>
      <c r="BI985" s="395">
        <v>0</v>
      </c>
      <c r="BJ985" s="395">
        <v>0</v>
      </c>
      <c r="BK985" s="395">
        <v>0</v>
      </c>
      <c r="BL985" s="395">
        <v>0</v>
      </c>
      <c r="BM985" s="395">
        <v>0</v>
      </c>
      <c r="BN985" s="395">
        <v>0</v>
      </c>
      <c r="BO985" s="395">
        <v>0</v>
      </c>
      <c r="BP985" s="395">
        <v>0</v>
      </c>
      <c r="BQ985" s="395">
        <v>0</v>
      </c>
      <c r="BR985" s="395">
        <v>0</v>
      </c>
      <c r="BS985" s="395">
        <v>0</v>
      </c>
      <c r="BT985" s="395">
        <v>0</v>
      </c>
      <c r="BU985" s="395">
        <v>0</v>
      </c>
      <c r="BV985" s="395">
        <v>0</v>
      </c>
      <c r="BW985" s="395">
        <v>0</v>
      </c>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row>
    <row r="986" spans="1:213" ht="409.5">
      <c r="A986" s="29">
        <v>624</v>
      </c>
      <c r="B986" s="22" t="s">
        <v>2954</v>
      </c>
      <c r="C986" s="28" t="s">
        <v>160</v>
      </c>
      <c r="D986" s="27" t="s">
        <v>2989</v>
      </c>
      <c r="E986" s="20" t="s">
        <v>3014</v>
      </c>
      <c r="F986" s="204"/>
      <c r="G986" s="204"/>
      <c r="H986" s="195" t="s">
        <v>126</v>
      </c>
      <c r="I986" s="204"/>
      <c r="J986" s="195" t="s">
        <v>3015</v>
      </c>
      <c r="K986" s="195"/>
      <c r="L986" s="195" t="s">
        <v>1995</v>
      </c>
      <c r="M986" s="195"/>
      <c r="N986" s="195"/>
      <c r="O986" s="195" t="s">
        <v>378</v>
      </c>
      <c r="P986" s="196" t="s">
        <v>3016</v>
      </c>
      <c r="Q986" s="21" t="s">
        <v>3017</v>
      </c>
      <c r="R986" s="195"/>
      <c r="S986" s="195"/>
      <c r="T986" s="195"/>
      <c r="U986" s="195"/>
      <c r="V986" s="195" t="s">
        <v>1101</v>
      </c>
      <c r="W986" s="195" t="s">
        <v>1654</v>
      </c>
      <c r="X986" s="195" t="s">
        <v>955</v>
      </c>
      <c r="Y986" s="195"/>
      <c r="Z986" s="195"/>
      <c r="AA986" s="195"/>
      <c r="AB986" s="196" t="s">
        <v>3018</v>
      </c>
      <c r="AC986" s="21" t="s">
        <v>3019</v>
      </c>
      <c r="AD986" s="269"/>
      <c r="AE986" s="269"/>
      <c r="AF986" s="269"/>
      <c r="AG986" s="269"/>
      <c r="AH986" s="269"/>
      <c r="AI986" s="269"/>
      <c r="AJ986" s="269"/>
      <c r="AK986" s="269"/>
      <c r="AL986" s="269"/>
      <c r="AM986" s="196" t="s">
        <v>3020</v>
      </c>
      <c r="AN986" s="196" t="s">
        <v>3021</v>
      </c>
      <c r="AO986" s="199" t="s">
        <v>56</v>
      </c>
      <c r="AP986" s="199" t="s">
        <v>129</v>
      </c>
      <c r="AQ986" s="199" t="s">
        <v>3022</v>
      </c>
      <c r="AR986" s="26" t="s">
        <v>357</v>
      </c>
      <c r="AS986" s="31" t="s">
        <v>360</v>
      </c>
      <c r="AT986" s="395">
        <v>7956309.5800000001</v>
      </c>
      <c r="AU986" s="395">
        <v>7956309.5800000001</v>
      </c>
      <c r="AV986" s="395">
        <v>0</v>
      </c>
      <c r="AW986" s="395">
        <v>0</v>
      </c>
      <c r="AX986" s="395">
        <v>0</v>
      </c>
      <c r="AY986" s="395">
        <v>0</v>
      </c>
      <c r="AZ986" s="395">
        <v>0</v>
      </c>
      <c r="BA986" s="395">
        <v>0</v>
      </c>
      <c r="BB986" s="395">
        <v>7956309.5800000001</v>
      </c>
      <c r="BC986" s="395">
        <v>7956309.5800000001</v>
      </c>
      <c r="BD986" s="395">
        <v>0</v>
      </c>
      <c r="BE986" s="395">
        <v>0</v>
      </c>
      <c r="BF986" s="395">
        <v>0</v>
      </c>
      <c r="BG986" s="395">
        <v>0</v>
      </c>
      <c r="BH986" s="395">
        <v>0</v>
      </c>
      <c r="BI986" s="395">
        <v>0</v>
      </c>
      <c r="BJ986" s="395">
        <v>0</v>
      </c>
      <c r="BK986" s="395">
        <v>0</v>
      </c>
      <c r="BL986" s="395">
        <v>0</v>
      </c>
      <c r="BM986" s="395">
        <v>0</v>
      </c>
      <c r="BN986" s="395">
        <v>0</v>
      </c>
      <c r="BO986" s="395">
        <v>0</v>
      </c>
      <c r="BP986" s="395">
        <v>0</v>
      </c>
      <c r="BQ986" s="395">
        <v>0</v>
      </c>
      <c r="BR986" s="395">
        <v>0</v>
      </c>
      <c r="BS986" s="395">
        <v>0</v>
      </c>
      <c r="BT986" s="395">
        <v>0</v>
      </c>
      <c r="BU986" s="395">
        <v>0</v>
      </c>
      <c r="BV986" s="395">
        <v>0</v>
      </c>
      <c r="BW986" s="395">
        <v>0</v>
      </c>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row>
    <row r="987" spans="1:213" ht="409.5">
      <c r="A987" s="29">
        <v>624</v>
      </c>
      <c r="B987" s="22" t="s">
        <v>2954</v>
      </c>
      <c r="C987" s="28" t="s">
        <v>160</v>
      </c>
      <c r="D987" s="27" t="s">
        <v>2989</v>
      </c>
      <c r="E987" s="20" t="s">
        <v>3014</v>
      </c>
      <c r="F987" s="204"/>
      <c r="G987" s="204"/>
      <c r="H987" s="195" t="s">
        <v>126</v>
      </c>
      <c r="I987" s="204"/>
      <c r="J987" s="195" t="s">
        <v>3015</v>
      </c>
      <c r="K987" s="195"/>
      <c r="L987" s="195" t="s">
        <v>1995</v>
      </c>
      <c r="M987" s="195"/>
      <c r="N987" s="195"/>
      <c r="O987" s="195" t="s">
        <v>378</v>
      </c>
      <c r="P987" s="196" t="s">
        <v>3016</v>
      </c>
      <c r="Q987" s="21" t="s">
        <v>3017</v>
      </c>
      <c r="R987" s="195"/>
      <c r="S987" s="195"/>
      <c r="T987" s="195"/>
      <c r="U987" s="195"/>
      <c r="V987" s="195" t="s">
        <v>1101</v>
      </c>
      <c r="W987" s="195" t="s">
        <v>1654</v>
      </c>
      <c r="X987" s="195" t="s">
        <v>955</v>
      </c>
      <c r="Y987" s="195"/>
      <c r="Z987" s="195"/>
      <c r="AA987" s="195"/>
      <c r="AB987" s="196" t="s">
        <v>3018</v>
      </c>
      <c r="AC987" s="21" t="s">
        <v>3019</v>
      </c>
      <c r="AD987" s="269"/>
      <c r="AE987" s="269"/>
      <c r="AF987" s="269"/>
      <c r="AG987" s="269"/>
      <c r="AH987" s="269"/>
      <c r="AI987" s="269"/>
      <c r="AJ987" s="269"/>
      <c r="AK987" s="269"/>
      <c r="AL987" s="269"/>
      <c r="AM987" s="196" t="s">
        <v>3020</v>
      </c>
      <c r="AN987" s="196" t="s">
        <v>3021</v>
      </c>
      <c r="AO987" s="199" t="s">
        <v>56</v>
      </c>
      <c r="AP987" s="199" t="s">
        <v>129</v>
      </c>
      <c r="AQ987" s="199" t="s">
        <v>3022</v>
      </c>
      <c r="AR987" s="26" t="s">
        <v>357</v>
      </c>
      <c r="AS987" s="31" t="s">
        <v>55</v>
      </c>
      <c r="AT987" s="395">
        <v>1293117.27</v>
      </c>
      <c r="AU987" s="395">
        <v>1293117.27</v>
      </c>
      <c r="AV987" s="395">
        <v>0</v>
      </c>
      <c r="AW987" s="395">
        <v>0</v>
      </c>
      <c r="AX987" s="395">
        <v>0</v>
      </c>
      <c r="AY987" s="395">
        <v>0</v>
      </c>
      <c r="AZ987" s="395">
        <v>0</v>
      </c>
      <c r="BA987" s="395">
        <v>0</v>
      </c>
      <c r="BB987" s="395">
        <v>1293117.27</v>
      </c>
      <c r="BC987" s="395">
        <v>1293117.27</v>
      </c>
      <c r="BD987" s="395">
        <v>0</v>
      </c>
      <c r="BE987" s="395">
        <v>0</v>
      </c>
      <c r="BF987" s="395">
        <v>0</v>
      </c>
      <c r="BG987" s="395">
        <v>0</v>
      </c>
      <c r="BH987" s="395">
        <v>0</v>
      </c>
      <c r="BI987" s="395">
        <v>0</v>
      </c>
      <c r="BJ987" s="395">
        <v>0</v>
      </c>
      <c r="BK987" s="395">
        <v>0</v>
      </c>
      <c r="BL987" s="395">
        <v>0</v>
      </c>
      <c r="BM987" s="395">
        <v>0</v>
      </c>
      <c r="BN987" s="395">
        <v>0</v>
      </c>
      <c r="BO987" s="395">
        <v>0</v>
      </c>
      <c r="BP987" s="395">
        <v>0</v>
      </c>
      <c r="BQ987" s="395">
        <v>0</v>
      </c>
      <c r="BR987" s="395">
        <v>0</v>
      </c>
      <c r="BS987" s="395">
        <v>0</v>
      </c>
      <c r="BT987" s="395">
        <v>0</v>
      </c>
      <c r="BU987" s="395">
        <v>0</v>
      </c>
      <c r="BV987" s="395">
        <v>0</v>
      </c>
      <c r="BW987" s="395">
        <v>0</v>
      </c>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row>
    <row r="988" spans="1:213" ht="242.25">
      <c r="A988" s="29" t="s">
        <v>3006</v>
      </c>
      <c r="B988" s="22" t="s">
        <v>2954</v>
      </c>
      <c r="C988" s="28">
        <v>402000025</v>
      </c>
      <c r="D988" s="27" t="s">
        <v>201</v>
      </c>
      <c r="E988" s="20" t="s">
        <v>601</v>
      </c>
      <c r="F988" s="204"/>
      <c r="G988" s="204"/>
      <c r="H988" s="195" t="s">
        <v>3007</v>
      </c>
      <c r="I988" s="204"/>
      <c r="J988" s="195" t="s">
        <v>3008</v>
      </c>
      <c r="K988" s="195" t="s">
        <v>2678</v>
      </c>
      <c r="L988" s="195" t="s">
        <v>3009</v>
      </c>
      <c r="M988" s="195"/>
      <c r="N988" s="195" t="s">
        <v>3010</v>
      </c>
      <c r="O988" s="195"/>
      <c r="P988" s="196" t="s">
        <v>3011</v>
      </c>
      <c r="Q988" s="21" t="s">
        <v>606</v>
      </c>
      <c r="R988" s="195"/>
      <c r="S988" s="195"/>
      <c r="T988" s="195">
        <v>3</v>
      </c>
      <c r="U988" s="195"/>
      <c r="V988" s="195">
        <v>12</v>
      </c>
      <c r="W988" s="195">
        <v>1</v>
      </c>
      <c r="X988" s="195" t="s">
        <v>607</v>
      </c>
      <c r="Y988" s="195"/>
      <c r="Z988" s="195"/>
      <c r="AA988" s="195"/>
      <c r="AB988" s="196" t="s">
        <v>110</v>
      </c>
      <c r="AC988" s="21" t="s">
        <v>3023</v>
      </c>
      <c r="AD988" s="269"/>
      <c r="AE988" s="269"/>
      <c r="AF988" s="269"/>
      <c r="AG988" s="269"/>
      <c r="AH988" s="269"/>
      <c r="AI988" s="269"/>
      <c r="AJ988" s="196"/>
      <c r="AK988" s="269"/>
      <c r="AL988" s="269"/>
      <c r="AM988" s="196" t="s">
        <v>356</v>
      </c>
      <c r="AN988" s="196" t="s">
        <v>3013</v>
      </c>
      <c r="AO988" s="199" t="s">
        <v>56</v>
      </c>
      <c r="AP988" s="199" t="s">
        <v>129</v>
      </c>
      <c r="AQ988" s="199" t="s">
        <v>3022</v>
      </c>
      <c r="AR988" s="26" t="s">
        <v>357</v>
      </c>
      <c r="AS988" s="31" t="s">
        <v>55</v>
      </c>
      <c r="AT988" s="395">
        <v>44702.73</v>
      </c>
      <c r="AU988" s="395">
        <v>44702.73</v>
      </c>
      <c r="AV988" s="395">
        <v>0</v>
      </c>
      <c r="AW988" s="395">
        <v>0</v>
      </c>
      <c r="AX988" s="395">
        <v>0</v>
      </c>
      <c r="AY988" s="395">
        <v>0</v>
      </c>
      <c r="AZ988" s="395">
        <v>0</v>
      </c>
      <c r="BA988" s="395">
        <v>0</v>
      </c>
      <c r="BB988" s="395">
        <v>44702.73</v>
      </c>
      <c r="BC988" s="395">
        <v>44702.73</v>
      </c>
      <c r="BD988" s="395">
        <v>0</v>
      </c>
      <c r="BE988" s="395">
        <v>0</v>
      </c>
      <c r="BF988" s="395">
        <v>0</v>
      </c>
      <c r="BG988" s="395">
        <v>0</v>
      </c>
      <c r="BH988" s="395">
        <v>0</v>
      </c>
      <c r="BI988" s="395">
        <v>0</v>
      </c>
      <c r="BJ988" s="395">
        <v>0</v>
      </c>
      <c r="BK988" s="395">
        <v>0</v>
      </c>
      <c r="BL988" s="395">
        <v>0</v>
      </c>
      <c r="BM988" s="395">
        <v>0</v>
      </c>
      <c r="BN988" s="395">
        <v>0</v>
      </c>
      <c r="BO988" s="395">
        <v>0</v>
      </c>
      <c r="BP988" s="395">
        <v>0</v>
      </c>
      <c r="BQ988" s="395">
        <v>0</v>
      </c>
      <c r="BR988" s="395">
        <v>0</v>
      </c>
      <c r="BS988" s="395">
        <v>0</v>
      </c>
      <c r="BT988" s="395">
        <v>0</v>
      </c>
      <c r="BU988" s="395">
        <v>0</v>
      </c>
      <c r="BV988" s="395">
        <v>0</v>
      </c>
      <c r="BW988" s="395">
        <v>0</v>
      </c>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row>
    <row r="989" spans="1:213" ht="409.5">
      <c r="A989" s="29">
        <v>624</v>
      </c>
      <c r="B989" s="22" t="s">
        <v>2954</v>
      </c>
      <c r="C989" s="28" t="s">
        <v>160</v>
      </c>
      <c r="D989" s="27" t="s">
        <v>2989</v>
      </c>
      <c r="E989" s="20" t="s">
        <v>3014</v>
      </c>
      <c r="F989" s="204"/>
      <c r="G989" s="204"/>
      <c r="H989" s="195" t="s">
        <v>126</v>
      </c>
      <c r="I989" s="204"/>
      <c r="J989" s="195" t="s">
        <v>3015</v>
      </c>
      <c r="K989" s="195"/>
      <c r="L989" s="195" t="s">
        <v>955</v>
      </c>
      <c r="M989" s="195"/>
      <c r="N989" s="195"/>
      <c r="O989" s="195" t="s">
        <v>378</v>
      </c>
      <c r="P989" s="196" t="s">
        <v>3016</v>
      </c>
      <c r="Q989" s="21" t="s">
        <v>3017</v>
      </c>
      <c r="R989" s="195"/>
      <c r="S989" s="195"/>
      <c r="T989" s="195"/>
      <c r="U989" s="195"/>
      <c r="V989" s="195" t="s">
        <v>1101</v>
      </c>
      <c r="W989" s="195" t="s">
        <v>1654</v>
      </c>
      <c r="X989" s="195" t="s">
        <v>955</v>
      </c>
      <c r="Y989" s="195"/>
      <c r="Z989" s="195"/>
      <c r="AA989" s="195"/>
      <c r="AB989" s="196" t="s">
        <v>3018</v>
      </c>
      <c r="AC989" s="21" t="s">
        <v>3024</v>
      </c>
      <c r="AD989" s="269"/>
      <c r="AE989" s="269"/>
      <c r="AF989" s="269"/>
      <c r="AG989" s="269"/>
      <c r="AH989" s="269"/>
      <c r="AI989" s="269"/>
      <c r="AJ989" s="269"/>
      <c r="AK989" s="269"/>
      <c r="AL989" s="269"/>
      <c r="AM989" s="196" t="s">
        <v>3025</v>
      </c>
      <c r="AN989" s="196" t="s">
        <v>3026</v>
      </c>
      <c r="AO989" s="199" t="s">
        <v>56</v>
      </c>
      <c r="AP989" s="199" t="s">
        <v>129</v>
      </c>
      <c r="AQ989" s="199" t="s">
        <v>3027</v>
      </c>
      <c r="AR989" s="26" t="s">
        <v>357</v>
      </c>
      <c r="AS989" s="31" t="s">
        <v>55</v>
      </c>
      <c r="AT989" s="395">
        <v>79536.38</v>
      </c>
      <c r="AU989" s="395">
        <v>79536.38</v>
      </c>
      <c r="AV989" s="395">
        <v>0</v>
      </c>
      <c r="AW989" s="395">
        <v>0</v>
      </c>
      <c r="AX989" s="395">
        <v>0</v>
      </c>
      <c r="AY989" s="395">
        <v>0</v>
      </c>
      <c r="AZ989" s="395">
        <v>0</v>
      </c>
      <c r="BA989" s="395">
        <v>0</v>
      </c>
      <c r="BB989" s="395">
        <v>79536.38</v>
      </c>
      <c r="BC989" s="395">
        <v>79536.38</v>
      </c>
      <c r="BD989" s="395">
        <v>0</v>
      </c>
      <c r="BE989" s="395">
        <v>0</v>
      </c>
      <c r="BF989" s="395">
        <v>0</v>
      </c>
      <c r="BG989" s="395">
        <v>0</v>
      </c>
      <c r="BH989" s="395">
        <v>0</v>
      </c>
      <c r="BI989" s="395">
        <v>0</v>
      </c>
      <c r="BJ989" s="395">
        <v>0</v>
      </c>
      <c r="BK989" s="395">
        <v>0</v>
      </c>
      <c r="BL989" s="395">
        <v>0</v>
      </c>
      <c r="BM989" s="395">
        <v>0</v>
      </c>
      <c r="BN989" s="395">
        <v>0</v>
      </c>
      <c r="BO989" s="395">
        <v>0</v>
      </c>
      <c r="BP989" s="395">
        <v>0</v>
      </c>
      <c r="BQ989" s="395">
        <v>0</v>
      </c>
      <c r="BR989" s="395">
        <v>0</v>
      </c>
      <c r="BS989" s="395">
        <v>0</v>
      </c>
      <c r="BT989" s="395">
        <v>0</v>
      </c>
      <c r="BU989" s="395">
        <v>0</v>
      </c>
      <c r="BV989" s="395">
        <v>0</v>
      </c>
      <c r="BW989" s="395">
        <v>0</v>
      </c>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row>
    <row r="990" spans="1:213" ht="409.5">
      <c r="A990" s="29">
        <v>624</v>
      </c>
      <c r="B990" s="22" t="s">
        <v>2954</v>
      </c>
      <c r="C990" s="28" t="s">
        <v>160</v>
      </c>
      <c r="D990" s="27" t="s">
        <v>2989</v>
      </c>
      <c r="E990" s="20" t="s">
        <v>3014</v>
      </c>
      <c r="F990" s="204"/>
      <c r="G990" s="204"/>
      <c r="H990" s="195" t="s">
        <v>126</v>
      </c>
      <c r="I990" s="204"/>
      <c r="J990" s="195" t="s">
        <v>3015</v>
      </c>
      <c r="K990" s="195"/>
      <c r="L990" s="195" t="s">
        <v>955</v>
      </c>
      <c r="M990" s="195"/>
      <c r="N990" s="195"/>
      <c r="O990" s="195" t="s">
        <v>378</v>
      </c>
      <c r="P990" s="196" t="s">
        <v>3016</v>
      </c>
      <c r="Q990" s="21" t="s">
        <v>3017</v>
      </c>
      <c r="R990" s="195"/>
      <c r="S990" s="195"/>
      <c r="T990" s="195"/>
      <c r="U990" s="195"/>
      <c r="V990" s="195" t="s">
        <v>1101</v>
      </c>
      <c r="W990" s="195" t="s">
        <v>1654</v>
      </c>
      <c r="X990" s="195" t="s">
        <v>955</v>
      </c>
      <c r="Y990" s="195"/>
      <c r="Z990" s="195"/>
      <c r="AA990" s="195"/>
      <c r="AB990" s="196" t="s">
        <v>3018</v>
      </c>
      <c r="AC990" s="21" t="s">
        <v>3019</v>
      </c>
      <c r="AD990" s="269"/>
      <c r="AE990" s="269"/>
      <c r="AF990" s="269"/>
      <c r="AG990" s="269"/>
      <c r="AH990" s="269"/>
      <c r="AI990" s="269"/>
      <c r="AJ990" s="269"/>
      <c r="AK990" s="269"/>
      <c r="AL990" s="269"/>
      <c r="AM990" s="196" t="s">
        <v>3020</v>
      </c>
      <c r="AN990" s="196" t="s">
        <v>3021</v>
      </c>
      <c r="AO990" s="199" t="s">
        <v>56</v>
      </c>
      <c r="AP990" s="199" t="s">
        <v>129</v>
      </c>
      <c r="AQ990" s="199" t="s">
        <v>3022</v>
      </c>
      <c r="AR990" s="26" t="s">
        <v>357</v>
      </c>
      <c r="AS990" s="31" t="s">
        <v>60</v>
      </c>
      <c r="AT990" s="395">
        <v>7340</v>
      </c>
      <c r="AU990" s="395">
        <v>7340</v>
      </c>
      <c r="AV990" s="395">
        <v>0</v>
      </c>
      <c r="AW990" s="395">
        <v>0</v>
      </c>
      <c r="AX990" s="395">
        <v>0</v>
      </c>
      <c r="AY990" s="395">
        <v>0</v>
      </c>
      <c r="AZ990" s="395">
        <v>0</v>
      </c>
      <c r="BA990" s="395">
        <v>0</v>
      </c>
      <c r="BB990" s="395">
        <v>7340</v>
      </c>
      <c r="BC990" s="395">
        <v>7340</v>
      </c>
      <c r="BD990" s="395">
        <v>0</v>
      </c>
      <c r="BE990" s="395">
        <v>0</v>
      </c>
      <c r="BF990" s="395">
        <v>0</v>
      </c>
      <c r="BG990" s="395">
        <v>0</v>
      </c>
      <c r="BH990" s="395">
        <v>0</v>
      </c>
      <c r="BI990" s="395">
        <v>0</v>
      </c>
      <c r="BJ990" s="395">
        <v>0</v>
      </c>
      <c r="BK990" s="395">
        <v>0</v>
      </c>
      <c r="BL990" s="395">
        <v>0</v>
      </c>
      <c r="BM990" s="395">
        <v>0</v>
      </c>
      <c r="BN990" s="395">
        <v>0</v>
      </c>
      <c r="BO990" s="395">
        <v>0</v>
      </c>
      <c r="BP990" s="395">
        <v>0</v>
      </c>
      <c r="BQ990" s="395">
        <v>0</v>
      </c>
      <c r="BR990" s="395">
        <v>0</v>
      </c>
      <c r="BS990" s="395">
        <v>0</v>
      </c>
      <c r="BT990" s="395">
        <v>0</v>
      </c>
      <c r="BU990" s="395">
        <v>0</v>
      </c>
      <c r="BV990" s="395">
        <v>0</v>
      </c>
      <c r="BW990" s="395">
        <v>0</v>
      </c>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row>
    <row r="991" spans="1:213" ht="409.5">
      <c r="A991" s="29">
        <v>624</v>
      </c>
      <c r="B991" s="22" t="s">
        <v>2954</v>
      </c>
      <c r="C991" s="28" t="s">
        <v>160</v>
      </c>
      <c r="D991" s="27" t="s">
        <v>2989</v>
      </c>
      <c r="E991" s="20" t="s">
        <v>3028</v>
      </c>
      <c r="F991" s="204"/>
      <c r="G991" s="204"/>
      <c r="H991" s="195" t="s">
        <v>3029</v>
      </c>
      <c r="I991" s="204"/>
      <c r="J991" s="195" t="s">
        <v>3030</v>
      </c>
      <c r="K991" s="195"/>
      <c r="L991" s="195" t="s">
        <v>3031</v>
      </c>
      <c r="M991" s="195" t="s">
        <v>3032</v>
      </c>
      <c r="N991" s="195" t="s">
        <v>3033</v>
      </c>
      <c r="O991" s="195" t="s">
        <v>3034</v>
      </c>
      <c r="P991" s="196" t="s">
        <v>3035</v>
      </c>
      <c r="Q991" s="21" t="s">
        <v>3017</v>
      </c>
      <c r="R991" s="195"/>
      <c r="S991" s="195"/>
      <c r="T991" s="195"/>
      <c r="U991" s="195"/>
      <c r="V991" s="195" t="s">
        <v>1101</v>
      </c>
      <c r="W991" s="195" t="s">
        <v>1654</v>
      </c>
      <c r="X991" s="195" t="s">
        <v>955</v>
      </c>
      <c r="Y991" s="195"/>
      <c r="Z991" s="195"/>
      <c r="AA991" s="195"/>
      <c r="AB991" s="196" t="s">
        <v>3018</v>
      </c>
      <c r="AC991" s="21" t="s">
        <v>3036</v>
      </c>
      <c r="AD991" s="269"/>
      <c r="AE991" s="269"/>
      <c r="AF991" s="269"/>
      <c r="AG991" s="269"/>
      <c r="AH991" s="269"/>
      <c r="AI991" s="269"/>
      <c r="AJ991" s="269"/>
      <c r="AK991" s="269"/>
      <c r="AL991" s="269"/>
      <c r="AM991" s="196" t="s">
        <v>3037</v>
      </c>
      <c r="AN991" s="196" t="s">
        <v>3038</v>
      </c>
      <c r="AO991" s="199" t="s">
        <v>56</v>
      </c>
      <c r="AP991" s="199" t="s">
        <v>129</v>
      </c>
      <c r="AQ991" s="199" t="s">
        <v>3039</v>
      </c>
      <c r="AR991" s="26" t="s">
        <v>3040</v>
      </c>
      <c r="AS991" s="31" t="s">
        <v>55</v>
      </c>
      <c r="AT991" s="395">
        <v>5612633.2400000002</v>
      </c>
      <c r="AU991" s="395">
        <v>5612633.2400000002</v>
      </c>
      <c r="AV991" s="395">
        <v>0</v>
      </c>
      <c r="AW991" s="395">
        <v>0</v>
      </c>
      <c r="AX991" s="395">
        <v>0</v>
      </c>
      <c r="AY991" s="395">
        <v>0</v>
      </c>
      <c r="AZ991" s="395">
        <v>0</v>
      </c>
      <c r="BA991" s="395">
        <v>0</v>
      </c>
      <c r="BB991" s="395">
        <v>5612633.2400000002</v>
      </c>
      <c r="BC991" s="395">
        <v>5612633.2400000002</v>
      </c>
      <c r="BD991" s="395">
        <v>0</v>
      </c>
      <c r="BE991" s="395">
        <v>0</v>
      </c>
      <c r="BF991" s="395">
        <v>0</v>
      </c>
      <c r="BG991" s="395">
        <v>0</v>
      </c>
      <c r="BH991" s="395">
        <v>0</v>
      </c>
      <c r="BI991" s="395">
        <v>0</v>
      </c>
      <c r="BJ991" s="395">
        <v>0</v>
      </c>
      <c r="BK991" s="395">
        <v>0</v>
      </c>
      <c r="BL991" s="395">
        <v>0</v>
      </c>
      <c r="BM991" s="395">
        <v>0</v>
      </c>
      <c r="BN991" s="395">
        <v>0</v>
      </c>
      <c r="BO991" s="395">
        <v>0</v>
      </c>
      <c r="BP991" s="395">
        <v>0</v>
      </c>
      <c r="BQ991" s="395">
        <v>0</v>
      </c>
      <c r="BR991" s="395">
        <v>0</v>
      </c>
      <c r="BS991" s="395">
        <v>0</v>
      </c>
      <c r="BT991" s="395">
        <v>0</v>
      </c>
      <c r="BU991" s="395">
        <v>0</v>
      </c>
      <c r="BV991" s="395">
        <v>0</v>
      </c>
      <c r="BW991" s="395">
        <v>0</v>
      </c>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row>
    <row r="992" spans="1:213" ht="409.5">
      <c r="A992" s="29">
        <v>624</v>
      </c>
      <c r="B992" s="22" t="s">
        <v>2954</v>
      </c>
      <c r="C992" s="28" t="s">
        <v>160</v>
      </c>
      <c r="D992" s="27" t="s">
        <v>2989</v>
      </c>
      <c r="E992" s="20" t="s">
        <v>3014</v>
      </c>
      <c r="F992" s="204"/>
      <c r="G992" s="204"/>
      <c r="H992" s="195" t="s">
        <v>126</v>
      </c>
      <c r="I992" s="204"/>
      <c r="J992" s="195" t="s">
        <v>3015</v>
      </c>
      <c r="K992" s="195"/>
      <c r="L992" s="195" t="s">
        <v>955</v>
      </c>
      <c r="M992" s="195"/>
      <c r="N992" s="195"/>
      <c r="O992" s="195" t="s">
        <v>378</v>
      </c>
      <c r="P992" s="196" t="s">
        <v>3016</v>
      </c>
      <c r="Q992" s="21" t="s">
        <v>3017</v>
      </c>
      <c r="R992" s="195"/>
      <c r="S992" s="195"/>
      <c r="T992" s="195"/>
      <c r="U992" s="195"/>
      <c r="V992" s="195" t="s">
        <v>1101</v>
      </c>
      <c r="W992" s="195" t="s">
        <v>1654</v>
      </c>
      <c r="X992" s="195" t="s">
        <v>955</v>
      </c>
      <c r="Y992" s="195"/>
      <c r="Z992" s="195"/>
      <c r="AA992" s="195"/>
      <c r="AB992" s="196" t="s">
        <v>3018</v>
      </c>
      <c r="AC992" s="21" t="s">
        <v>3019</v>
      </c>
      <c r="AD992" s="269"/>
      <c r="AE992" s="269"/>
      <c r="AF992" s="269"/>
      <c r="AG992" s="269"/>
      <c r="AH992" s="269"/>
      <c r="AI992" s="269"/>
      <c r="AJ992" s="269"/>
      <c r="AK992" s="269"/>
      <c r="AL992" s="269"/>
      <c r="AM992" s="196" t="s">
        <v>3020</v>
      </c>
      <c r="AN992" s="196" t="s">
        <v>3021</v>
      </c>
      <c r="AO992" s="199" t="s">
        <v>56</v>
      </c>
      <c r="AP992" s="199" t="s">
        <v>129</v>
      </c>
      <c r="AQ992" s="199" t="s">
        <v>3041</v>
      </c>
      <c r="AR992" s="26" t="s">
        <v>364</v>
      </c>
      <c r="AS992" s="31" t="s">
        <v>55</v>
      </c>
      <c r="AT992" s="395">
        <v>997500.1</v>
      </c>
      <c r="AU992" s="395">
        <v>997500.1</v>
      </c>
      <c r="AV992" s="395">
        <v>0</v>
      </c>
      <c r="AW992" s="395">
        <v>0</v>
      </c>
      <c r="AX992" s="395">
        <v>0</v>
      </c>
      <c r="AY992" s="395">
        <v>0</v>
      </c>
      <c r="AZ992" s="395">
        <v>0</v>
      </c>
      <c r="BA992" s="395">
        <v>0</v>
      </c>
      <c r="BB992" s="395">
        <v>997500.1</v>
      </c>
      <c r="BC992" s="395">
        <v>997500.1</v>
      </c>
      <c r="BD992" s="395">
        <v>0</v>
      </c>
      <c r="BE992" s="395">
        <v>0</v>
      </c>
      <c r="BF992" s="395">
        <v>0</v>
      </c>
      <c r="BG992" s="395">
        <v>0</v>
      </c>
      <c r="BH992" s="395">
        <v>0</v>
      </c>
      <c r="BI992" s="395">
        <v>0</v>
      </c>
      <c r="BJ992" s="395">
        <v>0</v>
      </c>
      <c r="BK992" s="395">
        <v>0</v>
      </c>
      <c r="BL992" s="395">
        <v>0</v>
      </c>
      <c r="BM992" s="395">
        <v>0</v>
      </c>
      <c r="BN992" s="395">
        <v>0</v>
      </c>
      <c r="BO992" s="395">
        <v>0</v>
      </c>
      <c r="BP992" s="395">
        <v>0</v>
      </c>
      <c r="BQ992" s="395">
        <v>0</v>
      </c>
      <c r="BR992" s="395">
        <v>0</v>
      </c>
      <c r="BS992" s="395">
        <v>0</v>
      </c>
      <c r="BT992" s="395">
        <v>0</v>
      </c>
      <c r="BU992" s="395">
        <v>0</v>
      </c>
      <c r="BV992" s="395">
        <v>0</v>
      </c>
      <c r="BW992" s="395">
        <v>0</v>
      </c>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row>
    <row r="993" spans="1:213" ht="409.5">
      <c r="A993" s="29">
        <v>624</v>
      </c>
      <c r="B993" s="22" t="s">
        <v>2954</v>
      </c>
      <c r="C993" s="28" t="s">
        <v>160</v>
      </c>
      <c r="D993" s="27" t="s">
        <v>2989</v>
      </c>
      <c r="E993" s="20" t="s">
        <v>3014</v>
      </c>
      <c r="F993" s="204"/>
      <c r="G993" s="204"/>
      <c r="H993" s="195" t="s">
        <v>126</v>
      </c>
      <c r="I993" s="204"/>
      <c r="J993" s="195" t="s">
        <v>3015</v>
      </c>
      <c r="K993" s="195"/>
      <c r="L993" s="195" t="s">
        <v>955</v>
      </c>
      <c r="M993" s="195"/>
      <c r="N993" s="195"/>
      <c r="O993" s="195" t="s">
        <v>378</v>
      </c>
      <c r="P993" s="196" t="s">
        <v>3016</v>
      </c>
      <c r="Q993" s="21" t="s">
        <v>3017</v>
      </c>
      <c r="R993" s="195"/>
      <c r="S993" s="195"/>
      <c r="T993" s="195"/>
      <c r="U993" s="195"/>
      <c r="V993" s="195" t="s">
        <v>1101</v>
      </c>
      <c r="W993" s="195" t="s">
        <v>1654</v>
      </c>
      <c r="X993" s="195" t="s">
        <v>955</v>
      </c>
      <c r="Y993" s="195"/>
      <c r="Z993" s="195"/>
      <c r="AA993" s="195"/>
      <c r="AB993" s="196" t="s">
        <v>3018</v>
      </c>
      <c r="AC993" s="21" t="s">
        <v>3019</v>
      </c>
      <c r="AD993" s="269"/>
      <c r="AE993" s="269"/>
      <c r="AF993" s="269"/>
      <c r="AG993" s="269"/>
      <c r="AH993" s="269"/>
      <c r="AI993" s="269"/>
      <c r="AJ993" s="269"/>
      <c r="AK993" s="269"/>
      <c r="AL993" s="269"/>
      <c r="AM993" s="196" t="s">
        <v>3020</v>
      </c>
      <c r="AN993" s="196" t="s">
        <v>3021</v>
      </c>
      <c r="AO993" s="199" t="s">
        <v>56</v>
      </c>
      <c r="AP993" s="199" t="s">
        <v>129</v>
      </c>
      <c r="AQ993" s="199" t="s">
        <v>3042</v>
      </c>
      <c r="AR993" s="26" t="s">
        <v>364</v>
      </c>
      <c r="AS993" s="31" t="s">
        <v>55</v>
      </c>
      <c r="AT993" s="395">
        <v>58507.33</v>
      </c>
      <c r="AU993" s="395">
        <v>58507.33</v>
      </c>
      <c r="AV993" s="395">
        <v>0</v>
      </c>
      <c r="AW993" s="395">
        <v>0</v>
      </c>
      <c r="AX993" s="395">
        <v>0</v>
      </c>
      <c r="AY993" s="395">
        <v>0</v>
      </c>
      <c r="AZ993" s="395">
        <v>0</v>
      </c>
      <c r="BA993" s="395">
        <v>0</v>
      </c>
      <c r="BB993" s="395">
        <v>58507.33</v>
      </c>
      <c r="BC993" s="395">
        <v>58507.33</v>
      </c>
      <c r="BD993" s="395">
        <v>0</v>
      </c>
      <c r="BE993" s="395">
        <v>0</v>
      </c>
      <c r="BF993" s="395">
        <v>0</v>
      </c>
      <c r="BG993" s="395">
        <v>0</v>
      </c>
      <c r="BH993" s="395">
        <v>0</v>
      </c>
      <c r="BI993" s="395">
        <v>0</v>
      </c>
      <c r="BJ993" s="395">
        <v>0</v>
      </c>
      <c r="BK993" s="395">
        <v>0</v>
      </c>
      <c r="BL993" s="395">
        <v>0</v>
      </c>
      <c r="BM993" s="395">
        <v>0</v>
      </c>
      <c r="BN993" s="395">
        <v>0</v>
      </c>
      <c r="BO993" s="395">
        <v>0</v>
      </c>
      <c r="BP993" s="395">
        <v>0</v>
      </c>
      <c r="BQ993" s="395">
        <v>0</v>
      </c>
      <c r="BR993" s="395">
        <v>0</v>
      </c>
      <c r="BS993" s="395">
        <v>0</v>
      </c>
      <c r="BT993" s="395">
        <v>0</v>
      </c>
      <c r="BU993" s="395">
        <v>0</v>
      </c>
      <c r="BV993" s="395">
        <v>0</v>
      </c>
      <c r="BW993" s="395">
        <v>0</v>
      </c>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row>
    <row r="994" spans="1:213" ht="409.5">
      <c r="A994" s="29">
        <v>624</v>
      </c>
      <c r="B994" s="22" t="s">
        <v>2954</v>
      </c>
      <c r="C994" s="28" t="s">
        <v>160</v>
      </c>
      <c r="D994" s="27" t="s">
        <v>2989</v>
      </c>
      <c r="E994" s="20" t="s">
        <v>3014</v>
      </c>
      <c r="F994" s="204"/>
      <c r="G994" s="204"/>
      <c r="H994" s="195" t="s">
        <v>126</v>
      </c>
      <c r="I994" s="204"/>
      <c r="J994" s="195" t="s">
        <v>3015</v>
      </c>
      <c r="K994" s="195"/>
      <c r="L994" s="195" t="s">
        <v>955</v>
      </c>
      <c r="M994" s="195"/>
      <c r="N994" s="195"/>
      <c r="O994" s="195" t="s">
        <v>378</v>
      </c>
      <c r="P994" s="196" t="s">
        <v>3016</v>
      </c>
      <c r="Q994" s="21" t="s">
        <v>3017</v>
      </c>
      <c r="R994" s="195"/>
      <c r="S994" s="195"/>
      <c r="T994" s="195"/>
      <c r="U994" s="195"/>
      <c r="V994" s="195" t="s">
        <v>1101</v>
      </c>
      <c r="W994" s="195" t="s">
        <v>1654</v>
      </c>
      <c r="X994" s="195" t="s">
        <v>955</v>
      </c>
      <c r="Y994" s="195"/>
      <c r="Z994" s="195"/>
      <c r="AA994" s="195"/>
      <c r="AB994" s="196" t="s">
        <v>3018</v>
      </c>
      <c r="AC994" s="21" t="s">
        <v>3019</v>
      </c>
      <c r="AD994" s="269"/>
      <c r="AE994" s="269"/>
      <c r="AF994" s="269"/>
      <c r="AG994" s="269"/>
      <c r="AH994" s="269"/>
      <c r="AI994" s="269"/>
      <c r="AJ994" s="269"/>
      <c r="AK994" s="269"/>
      <c r="AL994" s="269"/>
      <c r="AM994" s="196" t="s">
        <v>3020</v>
      </c>
      <c r="AN994" s="196" t="s">
        <v>3021</v>
      </c>
      <c r="AO994" s="199" t="s">
        <v>56</v>
      </c>
      <c r="AP994" s="199" t="s">
        <v>129</v>
      </c>
      <c r="AQ994" s="199" t="s">
        <v>3043</v>
      </c>
      <c r="AR994" s="26" t="s">
        <v>364</v>
      </c>
      <c r="AS994" s="31" t="s">
        <v>55</v>
      </c>
      <c r="AT994" s="395">
        <v>738968.98</v>
      </c>
      <c r="AU994" s="395">
        <v>737858.35</v>
      </c>
      <c r="AV994" s="395">
        <v>0</v>
      </c>
      <c r="AW994" s="395">
        <v>0</v>
      </c>
      <c r="AX994" s="395">
        <v>0</v>
      </c>
      <c r="AY994" s="395">
        <v>0</v>
      </c>
      <c r="AZ994" s="395">
        <v>0</v>
      </c>
      <c r="BA994" s="395">
        <v>0</v>
      </c>
      <c r="BB994" s="395">
        <v>738968.98</v>
      </c>
      <c r="BC994" s="395">
        <v>737858.35</v>
      </c>
      <c r="BD994" s="395">
        <v>0</v>
      </c>
      <c r="BE994" s="395">
        <v>0</v>
      </c>
      <c r="BF994" s="395">
        <v>0</v>
      </c>
      <c r="BG994" s="395">
        <v>0</v>
      </c>
      <c r="BH994" s="395">
        <v>0</v>
      </c>
      <c r="BI994" s="395">
        <v>0</v>
      </c>
      <c r="BJ994" s="395">
        <v>0</v>
      </c>
      <c r="BK994" s="395">
        <v>0</v>
      </c>
      <c r="BL994" s="395">
        <v>0</v>
      </c>
      <c r="BM994" s="395">
        <v>0</v>
      </c>
      <c r="BN994" s="395">
        <v>0</v>
      </c>
      <c r="BO994" s="395">
        <v>0</v>
      </c>
      <c r="BP994" s="395">
        <v>0</v>
      </c>
      <c r="BQ994" s="395">
        <v>0</v>
      </c>
      <c r="BR994" s="395">
        <v>0</v>
      </c>
      <c r="BS994" s="395">
        <v>0</v>
      </c>
      <c r="BT994" s="395">
        <v>0</v>
      </c>
      <c r="BU994" s="395">
        <v>0</v>
      </c>
      <c r="BV994" s="395">
        <v>0</v>
      </c>
      <c r="BW994" s="395">
        <v>0</v>
      </c>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row>
    <row r="995" spans="1:213" ht="357">
      <c r="A995" s="29">
        <v>624</v>
      </c>
      <c r="B995" s="22" t="s">
        <v>2954</v>
      </c>
      <c r="C995" s="28" t="s">
        <v>162</v>
      </c>
      <c r="D995" s="27" t="s">
        <v>3044</v>
      </c>
      <c r="E995" s="20" t="s">
        <v>3045</v>
      </c>
      <c r="F995" s="204"/>
      <c r="G995" s="204"/>
      <c r="H995" s="195" t="s">
        <v>3046</v>
      </c>
      <c r="I995" s="204"/>
      <c r="J995" s="195" t="s">
        <v>3047</v>
      </c>
      <c r="K995" s="195" t="s">
        <v>955</v>
      </c>
      <c r="L995" s="195" t="s">
        <v>3048</v>
      </c>
      <c r="M995" s="195"/>
      <c r="N995" s="195"/>
      <c r="O995" s="195"/>
      <c r="P995" s="196" t="s">
        <v>3049</v>
      </c>
      <c r="Q995" s="21" t="s">
        <v>92</v>
      </c>
      <c r="R995" s="205"/>
      <c r="S995" s="195"/>
      <c r="T995" s="195">
        <v>3</v>
      </c>
      <c r="U995" s="195"/>
      <c r="V995" s="195">
        <v>9</v>
      </c>
      <c r="W995" s="195">
        <v>1</v>
      </c>
      <c r="X995" s="195"/>
      <c r="Y995" s="195"/>
      <c r="Z995" s="195"/>
      <c r="AA995" s="195"/>
      <c r="AB995" s="196" t="s">
        <v>110</v>
      </c>
      <c r="AC995" s="21" t="s">
        <v>3019</v>
      </c>
      <c r="AD995" s="269"/>
      <c r="AE995" s="269"/>
      <c r="AF995" s="269"/>
      <c r="AG995" s="269"/>
      <c r="AH995" s="269"/>
      <c r="AI995" s="269"/>
      <c r="AJ995" s="269"/>
      <c r="AK995" s="269"/>
      <c r="AL995" s="269"/>
      <c r="AM995" s="196" t="s">
        <v>3050</v>
      </c>
      <c r="AN995" s="196" t="s">
        <v>3021</v>
      </c>
      <c r="AO995" s="199" t="s">
        <v>56</v>
      </c>
      <c r="AP995" s="199" t="s">
        <v>129</v>
      </c>
      <c r="AQ995" s="199" t="s">
        <v>3051</v>
      </c>
      <c r="AR995" s="26" t="s">
        <v>357</v>
      </c>
      <c r="AS995" s="31" t="s">
        <v>358</v>
      </c>
      <c r="AT995" s="395">
        <v>23802684.460000001</v>
      </c>
      <c r="AU995" s="395">
        <v>23802684.460000001</v>
      </c>
      <c r="AV995" s="395">
        <v>0</v>
      </c>
      <c r="AW995" s="395">
        <v>0</v>
      </c>
      <c r="AX995" s="395">
        <v>0</v>
      </c>
      <c r="AY995" s="395">
        <v>0</v>
      </c>
      <c r="AZ995" s="395">
        <v>0</v>
      </c>
      <c r="BA995" s="395">
        <v>0</v>
      </c>
      <c r="BB995" s="395">
        <v>23802684.460000001</v>
      </c>
      <c r="BC995" s="395">
        <v>23802684.460000001</v>
      </c>
      <c r="BD995" s="395">
        <v>0</v>
      </c>
      <c r="BE995" s="395">
        <v>0</v>
      </c>
      <c r="BF995" s="395">
        <v>0</v>
      </c>
      <c r="BG995" s="395">
        <v>0</v>
      </c>
      <c r="BH995" s="395">
        <v>0</v>
      </c>
      <c r="BI995" s="395">
        <v>0</v>
      </c>
      <c r="BJ995" s="395">
        <v>0</v>
      </c>
      <c r="BK995" s="395">
        <v>0</v>
      </c>
      <c r="BL995" s="395">
        <v>0</v>
      </c>
      <c r="BM995" s="395">
        <v>0</v>
      </c>
      <c r="BN995" s="395">
        <v>0</v>
      </c>
      <c r="BO995" s="395">
        <v>0</v>
      </c>
      <c r="BP995" s="395">
        <v>0</v>
      </c>
      <c r="BQ995" s="395">
        <v>0</v>
      </c>
      <c r="BR995" s="395">
        <v>0</v>
      </c>
      <c r="BS995" s="395">
        <v>0</v>
      </c>
      <c r="BT995" s="395">
        <v>0</v>
      </c>
      <c r="BU995" s="395">
        <v>0</v>
      </c>
      <c r="BV995" s="395">
        <v>0</v>
      </c>
      <c r="BW995" s="395">
        <v>0</v>
      </c>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row>
    <row r="996" spans="1:213" ht="357">
      <c r="A996" s="29">
        <v>624</v>
      </c>
      <c r="B996" s="22" t="s">
        <v>2954</v>
      </c>
      <c r="C996" s="28" t="s">
        <v>162</v>
      </c>
      <c r="D996" s="27" t="s">
        <v>3044</v>
      </c>
      <c r="E996" s="20" t="s">
        <v>3045</v>
      </c>
      <c r="F996" s="204"/>
      <c r="G996" s="204"/>
      <c r="H996" s="195" t="s">
        <v>3046</v>
      </c>
      <c r="I996" s="204"/>
      <c r="J996" s="195" t="s">
        <v>3047</v>
      </c>
      <c r="K996" s="195" t="s">
        <v>955</v>
      </c>
      <c r="L996" s="195" t="s">
        <v>3048</v>
      </c>
      <c r="M996" s="195"/>
      <c r="N996" s="195"/>
      <c r="O996" s="195"/>
      <c r="P996" s="196" t="s">
        <v>3052</v>
      </c>
      <c r="Q996" s="21" t="s">
        <v>92</v>
      </c>
      <c r="R996" s="205"/>
      <c r="S996" s="195"/>
      <c r="T996" s="195">
        <v>3</v>
      </c>
      <c r="U996" s="195"/>
      <c r="V996" s="195">
        <v>9</v>
      </c>
      <c r="W996" s="195">
        <v>1</v>
      </c>
      <c r="X996" s="195"/>
      <c r="Y996" s="195"/>
      <c r="Z996" s="195"/>
      <c r="AA996" s="195"/>
      <c r="AB996" s="196" t="s">
        <v>110</v>
      </c>
      <c r="AC996" s="21" t="s">
        <v>3019</v>
      </c>
      <c r="AD996" s="269"/>
      <c r="AE996" s="269"/>
      <c r="AF996" s="269"/>
      <c r="AG996" s="269"/>
      <c r="AH996" s="269"/>
      <c r="AI996" s="269"/>
      <c r="AJ996" s="269"/>
      <c r="AK996" s="269"/>
      <c r="AL996" s="269"/>
      <c r="AM996" s="196" t="s">
        <v>3050</v>
      </c>
      <c r="AN996" s="196" t="s">
        <v>3021</v>
      </c>
      <c r="AO996" s="199" t="s">
        <v>56</v>
      </c>
      <c r="AP996" s="199" t="s">
        <v>129</v>
      </c>
      <c r="AQ996" s="199" t="s">
        <v>3051</v>
      </c>
      <c r="AR996" s="26" t="s">
        <v>357</v>
      </c>
      <c r="AS996" s="31" t="s">
        <v>360</v>
      </c>
      <c r="AT996" s="395">
        <v>7164424.0099999998</v>
      </c>
      <c r="AU996" s="395">
        <v>7164424.0099999998</v>
      </c>
      <c r="AV996" s="395">
        <v>0</v>
      </c>
      <c r="AW996" s="395">
        <v>0</v>
      </c>
      <c r="AX996" s="395">
        <v>0</v>
      </c>
      <c r="AY996" s="395">
        <v>0</v>
      </c>
      <c r="AZ996" s="395">
        <v>0</v>
      </c>
      <c r="BA996" s="395">
        <v>0</v>
      </c>
      <c r="BB996" s="395">
        <v>7164424.0099999998</v>
      </c>
      <c r="BC996" s="395">
        <v>7164424.0099999998</v>
      </c>
      <c r="BD996" s="395">
        <v>0</v>
      </c>
      <c r="BE996" s="395">
        <v>0</v>
      </c>
      <c r="BF996" s="395">
        <v>0</v>
      </c>
      <c r="BG996" s="395">
        <v>0</v>
      </c>
      <c r="BH996" s="395">
        <v>0</v>
      </c>
      <c r="BI996" s="395">
        <v>0</v>
      </c>
      <c r="BJ996" s="395">
        <v>0</v>
      </c>
      <c r="BK996" s="395">
        <v>0</v>
      </c>
      <c r="BL996" s="395">
        <v>0</v>
      </c>
      <c r="BM996" s="395">
        <v>0</v>
      </c>
      <c r="BN996" s="395">
        <v>0</v>
      </c>
      <c r="BO996" s="395">
        <v>0</v>
      </c>
      <c r="BP996" s="395">
        <v>0</v>
      </c>
      <c r="BQ996" s="395">
        <v>0</v>
      </c>
      <c r="BR996" s="395">
        <v>0</v>
      </c>
      <c r="BS996" s="395">
        <v>0</v>
      </c>
      <c r="BT996" s="395">
        <v>0</v>
      </c>
      <c r="BU996" s="395">
        <v>0</v>
      </c>
      <c r="BV996" s="395">
        <v>0</v>
      </c>
      <c r="BW996" s="395">
        <v>0</v>
      </c>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row>
    <row r="997" spans="1:213" ht="357">
      <c r="A997" s="29">
        <v>624</v>
      </c>
      <c r="B997" s="22" t="s">
        <v>2954</v>
      </c>
      <c r="C997" s="28" t="s">
        <v>162</v>
      </c>
      <c r="D997" s="27" t="s">
        <v>3044</v>
      </c>
      <c r="E997" s="20" t="s">
        <v>3045</v>
      </c>
      <c r="F997" s="204"/>
      <c r="G997" s="204"/>
      <c r="H997" s="195" t="s">
        <v>3046</v>
      </c>
      <c r="I997" s="204"/>
      <c r="J997" s="195" t="s">
        <v>3047</v>
      </c>
      <c r="K997" s="195" t="s">
        <v>955</v>
      </c>
      <c r="L997" s="195" t="s">
        <v>3048</v>
      </c>
      <c r="M997" s="195"/>
      <c r="N997" s="195"/>
      <c r="O997" s="195"/>
      <c r="P997" s="196" t="s">
        <v>3053</v>
      </c>
      <c r="Q997" s="21" t="s">
        <v>92</v>
      </c>
      <c r="R997" s="205"/>
      <c r="S997" s="195"/>
      <c r="T997" s="195">
        <v>3</v>
      </c>
      <c r="U997" s="195"/>
      <c r="V997" s="195">
        <v>9</v>
      </c>
      <c r="W997" s="195">
        <v>1</v>
      </c>
      <c r="X997" s="195"/>
      <c r="Y997" s="195"/>
      <c r="Z997" s="195"/>
      <c r="AA997" s="195"/>
      <c r="AB997" s="196" t="s">
        <v>110</v>
      </c>
      <c r="AC997" s="21" t="s">
        <v>3019</v>
      </c>
      <c r="AD997" s="269"/>
      <c r="AE997" s="269"/>
      <c r="AF997" s="269"/>
      <c r="AG997" s="269"/>
      <c r="AH997" s="269"/>
      <c r="AI997" s="269"/>
      <c r="AJ997" s="269"/>
      <c r="AK997" s="269"/>
      <c r="AL997" s="269"/>
      <c r="AM997" s="196" t="s">
        <v>3050</v>
      </c>
      <c r="AN997" s="196" t="s">
        <v>3021</v>
      </c>
      <c r="AO997" s="199" t="s">
        <v>56</v>
      </c>
      <c r="AP997" s="199" t="s">
        <v>129</v>
      </c>
      <c r="AQ997" s="199" t="s">
        <v>3051</v>
      </c>
      <c r="AR997" s="26" t="s">
        <v>357</v>
      </c>
      <c r="AS997" s="31" t="s">
        <v>55</v>
      </c>
      <c r="AT997" s="395">
        <v>4260947.8</v>
      </c>
      <c r="AU997" s="395">
        <v>4133653.48</v>
      </c>
      <c r="AV997" s="395">
        <v>0</v>
      </c>
      <c r="AW997" s="395">
        <v>0</v>
      </c>
      <c r="AX997" s="395">
        <v>0</v>
      </c>
      <c r="AY997" s="395">
        <v>0</v>
      </c>
      <c r="AZ997" s="395">
        <v>0</v>
      </c>
      <c r="BA997" s="395">
        <v>0</v>
      </c>
      <c r="BB997" s="395">
        <v>4260947.8</v>
      </c>
      <c r="BC997" s="395">
        <v>4133653.48</v>
      </c>
      <c r="BD997" s="395">
        <v>0</v>
      </c>
      <c r="BE997" s="395">
        <v>0</v>
      </c>
      <c r="BF997" s="395">
        <v>0</v>
      </c>
      <c r="BG997" s="395">
        <v>0</v>
      </c>
      <c r="BH997" s="395">
        <v>0</v>
      </c>
      <c r="BI997" s="395">
        <v>0</v>
      </c>
      <c r="BJ997" s="395">
        <v>0</v>
      </c>
      <c r="BK997" s="395">
        <v>0</v>
      </c>
      <c r="BL997" s="395">
        <v>0</v>
      </c>
      <c r="BM997" s="395">
        <v>0</v>
      </c>
      <c r="BN997" s="395">
        <v>0</v>
      </c>
      <c r="BO997" s="395">
        <v>0</v>
      </c>
      <c r="BP997" s="395">
        <v>0</v>
      </c>
      <c r="BQ997" s="395">
        <v>0</v>
      </c>
      <c r="BR997" s="395">
        <v>0</v>
      </c>
      <c r="BS997" s="395">
        <v>0</v>
      </c>
      <c r="BT997" s="395">
        <v>0</v>
      </c>
      <c r="BU997" s="395">
        <v>0</v>
      </c>
      <c r="BV997" s="395">
        <v>0</v>
      </c>
      <c r="BW997" s="395">
        <v>0</v>
      </c>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row>
    <row r="998" spans="1:213" ht="242.25">
      <c r="A998" s="29" t="s">
        <v>3006</v>
      </c>
      <c r="B998" s="22" t="s">
        <v>2954</v>
      </c>
      <c r="C998" s="28">
        <v>402000025</v>
      </c>
      <c r="D998" s="27" t="s">
        <v>201</v>
      </c>
      <c r="E998" s="20" t="s">
        <v>601</v>
      </c>
      <c r="F998" s="204"/>
      <c r="G998" s="204"/>
      <c r="H998" s="195" t="s">
        <v>3007</v>
      </c>
      <c r="I998" s="204"/>
      <c r="J998" s="195" t="s">
        <v>3008</v>
      </c>
      <c r="K998" s="195" t="s">
        <v>2678</v>
      </c>
      <c r="L998" s="195" t="s">
        <v>3009</v>
      </c>
      <c r="M998" s="195"/>
      <c r="N998" s="195" t="s">
        <v>3010</v>
      </c>
      <c r="O998" s="195"/>
      <c r="P998" s="196" t="s">
        <v>3011</v>
      </c>
      <c r="Q998" s="21" t="s">
        <v>606</v>
      </c>
      <c r="R998" s="195"/>
      <c r="S998" s="195"/>
      <c r="T998" s="195">
        <v>3</v>
      </c>
      <c r="U998" s="195"/>
      <c r="V998" s="195">
        <v>12</v>
      </c>
      <c r="W998" s="195">
        <v>1</v>
      </c>
      <c r="X998" s="195" t="s">
        <v>607</v>
      </c>
      <c r="Y998" s="195"/>
      <c r="Z998" s="195"/>
      <c r="AA998" s="195"/>
      <c r="AB998" s="196" t="s">
        <v>110</v>
      </c>
      <c r="AC998" s="21" t="s">
        <v>3023</v>
      </c>
      <c r="AD998" s="269"/>
      <c r="AE998" s="269"/>
      <c r="AF998" s="269"/>
      <c r="AG998" s="269"/>
      <c r="AH998" s="269"/>
      <c r="AI998" s="269"/>
      <c r="AJ998" s="196"/>
      <c r="AK998" s="269"/>
      <c r="AL998" s="269"/>
      <c r="AM998" s="196" t="s">
        <v>356</v>
      </c>
      <c r="AN998" s="196" t="s">
        <v>3013</v>
      </c>
      <c r="AO998" s="199" t="s">
        <v>56</v>
      </c>
      <c r="AP998" s="199" t="s">
        <v>129</v>
      </c>
      <c r="AQ998" s="199" t="s">
        <v>3051</v>
      </c>
      <c r="AR998" s="26" t="s">
        <v>357</v>
      </c>
      <c r="AS998" s="31" t="s">
        <v>55</v>
      </c>
      <c r="AT998" s="395">
        <v>197925.93</v>
      </c>
      <c r="AU998" s="395">
        <v>197925.93</v>
      </c>
      <c r="AV998" s="395">
        <v>0</v>
      </c>
      <c r="AW998" s="395">
        <v>0</v>
      </c>
      <c r="AX998" s="395">
        <v>0</v>
      </c>
      <c r="AY998" s="395">
        <v>0</v>
      </c>
      <c r="AZ998" s="395">
        <v>0</v>
      </c>
      <c r="BA998" s="395">
        <v>0</v>
      </c>
      <c r="BB998" s="395">
        <v>197925.93</v>
      </c>
      <c r="BC998" s="395">
        <v>197925.93</v>
      </c>
      <c r="BD998" s="395">
        <v>0</v>
      </c>
      <c r="BE998" s="395">
        <v>0</v>
      </c>
      <c r="BF998" s="395">
        <v>0</v>
      </c>
      <c r="BG998" s="395">
        <v>0</v>
      </c>
      <c r="BH998" s="395">
        <v>0</v>
      </c>
      <c r="BI998" s="395">
        <v>0</v>
      </c>
      <c r="BJ998" s="395">
        <v>0</v>
      </c>
      <c r="BK998" s="395">
        <v>0</v>
      </c>
      <c r="BL998" s="395">
        <v>0</v>
      </c>
      <c r="BM998" s="395">
        <v>0</v>
      </c>
      <c r="BN998" s="395">
        <v>0</v>
      </c>
      <c r="BO998" s="395">
        <v>0</v>
      </c>
      <c r="BP998" s="395">
        <v>0</v>
      </c>
      <c r="BQ998" s="395">
        <v>0</v>
      </c>
      <c r="BR998" s="395">
        <v>0</v>
      </c>
      <c r="BS998" s="395">
        <v>0</v>
      </c>
      <c r="BT998" s="395">
        <v>0</v>
      </c>
      <c r="BU998" s="395">
        <v>0</v>
      </c>
      <c r="BV998" s="395">
        <v>0</v>
      </c>
      <c r="BW998" s="395">
        <v>0</v>
      </c>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row>
    <row r="999" spans="1:213" ht="357">
      <c r="A999" s="29">
        <v>624</v>
      </c>
      <c r="B999" s="22" t="s">
        <v>2954</v>
      </c>
      <c r="C999" s="28" t="s">
        <v>162</v>
      </c>
      <c r="D999" s="27" t="s">
        <v>3044</v>
      </c>
      <c r="E999" s="20" t="s">
        <v>3045</v>
      </c>
      <c r="F999" s="204"/>
      <c r="G999" s="204"/>
      <c r="H999" s="195" t="s">
        <v>3046</v>
      </c>
      <c r="I999" s="204"/>
      <c r="J999" s="195" t="s">
        <v>3047</v>
      </c>
      <c r="K999" s="195" t="s">
        <v>3054</v>
      </c>
      <c r="L999" s="195" t="s">
        <v>3048</v>
      </c>
      <c r="M999" s="195"/>
      <c r="N999" s="195"/>
      <c r="O999" s="195"/>
      <c r="P999" s="196" t="s">
        <v>3049</v>
      </c>
      <c r="Q999" s="21" t="s">
        <v>92</v>
      </c>
      <c r="R999" s="205"/>
      <c r="S999" s="195"/>
      <c r="T999" s="195">
        <v>3</v>
      </c>
      <c r="U999" s="195"/>
      <c r="V999" s="195">
        <v>9</v>
      </c>
      <c r="W999" s="195">
        <v>1</v>
      </c>
      <c r="X999" s="195"/>
      <c r="Y999" s="195"/>
      <c r="Z999" s="195"/>
      <c r="AA999" s="195"/>
      <c r="AB999" s="196" t="s">
        <v>110</v>
      </c>
      <c r="AC999" s="21" t="s">
        <v>3024</v>
      </c>
      <c r="AD999" s="269"/>
      <c r="AE999" s="269"/>
      <c r="AF999" s="269"/>
      <c r="AG999" s="269"/>
      <c r="AH999" s="269"/>
      <c r="AI999" s="269"/>
      <c r="AJ999" s="269"/>
      <c r="AK999" s="269"/>
      <c r="AL999" s="269"/>
      <c r="AM999" s="196" t="s">
        <v>3055</v>
      </c>
      <c r="AN999" s="196" t="s">
        <v>3026</v>
      </c>
      <c r="AO999" s="199" t="s">
        <v>56</v>
      </c>
      <c r="AP999" s="199" t="s">
        <v>129</v>
      </c>
      <c r="AQ999" s="199" t="s">
        <v>3027</v>
      </c>
      <c r="AR999" s="26" t="s">
        <v>357</v>
      </c>
      <c r="AS999" s="31" t="s">
        <v>55</v>
      </c>
      <c r="AT999" s="395">
        <v>555855.43000000005</v>
      </c>
      <c r="AU999" s="395">
        <v>555855.43000000005</v>
      </c>
      <c r="AV999" s="395">
        <v>0</v>
      </c>
      <c r="AW999" s="395">
        <v>0</v>
      </c>
      <c r="AX999" s="395">
        <v>0</v>
      </c>
      <c r="AY999" s="395">
        <v>0</v>
      </c>
      <c r="AZ999" s="395">
        <v>0</v>
      </c>
      <c r="BA999" s="395">
        <v>0</v>
      </c>
      <c r="BB999" s="395">
        <v>555855.43000000005</v>
      </c>
      <c r="BC999" s="395">
        <v>555855.43000000005</v>
      </c>
      <c r="BD999" s="395">
        <v>0</v>
      </c>
      <c r="BE999" s="395">
        <v>0</v>
      </c>
      <c r="BF999" s="395">
        <v>0</v>
      </c>
      <c r="BG999" s="395">
        <v>0</v>
      </c>
      <c r="BH999" s="395">
        <v>0</v>
      </c>
      <c r="BI999" s="395">
        <v>0</v>
      </c>
      <c r="BJ999" s="395">
        <v>0</v>
      </c>
      <c r="BK999" s="395">
        <v>0</v>
      </c>
      <c r="BL999" s="395">
        <v>0</v>
      </c>
      <c r="BM999" s="395">
        <v>0</v>
      </c>
      <c r="BN999" s="395">
        <v>0</v>
      </c>
      <c r="BO999" s="395">
        <v>0</v>
      </c>
      <c r="BP999" s="395">
        <v>0</v>
      </c>
      <c r="BQ999" s="395">
        <v>0</v>
      </c>
      <c r="BR999" s="395">
        <v>0</v>
      </c>
      <c r="BS999" s="395">
        <v>0</v>
      </c>
      <c r="BT999" s="395">
        <v>0</v>
      </c>
      <c r="BU999" s="395">
        <v>0</v>
      </c>
      <c r="BV999" s="395">
        <v>0</v>
      </c>
      <c r="BW999" s="395">
        <v>0</v>
      </c>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row>
    <row r="1000" spans="1:213" ht="357">
      <c r="A1000" s="29">
        <v>624</v>
      </c>
      <c r="B1000" s="22" t="s">
        <v>2954</v>
      </c>
      <c r="C1000" s="28" t="s">
        <v>162</v>
      </c>
      <c r="D1000" s="27" t="s">
        <v>3044</v>
      </c>
      <c r="E1000" s="20" t="s">
        <v>3045</v>
      </c>
      <c r="F1000" s="204"/>
      <c r="G1000" s="204"/>
      <c r="H1000" s="195" t="s">
        <v>3046</v>
      </c>
      <c r="I1000" s="204"/>
      <c r="J1000" s="195" t="s">
        <v>3047</v>
      </c>
      <c r="K1000" s="195" t="s">
        <v>3054</v>
      </c>
      <c r="L1000" s="195" t="s">
        <v>3056</v>
      </c>
      <c r="M1000" s="195"/>
      <c r="N1000" s="195"/>
      <c r="O1000" s="195"/>
      <c r="P1000" s="196" t="s">
        <v>3053</v>
      </c>
      <c r="Q1000" s="21" t="s">
        <v>92</v>
      </c>
      <c r="R1000" s="205"/>
      <c r="S1000" s="195"/>
      <c r="T1000" s="195">
        <v>3</v>
      </c>
      <c r="U1000" s="195"/>
      <c r="V1000" s="195">
        <v>9</v>
      </c>
      <c r="W1000" s="195">
        <v>1</v>
      </c>
      <c r="X1000" s="195"/>
      <c r="Y1000" s="195"/>
      <c r="Z1000" s="195"/>
      <c r="AA1000" s="195"/>
      <c r="AB1000" s="196" t="s">
        <v>110</v>
      </c>
      <c r="AC1000" s="21" t="s">
        <v>3019</v>
      </c>
      <c r="AD1000" s="269"/>
      <c r="AE1000" s="269"/>
      <c r="AF1000" s="269"/>
      <c r="AG1000" s="269"/>
      <c r="AH1000" s="269"/>
      <c r="AI1000" s="269"/>
      <c r="AJ1000" s="269"/>
      <c r="AK1000" s="269"/>
      <c r="AL1000" s="269"/>
      <c r="AM1000" s="196" t="s">
        <v>3050</v>
      </c>
      <c r="AN1000" s="196" t="s">
        <v>3021</v>
      </c>
      <c r="AO1000" s="199" t="s">
        <v>56</v>
      </c>
      <c r="AP1000" s="199" t="s">
        <v>129</v>
      </c>
      <c r="AQ1000" s="199" t="s">
        <v>3051</v>
      </c>
      <c r="AR1000" s="26" t="s">
        <v>357</v>
      </c>
      <c r="AS1000" s="31" t="s">
        <v>286</v>
      </c>
      <c r="AT1000" s="395">
        <v>707300</v>
      </c>
      <c r="AU1000" s="395">
        <v>707300</v>
      </c>
      <c r="AV1000" s="395">
        <v>0</v>
      </c>
      <c r="AW1000" s="395">
        <v>0</v>
      </c>
      <c r="AX1000" s="395">
        <v>0</v>
      </c>
      <c r="AY1000" s="395">
        <v>0</v>
      </c>
      <c r="AZ1000" s="395">
        <v>0</v>
      </c>
      <c r="BA1000" s="395">
        <v>0</v>
      </c>
      <c r="BB1000" s="395">
        <v>707300</v>
      </c>
      <c r="BC1000" s="395">
        <v>707300</v>
      </c>
      <c r="BD1000" s="395">
        <v>0</v>
      </c>
      <c r="BE1000" s="395">
        <v>0</v>
      </c>
      <c r="BF1000" s="395">
        <v>0</v>
      </c>
      <c r="BG1000" s="395">
        <v>0</v>
      </c>
      <c r="BH1000" s="395">
        <v>0</v>
      </c>
      <c r="BI1000" s="395">
        <v>0</v>
      </c>
      <c r="BJ1000" s="395">
        <v>0</v>
      </c>
      <c r="BK1000" s="395">
        <v>0</v>
      </c>
      <c r="BL1000" s="395">
        <v>0</v>
      </c>
      <c r="BM1000" s="395">
        <v>0</v>
      </c>
      <c r="BN1000" s="395">
        <v>0</v>
      </c>
      <c r="BO1000" s="395">
        <v>0</v>
      </c>
      <c r="BP1000" s="395">
        <v>0</v>
      </c>
      <c r="BQ1000" s="395">
        <v>0</v>
      </c>
      <c r="BR1000" s="395">
        <v>0</v>
      </c>
      <c r="BS1000" s="395">
        <v>0</v>
      </c>
      <c r="BT1000" s="395">
        <v>0</v>
      </c>
      <c r="BU1000" s="395">
        <v>0</v>
      </c>
      <c r="BV1000" s="395">
        <v>0</v>
      </c>
      <c r="BW1000" s="395">
        <v>0</v>
      </c>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row>
    <row r="1001" spans="1:213" ht="357">
      <c r="A1001" s="29">
        <v>624</v>
      </c>
      <c r="B1001" s="22" t="s">
        <v>2954</v>
      </c>
      <c r="C1001" s="28" t="s">
        <v>162</v>
      </c>
      <c r="D1001" s="27" t="s">
        <v>3044</v>
      </c>
      <c r="E1001" s="20" t="s">
        <v>3045</v>
      </c>
      <c r="F1001" s="204"/>
      <c r="G1001" s="204"/>
      <c r="H1001" s="195" t="s">
        <v>3046</v>
      </c>
      <c r="I1001" s="204"/>
      <c r="J1001" s="195" t="s">
        <v>3047</v>
      </c>
      <c r="K1001" s="195" t="s">
        <v>3054</v>
      </c>
      <c r="L1001" s="195" t="s">
        <v>3048</v>
      </c>
      <c r="M1001" s="195"/>
      <c r="N1001" s="195"/>
      <c r="O1001" s="195"/>
      <c r="P1001" s="196" t="s">
        <v>3057</v>
      </c>
      <c r="Q1001" s="21" t="s">
        <v>92</v>
      </c>
      <c r="R1001" s="205"/>
      <c r="S1001" s="195"/>
      <c r="T1001" s="195">
        <v>3</v>
      </c>
      <c r="U1001" s="195"/>
      <c r="V1001" s="195">
        <v>9</v>
      </c>
      <c r="W1001" s="195">
        <v>1</v>
      </c>
      <c r="X1001" s="195"/>
      <c r="Y1001" s="195"/>
      <c r="Z1001" s="195"/>
      <c r="AA1001" s="195"/>
      <c r="AB1001" s="196" t="s">
        <v>110</v>
      </c>
      <c r="AC1001" s="21" t="s">
        <v>3019</v>
      </c>
      <c r="AD1001" s="269"/>
      <c r="AE1001" s="269"/>
      <c r="AF1001" s="269"/>
      <c r="AG1001" s="269"/>
      <c r="AH1001" s="269"/>
      <c r="AI1001" s="269"/>
      <c r="AJ1001" s="269"/>
      <c r="AK1001" s="269"/>
      <c r="AL1001" s="269"/>
      <c r="AM1001" s="196" t="s">
        <v>3050</v>
      </c>
      <c r="AN1001" s="196" t="s">
        <v>3021</v>
      </c>
      <c r="AO1001" s="199" t="s">
        <v>56</v>
      </c>
      <c r="AP1001" s="199" t="s">
        <v>129</v>
      </c>
      <c r="AQ1001" s="199" t="s">
        <v>3051</v>
      </c>
      <c r="AR1001" s="26" t="s">
        <v>357</v>
      </c>
      <c r="AS1001" s="31" t="s">
        <v>60</v>
      </c>
      <c r="AT1001" s="395">
        <v>56000</v>
      </c>
      <c r="AU1001" s="395">
        <v>56000</v>
      </c>
      <c r="AV1001" s="395">
        <v>0</v>
      </c>
      <c r="AW1001" s="395">
        <v>0</v>
      </c>
      <c r="AX1001" s="395">
        <v>0</v>
      </c>
      <c r="AY1001" s="395">
        <v>0</v>
      </c>
      <c r="AZ1001" s="395">
        <v>0</v>
      </c>
      <c r="BA1001" s="395">
        <v>0</v>
      </c>
      <c r="BB1001" s="395">
        <v>56000</v>
      </c>
      <c r="BC1001" s="395">
        <v>56000</v>
      </c>
      <c r="BD1001" s="395">
        <v>0</v>
      </c>
      <c r="BE1001" s="395">
        <v>0</v>
      </c>
      <c r="BF1001" s="395">
        <v>0</v>
      </c>
      <c r="BG1001" s="395">
        <v>0</v>
      </c>
      <c r="BH1001" s="395">
        <v>0</v>
      </c>
      <c r="BI1001" s="395">
        <v>0</v>
      </c>
      <c r="BJ1001" s="395">
        <v>0</v>
      </c>
      <c r="BK1001" s="395">
        <v>0</v>
      </c>
      <c r="BL1001" s="395">
        <v>0</v>
      </c>
      <c r="BM1001" s="395">
        <v>0</v>
      </c>
      <c r="BN1001" s="395">
        <v>0</v>
      </c>
      <c r="BO1001" s="395">
        <v>0</v>
      </c>
      <c r="BP1001" s="395">
        <v>0</v>
      </c>
      <c r="BQ1001" s="395">
        <v>0</v>
      </c>
      <c r="BR1001" s="395">
        <v>0</v>
      </c>
      <c r="BS1001" s="395">
        <v>0</v>
      </c>
      <c r="BT1001" s="395">
        <v>0</v>
      </c>
      <c r="BU1001" s="395">
        <v>0</v>
      </c>
      <c r="BV1001" s="395">
        <v>0</v>
      </c>
      <c r="BW1001" s="395">
        <v>0</v>
      </c>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row>
    <row r="1002" spans="1:213" ht="204">
      <c r="A1002" s="29">
        <v>624</v>
      </c>
      <c r="B1002" s="22" t="s">
        <v>2954</v>
      </c>
      <c r="C1002" s="28">
        <v>402000001</v>
      </c>
      <c r="D1002" s="27" t="s">
        <v>48</v>
      </c>
      <c r="E1002" s="20" t="s">
        <v>940</v>
      </c>
      <c r="F1002" s="207"/>
      <c r="G1002" s="204"/>
      <c r="H1002" s="195">
        <v>6</v>
      </c>
      <c r="I1002" s="204"/>
      <c r="J1002" s="195">
        <v>23</v>
      </c>
      <c r="K1002" s="195">
        <v>3</v>
      </c>
      <c r="L1002" s="195"/>
      <c r="M1002" s="195"/>
      <c r="N1002" s="195"/>
      <c r="O1002" s="195"/>
      <c r="P1002" s="196" t="s">
        <v>103</v>
      </c>
      <c r="Q1002" s="21" t="s">
        <v>3058</v>
      </c>
      <c r="R1002" s="205"/>
      <c r="S1002" s="195"/>
      <c r="T1002" s="195"/>
      <c r="U1002" s="195"/>
      <c r="V1002" s="195">
        <v>11</v>
      </c>
      <c r="W1002" s="195">
        <v>1</v>
      </c>
      <c r="X1002" s="195" t="s">
        <v>67</v>
      </c>
      <c r="Y1002" s="195"/>
      <c r="Z1002" s="195"/>
      <c r="AA1002" s="195"/>
      <c r="AB1002" s="196" t="s">
        <v>3059</v>
      </c>
      <c r="AC1002" s="21" t="s">
        <v>3060</v>
      </c>
      <c r="AD1002" s="269"/>
      <c r="AE1002" s="269"/>
      <c r="AF1002" s="269"/>
      <c r="AG1002" s="269"/>
      <c r="AH1002" s="269"/>
      <c r="AI1002" s="269"/>
      <c r="AJ1002" s="269"/>
      <c r="AK1002" s="269"/>
      <c r="AL1002" s="269"/>
      <c r="AM1002" s="251" t="s">
        <v>3061</v>
      </c>
      <c r="AN1002" s="251" t="s">
        <v>226</v>
      </c>
      <c r="AO1002" s="199" t="s">
        <v>56</v>
      </c>
      <c r="AP1002" s="199" t="s">
        <v>129</v>
      </c>
      <c r="AQ1002" s="199" t="s">
        <v>3062</v>
      </c>
      <c r="AR1002" s="26" t="s">
        <v>57</v>
      </c>
      <c r="AS1002" s="31" t="s">
        <v>58</v>
      </c>
      <c r="AT1002" s="395">
        <v>260640.29</v>
      </c>
      <c r="AU1002" s="395">
        <v>260640.29</v>
      </c>
      <c r="AV1002" s="395">
        <v>0</v>
      </c>
      <c r="AW1002" s="395">
        <v>0</v>
      </c>
      <c r="AX1002" s="395">
        <v>0</v>
      </c>
      <c r="AY1002" s="395">
        <v>0</v>
      </c>
      <c r="AZ1002" s="395">
        <v>0</v>
      </c>
      <c r="BA1002" s="395">
        <v>0</v>
      </c>
      <c r="BB1002" s="395">
        <v>260640.29</v>
      </c>
      <c r="BC1002" s="395">
        <v>260640.29</v>
      </c>
      <c r="BD1002" s="395">
        <v>0</v>
      </c>
      <c r="BE1002" s="395">
        <v>0</v>
      </c>
      <c r="BF1002" s="395">
        <v>0</v>
      </c>
      <c r="BG1002" s="395">
        <v>0</v>
      </c>
      <c r="BH1002" s="395">
        <v>0</v>
      </c>
      <c r="BI1002" s="395">
        <v>0</v>
      </c>
      <c r="BJ1002" s="395">
        <v>0</v>
      </c>
      <c r="BK1002" s="395">
        <v>0</v>
      </c>
      <c r="BL1002" s="395">
        <v>0</v>
      </c>
      <c r="BM1002" s="395">
        <v>0</v>
      </c>
      <c r="BN1002" s="395">
        <v>0</v>
      </c>
      <c r="BO1002" s="395">
        <v>0</v>
      </c>
      <c r="BP1002" s="395">
        <v>0</v>
      </c>
      <c r="BQ1002" s="395">
        <v>0</v>
      </c>
      <c r="BR1002" s="395">
        <v>0</v>
      </c>
      <c r="BS1002" s="395">
        <v>0</v>
      </c>
      <c r="BT1002" s="395">
        <v>0</v>
      </c>
      <c r="BU1002" s="395">
        <v>0</v>
      </c>
      <c r="BV1002" s="395">
        <v>0</v>
      </c>
      <c r="BW1002" s="395">
        <v>0</v>
      </c>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row>
    <row r="1003" spans="1:213" ht="204">
      <c r="A1003" s="29">
        <v>624</v>
      </c>
      <c r="B1003" s="22" t="s">
        <v>2954</v>
      </c>
      <c r="C1003" s="28">
        <v>402000001</v>
      </c>
      <c r="D1003" s="27" t="s">
        <v>48</v>
      </c>
      <c r="E1003" s="20" t="s">
        <v>940</v>
      </c>
      <c r="F1003" s="207"/>
      <c r="G1003" s="207"/>
      <c r="H1003" s="205">
        <v>6</v>
      </c>
      <c r="I1003" s="207"/>
      <c r="J1003" s="205">
        <v>23</v>
      </c>
      <c r="K1003" s="205">
        <v>3</v>
      </c>
      <c r="L1003" s="205"/>
      <c r="M1003" s="205"/>
      <c r="N1003" s="205"/>
      <c r="O1003" s="205"/>
      <c r="P1003" s="196" t="s">
        <v>103</v>
      </c>
      <c r="Q1003" s="21" t="s">
        <v>3058</v>
      </c>
      <c r="R1003" s="205"/>
      <c r="S1003" s="195"/>
      <c r="T1003" s="195"/>
      <c r="U1003" s="195"/>
      <c r="V1003" s="195">
        <v>11</v>
      </c>
      <c r="W1003" s="195">
        <v>1</v>
      </c>
      <c r="X1003" s="195" t="s">
        <v>67</v>
      </c>
      <c r="Y1003" s="195"/>
      <c r="Z1003" s="195"/>
      <c r="AA1003" s="195"/>
      <c r="AB1003" s="196" t="s">
        <v>3059</v>
      </c>
      <c r="AC1003" s="21" t="s">
        <v>941</v>
      </c>
      <c r="AD1003" s="269"/>
      <c r="AE1003" s="269"/>
      <c r="AF1003" s="269"/>
      <c r="AG1003" s="269"/>
      <c r="AH1003" s="269"/>
      <c r="AI1003" s="269"/>
      <c r="AJ1003" s="269"/>
      <c r="AK1003" s="269"/>
      <c r="AL1003" s="269"/>
      <c r="AM1003" s="251" t="s">
        <v>3061</v>
      </c>
      <c r="AN1003" s="196" t="s">
        <v>226</v>
      </c>
      <c r="AO1003" s="199" t="s">
        <v>56</v>
      </c>
      <c r="AP1003" s="199" t="s">
        <v>129</v>
      </c>
      <c r="AQ1003" s="199" t="s">
        <v>3062</v>
      </c>
      <c r="AR1003" s="26" t="s">
        <v>57</v>
      </c>
      <c r="AS1003" s="31" t="s">
        <v>59</v>
      </c>
      <c r="AT1003" s="395">
        <v>84167.5</v>
      </c>
      <c r="AU1003" s="395">
        <v>78713.36</v>
      </c>
      <c r="AV1003" s="395">
        <v>0</v>
      </c>
      <c r="AW1003" s="395">
        <v>0</v>
      </c>
      <c r="AX1003" s="395">
        <v>0</v>
      </c>
      <c r="AY1003" s="395">
        <v>0</v>
      </c>
      <c r="AZ1003" s="395">
        <v>0</v>
      </c>
      <c r="BA1003" s="395">
        <v>0</v>
      </c>
      <c r="BB1003" s="395">
        <v>84167.5</v>
      </c>
      <c r="BC1003" s="395">
        <v>78713.36</v>
      </c>
      <c r="BD1003" s="395">
        <v>0</v>
      </c>
      <c r="BE1003" s="395">
        <v>0</v>
      </c>
      <c r="BF1003" s="395">
        <v>0</v>
      </c>
      <c r="BG1003" s="395">
        <v>0</v>
      </c>
      <c r="BH1003" s="395">
        <v>0</v>
      </c>
      <c r="BI1003" s="395">
        <v>0</v>
      </c>
      <c r="BJ1003" s="395">
        <v>0</v>
      </c>
      <c r="BK1003" s="395">
        <v>0</v>
      </c>
      <c r="BL1003" s="395">
        <v>0</v>
      </c>
      <c r="BM1003" s="395">
        <v>0</v>
      </c>
      <c r="BN1003" s="395">
        <v>0</v>
      </c>
      <c r="BO1003" s="395">
        <v>0</v>
      </c>
      <c r="BP1003" s="395">
        <v>0</v>
      </c>
      <c r="BQ1003" s="395">
        <v>0</v>
      </c>
      <c r="BR1003" s="395">
        <v>0</v>
      </c>
      <c r="BS1003" s="395">
        <v>0</v>
      </c>
      <c r="BT1003" s="395">
        <v>0</v>
      </c>
      <c r="BU1003" s="395">
        <v>0</v>
      </c>
      <c r="BV1003" s="395">
        <v>0</v>
      </c>
      <c r="BW1003" s="395">
        <v>0</v>
      </c>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row>
    <row r="1004" spans="1:213" ht="204">
      <c r="A1004" s="29">
        <v>624</v>
      </c>
      <c r="B1004" s="22" t="s">
        <v>2954</v>
      </c>
      <c r="C1004" s="28">
        <v>402000001</v>
      </c>
      <c r="D1004" s="27" t="s">
        <v>48</v>
      </c>
      <c r="E1004" s="20" t="s">
        <v>595</v>
      </c>
      <c r="F1004" s="207"/>
      <c r="G1004" s="207"/>
      <c r="H1004" s="205">
        <v>3</v>
      </c>
      <c r="I1004" s="207"/>
      <c r="J1004" s="205">
        <v>17</v>
      </c>
      <c r="K1004" s="205">
        <v>1</v>
      </c>
      <c r="L1004" s="205">
        <v>3</v>
      </c>
      <c r="M1004" s="205"/>
      <c r="N1004" s="205"/>
      <c r="O1004" s="205"/>
      <c r="P1004" s="196" t="s">
        <v>109</v>
      </c>
      <c r="Q1004" s="21" t="s">
        <v>92</v>
      </c>
      <c r="R1004" s="205"/>
      <c r="S1004" s="205"/>
      <c r="T1004" s="205">
        <v>3</v>
      </c>
      <c r="U1004" s="205"/>
      <c r="V1004" s="205">
        <v>12</v>
      </c>
      <c r="W1004" s="205">
        <v>1</v>
      </c>
      <c r="X1004" s="205">
        <v>3</v>
      </c>
      <c r="Y1004" s="205"/>
      <c r="Z1004" s="205"/>
      <c r="AA1004" s="205"/>
      <c r="AB1004" s="196" t="s">
        <v>110</v>
      </c>
      <c r="AC1004" s="21" t="s">
        <v>3063</v>
      </c>
      <c r="AD1004" s="269"/>
      <c r="AE1004" s="269"/>
      <c r="AF1004" s="269"/>
      <c r="AG1004" s="269"/>
      <c r="AH1004" s="197"/>
      <c r="AI1004" s="269"/>
      <c r="AJ1004" s="197"/>
      <c r="AK1004" s="197"/>
      <c r="AL1004" s="269"/>
      <c r="AM1004" s="196" t="s">
        <v>3064</v>
      </c>
      <c r="AN1004" s="196" t="s">
        <v>228</v>
      </c>
      <c r="AO1004" s="199" t="s">
        <v>56</v>
      </c>
      <c r="AP1004" s="199" t="s">
        <v>129</v>
      </c>
      <c r="AQ1004" s="199" t="s">
        <v>3062</v>
      </c>
      <c r="AR1004" s="26" t="s">
        <v>57</v>
      </c>
      <c r="AS1004" s="31" t="s">
        <v>55</v>
      </c>
      <c r="AT1004" s="395">
        <v>1221936.54</v>
      </c>
      <c r="AU1004" s="395">
        <v>1197328.6000000001</v>
      </c>
      <c r="AV1004" s="395">
        <v>0</v>
      </c>
      <c r="AW1004" s="395">
        <v>0</v>
      </c>
      <c r="AX1004" s="395">
        <v>0</v>
      </c>
      <c r="AY1004" s="395">
        <v>0</v>
      </c>
      <c r="AZ1004" s="395">
        <v>0</v>
      </c>
      <c r="BA1004" s="395">
        <v>0</v>
      </c>
      <c r="BB1004" s="395">
        <v>1221936.54</v>
      </c>
      <c r="BC1004" s="395">
        <v>1197328.6000000001</v>
      </c>
      <c r="BD1004" s="395">
        <v>0</v>
      </c>
      <c r="BE1004" s="395">
        <v>0</v>
      </c>
      <c r="BF1004" s="395">
        <v>0</v>
      </c>
      <c r="BG1004" s="395">
        <v>0</v>
      </c>
      <c r="BH1004" s="395">
        <v>0</v>
      </c>
      <c r="BI1004" s="395">
        <v>0</v>
      </c>
      <c r="BJ1004" s="395">
        <v>0</v>
      </c>
      <c r="BK1004" s="395">
        <v>0</v>
      </c>
      <c r="BL1004" s="395">
        <v>0</v>
      </c>
      <c r="BM1004" s="395">
        <v>0</v>
      </c>
      <c r="BN1004" s="395">
        <v>0</v>
      </c>
      <c r="BO1004" s="395">
        <v>0</v>
      </c>
      <c r="BP1004" s="395">
        <v>0</v>
      </c>
      <c r="BQ1004" s="395">
        <v>0</v>
      </c>
      <c r="BR1004" s="395">
        <v>0</v>
      </c>
      <c r="BS1004" s="395">
        <v>0</v>
      </c>
      <c r="BT1004" s="395">
        <v>0</v>
      </c>
      <c r="BU1004" s="395">
        <v>0</v>
      </c>
      <c r="BV1004" s="395">
        <v>0</v>
      </c>
      <c r="BW1004" s="395">
        <v>0</v>
      </c>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row>
    <row r="1005" spans="1:213" ht="242.25">
      <c r="A1005" s="29" t="s">
        <v>3006</v>
      </c>
      <c r="B1005" s="22" t="s">
        <v>2954</v>
      </c>
      <c r="C1005" s="28">
        <v>402000025</v>
      </c>
      <c r="D1005" s="27" t="s">
        <v>201</v>
      </c>
      <c r="E1005" s="20" t="s">
        <v>601</v>
      </c>
      <c r="F1005" s="204"/>
      <c r="G1005" s="204"/>
      <c r="H1005" s="195" t="s">
        <v>3007</v>
      </c>
      <c r="I1005" s="204"/>
      <c r="J1005" s="195" t="s">
        <v>3008</v>
      </c>
      <c r="K1005" s="195" t="s">
        <v>2678</v>
      </c>
      <c r="L1005" s="195" t="s">
        <v>3009</v>
      </c>
      <c r="M1005" s="195"/>
      <c r="N1005" s="195" t="s">
        <v>3010</v>
      </c>
      <c r="O1005" s="195"/>
      <c r="P1005" s="196" t="s">
        <v>3011</v>
      </c>
      <c r="Q1005" s="21" t="s">
        <v>606</v>
      </c>
      <c r="R1005" s="195"/>
      <c r="S1005" s="195"/>
      <c r="T1005" s="195">
        <v>3</v>
      </c>
      <c r="U1005" s="195"/>
      <c r="V1005" s="195">
        <v>12</v>
      </c>
      <c r="W1005" s="195">
        <v>1</v>
      </c>
      <c r="X1005" s="195" t="s">
        <v>607</v>
      </c>
      <c r="Y1005" s="195"/>
      <c r="Z1005" s="195"/>
      <c r="AA1005" s="195"/>
      <c r="AB1005" s="196" t="s">
        <v>110</v>
      </c>
      <c r="AC1005" s="21" t="s">
        <v>3012</v>
      </c>
      <c r="AD1005" s="269"/>
      <c r="AE1005" s="269"/>
      <c r="AF1005" s="269"/>
      <c r="AG1005" s="269"/>
      <c r="AH1005" s="269"/>
      <c r="AI1005" s="269"/>
      <c r="AJ1005" s="196"/>
      <c r="AK1005" s="269"/>
      <c r="AL1005" s="269"/>
      <c r="AM1005" s="196" t="s">
        <v>356</v>
      </c>
      <c r="AN1005" s="196" t="s">
        <v>3013</v>
      </c>
      <c r="AO1005" s="199" t="s">
        <v>56</v>
      </c>
      <c r="AP1005" s="199" t="s">
        <v>129</v>
      </c>
      <c r="AQ1005" s="199" t="s">
        <v>3062</v>
      </c>
      <c r="AR1005" s="26" t="s">
        <v>57</v>
      </c>
      <c r="AS1005" s="31" t="s">
        <v>55</v>
      </c>
      <c r="AT1005" s="395">
        <v>15743.46</v>
      </c>
      <c r="AU1005" s="395">
        <v>15743.46</v>
      </c>
      <c r="AV1005" s="395"/>
      <c r="AW1005" s="395"/>
      <c r="AX1005" s="395"/>
      <c r="AY1005" s="395"/>
      <c r="AZ1005" s="395">
        <v>0</v>
      </c>
      <c r="BA1005" s="395">
        <v>0</v>
      </c>
      <c r="BB1005" s="395">
        <v>15743.46</v>
      </c>
      <c r="BC1005" s="395">
        <v>15743.46</v>
      </c>
      <c r="BD1005" s="395">
        <v>0</v>
      </c>
      <c r="BE1005" s="395">
        <v>0</v>
      </c>
      <c r="BF1005" s="395">
        <v>0</v>
      </c>
      <c r="BG1005" s="395">
        <v>0</v>
      </c>
      <c r="BH1005" s="395">
        <v>0</v>
      </c>
      <c r="BI1005" s="395">
        <v>0</v>
      </c>
      <c r="BJ1005" s="395">
        <v>0</v>
      </c>
      <c r="BK1005" s="395">
        <v>0</v>
      </c>
      <c r="BL1005" s="395">
        <v>0</v>
      </c>
      <c r="BM1005" s="395">
        <v>0</v>
      </c>
      <c r="BN1005" s="395">
        <v>0</v>
      </c>
      <c r="BO1005" s="395">
        <v>0</v>
      </c>
      <c r="BP1005" s="395">
        <v>0</v>
      </c>
      <c r="BQ1005" s="395">
        <v>0</v>
      </c>
      <c r="BR1005" s="395">
        <v>0</v>
      </c>
      <c r="BS1005" s="395">
        <v>0</v>
      </c>
      <c r="BT1005" s="395">
        <v>0</v>
      </c>
      <c r="BU1005" s="395">
        <v>0</v>
      </c>
      <c r="BV1005" s="395">
        <v>0</v>
      </c>
      <c r="BW1005" s="395">
        <v>0</v>
      </c>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row>
    <row r="1006" spans="1:213" ht="357">
      <c r="A1006" s="29">
        <v>624</v>
      </c>
      <c r="B1006" s="22" t="s">
        <v>2954</v>
      </c>
      <c r="C1006" s="28">
        <v>402000001</v>
      </c>
      <c r="D1006" s="24" t="s">
        <v>48</v>
      </c>
      <c r="E1006" s="20" t="s">
        <v>940</v>
      </c>
      <c r="F1006" s="207"/>
      <c r="G1006" s="207"/>
      <c r="H1006" s="195">
        <v>6</v>
      </c>
      <c r="I1006" s="204"/>
      <c r="J1006" s="195">
        <v>22</v>
      </c>
      <c r="K1006" s="195">
        <v>1</v>
      </c>
      <c r="L1006" s="195"/>
      <c r="M1006" s="205"/>
      <c r="N1006" s="205"/>
      <c r="O1006" s="205"/>
      <c r="P1006" s="196" t="s">
        <v>103</v>
      </c>
      <c r="Q1006" s="21" t="s">
        <v>3058</v>
      </c>
      <c r="R1006" s="195"/>
      <c r="S1006" s="195"/>
      <c r="T1006" s="195"/>
      <c r="U1006" s="195"/>
      <c r="V1006" s="195" t="s">
        <v>366</v>
      </c>
      <c r="W1006" s="195"/>
      <c r="X1006" s="195"/>
      <c r="Y1006" s="195"/>
      <c r="Z1006" s="195"/>
      <c r="AA1006" s="195"/>
      <c r="AB1006" s="196" t="s">
        <v>3059</v>
      </c>
      <c r="AC1006" s="21" t="s">
        <v>3065</v>
      </c>
      <c r="AD1006" s="269"/>
      <c r="AE1006" s="269"/>
      <c r="AF1006" s="269"/>
      <c r="AG1006" s="269"/>
      <c r="AH1006" s="269"/>
      <c r="AI1006" s="269"/>
      <c r="AJ1006" s="196" t="s">
        <v>3066</v>
      </c>
      <c r="AK1006" s="269"/>
      <c r="AL1006" s="269"/>
      <c r="AM1006" s="251"/>
      <c r="AN1006" s="251" t="s">
        <v>3067</v>
      </c>
      <c r="AO1006" s="199" t="s">
        <v>56</v>
      </c>
      <c r="AP1006" s="199" t="s">
        <v>129</v>
      </c>
      <c r="AQ1006" s="199" t="s">
        <v>3068</v>
      </c>
      <c r="AR1006" s="26" t="s">
        <v>79</v>
      </c>
      <c r="AS1006" s="31" t="s">
        <v>59</v>
      </c>
      <c r="AT1006" s="395">
        <v>3177274.62</v>
      </c>
      <c r="AU1006" s="395">
        <v>3177274.62</v>
      </c>
      <c r="AV1006" s="395">
        <v>0</v>
      </c>
      <c r="AW1006" s="395">
        <v>0</v>
      </c>
      <c r="AX1006" s="395">
        <v>0</v>
      </c>
      <c r="AY1006" s="395">
        <v>0</v>
      </c>
      <c r="AZ1006" s="395">
        <v>0</v>
      </c>
      <c r="BA1006" s="395">
        <v>0</v>
      </c>
      <c r="BB1006" s="395">
        <v>3177274.62</v>
      </c>
      <c r="BC1006" s="395">
        <v>3177274.62</v>
      </c>
      <c r="BD1006" s="395">
        <v>0</v>
      </c>
      <c r="BE1006" s="395">
        <v>0</v>
      </c>
      <c r="BF1006" s="395">
        <v>0</v>
      </c>
      <c r="BG1006" s="395">
        <v>0</v>
      </c>
      <c r="BH1006" s="395">
        <v>0</v>
      </c>
      <c r="BI1006" s="395">
        <v>0</v>
      </c>
      <c r="BJ1006" s="395">
        <v>0</v>
      </c>
      <c r="BK1006" s="395">
        <v>0</v>
      </c>
      <c r="BL1006" s="395">
        <v>0</v>
      </c>
      <c r="BM1006" s="395">
        <v>0</v>
      </c>
      <c r="BN1006" s="395">
        <v>0</v>
      </c>
      <c r="BO1006" s="395">
        <v>0</v>
      </c>
      <c r="BP1006" s="395">
        <v>0</v>
      </c>
      <c r="BQ1006" s="395">
        <v>0</v>
      </c>
      <c r="BR1006" s="395">
        <v>0</v>
      </c>
      <c r="BS1006" s="395">
        <v>0</v>
      </c>
      <c r="BT1006" s="395">
        <v>0</v>
      </c>
      <c r="BU1006" s="395">
        <v>0</v>
      </c>
      <c r="BV1006" s="395">
        <v>0</v>
      </c>
      <c r="BW1006" s="395">
        <v>0</v>
      </c>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row>
    <row r="1007" spans="1:213" ht="344.25">
      <c r="A1007" s="29">
        <v>624</v>
      </c>
      <c r="B1007" s="22" t="s">
        <v>2954</v>
      </c>
      <c r="C1007" s="28">
        <v>402000001</v>
      </c>
      <c r="D1007" s="24" t="s">
        <v>48</v>
      </c>
      <c r="E1007" s="20" t="s">
        <v>595</v>
      </c>
      <c r="F1007" s="207"/>
      <c r="G1007" s="207"/>
      <c r="H1007" s="205">
        <v>3</v>
      </c>
      <c r="I1007" s="207"/>
      <c r="J1007" s="205">
        <v>17</v>
      </c>
      <c r="K1007" s="205">
        <v>1</v>
      </c>
      <c r="L1007" s="205">
        <v>3</v>
      </c>
      <c r="M1007" s="205"/>
      <c r="N1007" s="205"/>
      <c r="O1007" s="205"/>
      <c r="P1007" s="196" t="s">
        <v>109</v>
      </c>
      <c r="Q1007" s="21" t="s">
        <v>92</v>
      </c>
      <c r="R1007" s="195"/>
      <c r="S1007" s="195"/>
      <c r="T1007" s="195">
        <v>3</v>
      </c>
      <c r="U1007" s="195"/>
      <c r="V1007" s="195">
        <v>9</v>
      </c>
      <c r="W1007" s="195">
        <v>1</v>
      </c>
      <c r="X1007" s="195"/>
      <c r="Y1007" s="195"/>
      <c r="Z1007" s="195"/>
      <c r="AA1007" s="195"/>
      <c r="AB1007" s="196" t="s">
        <v>110</v>
      </c>
      <c r="AC1007" s="21" t="s">
        <v>3069</v>
      </c>
      <c r="AD1007" s="269"/>
      <c r="AE1007" s="269"/>
      <c r="AF1007" s="269"/>
      <c r="AG1007" s="269"/>
      <c r="AH1007" s="269"/>
      <c r="AI1007" s="269"/>
      <c r="AJ1007" s="196" t="s">
        <v>3066</v>
      </c>
      <c r="AK1007" s="269"/>
      <c r="AL1007" s="269"/>
      <c r="AM1007" s="251"/>
      <c r="AN1007" s="251" t="s">
        <v>3067</v>
      </c>
      <c r="AO1007" s="199" t="s">
        <v>56</v>
      </c>
      <c r="AP1007" s="199" t="s">
        <v>129</v>
      </c>
      <c r="AQ1007" s="199" t="s">
        <v>3068</v>
      </c>
      <c r="AR1007" s="26" t="s">
        <v>79</v>
      </c>
      <c r="AS1007" s="31" t="s">
        <v>59</v>
      </c>
      <c r="AT1007" s="395">
        <v>703464</v>
      </c>
      <c r="AU1007" s="395">
        <v>703464</v>
      </c>
      <c r="AV1007" s="395">
        <v>0</v>
      </c>
      <c r="AW1007" s="395">
        <v>0</v>
      </c>
      <c r="AX1007" s="395">
        <v>0</v>
      </c>
      <c r="AY1007" s="395">
        <v>0</v>
      </c>
      <c r="AZ1007" s="395">
        <v>0</v>
      </c>
      <c r="BA1007" s="395">
        <v>0</v>
      </c>
      <c r="BB1007" s="395">
        <v>703464</v>
      </c>
      <c r="BC1007" s="395">
        <v>703464</v>
      </c>
      <c r="BD1007" s="395">
        <v>0</v>
      </c>
      <c r="BE1007" s="395">
        <v>0</v>
      </c>
      <c r="BF1007" s="395">
        <v>0</v>
      </c>
      <c r="BG1007" s="395">
        <v>0</v>
      </c>
      <c r="BH1007" s="395">
        <v>0</v>
      </c>
      <c r="BI1007" s="395">
        <v>0</v>
      </c>
      <c r="BJ1007" s="395">
        <v>0</v>
      </c>
      <c r="BK1007" s="395">
        <v>0</v>
      </c>
      <c r="BL1007" s="395">
        <v>0</v>
      </c>
      <c r="BM1007" s="395">
        <v>0</v>
      </c>
      <c r="BN1007" s="395">
        <v>0</v>
      </c>
      <c r="BO1007" s="395">
        <v>0</v>
      </c>
      <c r="BP1007" s="395">
        <v>0</v>
      </c>
      <c r="BQ1007" s="395">
        <v>0</v>
      </c>
      <c r="BR1007" s="395">
        <v>0</v>
      </c>
      <c r="BS1007" s="395">
        <v>0</v>
      </c>
      <c r="BT1007" s="395">
        <v>0</v>
      </c>
      <c r="BU1007" s="395">
        <v>0</v>
      </c>
      <c r="BV1007" s="395">
        <v>0</v>
      </c>
      <c r="BW1007" s="395">
        <v>0</v>
      </c>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row>
    <row r="1008" spans="1:213" ht="280.5">
      <c r="A1008" s="29">
        <v>624</v>
      </c>
      <c r="B1008" s="22" t="s">
        <v>2954</v>
      </c>
      <c r="C1008" s="28">
        <v>402000001</v>
      </c>
      <c r="D1008" s="24" t="s">
        <v>48</v>
      </c>
      <c r="E1008" s="20" t="s">
        <v>940</v>
      </c>
      <c r="F1008" s="207"/>
      <c r="G1008" s="204"/>
      <c r="H1008" s="195">
        <v>7</v>
      </c>
      <c r="I1008" s="204"/>
      <c r="J1008" s="195">
        <v>26</v>
      </c>
      <c r="K1008" s="195"/>
      <c r="L1008" s="195"/>
      <c r="M1008" s="205"/>
      <c r="N1008" s="205"/>
      <c r="O1008" s="205"/>
      <c r="P1008" s="196" t="s">
        <v>103</v>
      </c>
      <c r="Q1008" s="21" t="s">
        <v>742</v>
      </c>
      <c r="R1008" s="205"/>
      <c r="S1008" s="205"/>
      <c r="T1008" s="205"/>
      <c r="U1008" s="205"/>
      <c r="V1008" s="205">
        <v>13</v>
      </c>
      <c r="W1008" s="195" t="s">
        <v>67</v>
      </c>
      <c r="X1008" s="205"/>
      <c r="Y1008" s="205"/>
      <c r="Z1008" s="205"/>
      <c r="AA1008" s="205"/>
      <c r="AB1008" s="196" t="s">
        <v>105</v>
      </c>
      <c r="AC1008" s="21" t="s">
        <v>3135</v>
      </c>
      <c r="AD1008" s="196"/>
      <c r="AE1008" s="196"/>
      <c r="AF1008" s="196"/>
      <c r="AG1008" s="196"/>
      <c r="AH1008" s="196"/>
      <c r="AI1008" s="196"/>
      <c r="AJ1008" s="196"/>
      <c r="AK1008" s="196"/>
      <c r="AL1008" s="196"/>
      <c r="AM1008" s="196" t="s">
        <v>628</v>
      </c>
      <c r="AN1008" s="196" t="s">
        <v>3070</v>
      </c>
      <c r="AO1008" s="199" t="s">
        <v>53</v>
      </c>
      <c r="AP1008" s="199" t="s">
        <v>54</v>
      </c>
      <c r="AQ1008" s="199" t="s">
        <v>3071</v>
      </c>
      <c r="AR1008" s="26" t="s">
        <v>68</v>
      </c>
      <c r="AS1008" s="31" t="s">
        <v>62</v>
      </c>
      <c r="AT1008" s="395">
        <v>210975</v>
      </c>
      <c r="AU1008" s="395">
        <v>210975</v>
      </c>
      <c r="AV1008" s="395">
        <v>0</v>
      </c>
      <c r="AW1008" s="395">
        <v>0</v>
      </c>
      <c r="AX1008" s="395">
        <v>0</v>
      </c>
      <c r="AY1008" s="395">
        <v>0</v>
      </c>
      <c r="AZ1008" s="395">
        <v>0</v>
      </c>
      <c r="BA1008" s="395">
        <v>0</v>
      </c>
      <c r="BB1008" s="395">
        <v>210975</v>
      </c>
      <c r="BC1008" s="395">
        <v>210975</v>
      </c>
      <c r="BD1008" s="395">
        <v>0</v>
      </c>
      <c r="BE1008" s="395">
        <v>0</v>
      </c>
      <c r="BF1008" s="395">
        <v>0</v>
      </c>
      <c r="BG1008" s="395">
        <v>0</v>
      </c>
      <c r="BH1008" s="395">
        <v>0</v>
      </c>
      <c r="BI1008" s="395">
        <v>0</v>
      </c>
      <c r="BJ1008" s="395">
        <v>0</v>
      </c>
      <c r="BK1008" s="395">
        <v>0</v>
      </c>
      <c r="BL1008" s="395">
        <v>0</v>
      </c>
      <c r="BM1008" s="395">
        <v>0</v>
      </c>
      <c r="BN1008" s="395">
        <v>0</v>
      </c>
      <c r="BO1008" s="395">
        <v>0</v>
      </c>
      <c r="BP1008" s="395">
        <v>0</v>
      </c>
      <c r="BQ1008" s="395">
        <v>0</v>
      </c>
      <c r="BR1008" s="395">
        <v>0</v>
      </c>
      <c r="BS1008" s="395">
        <v>0</v>
      </c>
      <c r="BT1008" s="395">
        <v>0</v>
      </c>
      <c r="BU1008" s="395">
        <v>0</v>
      </c>
      <c r="BV1008" s="395">
        <v>0</v>
      </c>
      <c r="BW1008" s="395">
        <v>0</v>
      </c>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row>
    <row r="1009" spans="1:213" ht="280.5">
      <c r="A1009" s="29">
        <v>624</v>
      </c>
      <c r="B1009" s="22" t="s">
        <v>2954</v>
      </c>
      <c r="C1009" s="28">
        <v>402000001</v>
      </c>
      <c r="D1009" s="24" t="s">
        <v>48</v>
      </c>
      <c r="E1009" s="20" t="s">
        <v>940</v>
      </c>
      <c r="F1009" s="207"/>
      <c r="G1009" s="204"/>
      <c r="H1009" s="195" t="s">
        <v>101</v>
      </c>
      <c r="I1009" s="204"/>
      <c r="J1009" s="195" t="s">
        <v>102</v>
      </c>
      <c r="K1009" s="195"/>
      <c r="L1009" s="195"/>
      <c r="M1009" s="205"/>
      <c r="N1009" s="205"/>
      <c r="O1009" s="205"/>
      <c r="P1009" s="196" t="s">
        <v>103</v>
      </c>
      <c r="Q1009" s="21" t="s">
        <v>742</v>
      </c>
      <c r="R1009" s="205"/>
      <c r="S1009" s="205"/>
      <c r="T1009" s="205"/>
      <c r="U1009" s="205"/>
      <c r="V1009" s="205" t="s">
        <v>54</v>
      </c>
      <c r="W1009" s="195" t="s">
        <v>67</v>
      </c>
      <c r="X1009" s="205"/>
      <c r="Y1009" s="205"/>
      <c r="Z1009" s="205"/>
      <c r="AA1009" s="205"/>
      <c r="AB1009" s="196" t="s">
        <v>105</v>
      </c>
      <c r="AC1009" s="21" t="s">
        <v>3135</v>
      </c>
      <c r="AD1009" s="196"/>
      <c r="AE1009" s="196"/>
      <c r="AF1009" s="196"/>
      <c r="AG1009" s="196"/>
      <c r="AH1009" s="196"/>
      <c r="AI1009" s="196"/>
      <c r="AJ1009" s="196"/>
      <c r="AK1009" s="196"/>
      <c r="AL1009" s="196"/>
      <c r="AM1009" s="196" t="s">
        <v>628</v>
      </c>
      <c r="AN1009" s="196" t="s">
        <v>3072</v>
      </c>
      <c r="AO1009" s="199" t="s">
        <v>53</v>
      </c>
      <c r="AP1009" s="199" t="s">
        <v>54</v>
      </c>
      <c r="AQ1009" s="199" t="s">
        <v>3071</v>
      </c>
      <c r="AR1009" s="26" t="s">
        <v>68</v>
      </c>
      <c r="AS1009" s="31" t="s">
        <v>59</v>
      </c>
      <c r="AT1009" s="395">
        <v>63714.45</v>
      </c>
      <c r="AU1009" s="395">
        <v>63714.45</v>
      </c>
      <c r="AV1009" s="395">
        <v>0</v>
      </c>
      <c r="AW1009" s="395">
        <v>0</v>
      </c>
      <c r="AX1009" s="395">
        <v>0</v>
      </c>
      <c r="AY1009" s="395">
        <v>0</v>
      </c>
      <c r="AZ1009" s="395">
        <v>0</v>
      </c>
      <c r="BA1009" s="395">
        <v>0</v>
      </c>
      <c r="BB1009" s="395">
        <v>63714.45</v>
      </c>
      <c r="BC1009" s="395">
        <v>63714.45</v>
      </c>
      <c r="BD1009" s="395">
        <v>0</v>
      </c>
      <c r="BE1009" s="395">
        <v>0</v>
      </c>
      <c r="BF1009" s="395">
        <v>0</v>
      </c>
      <c r="BG1009" s="395">
        <v>0</v>
      </c>
      <c r="BH1009" s="395">
        <v>0</v>
      </c>
      <c r="BI1009" s="395">
        <v>0</v>
      </c>
      <c r="BJ1009" s="395">
        <v>0</v>
      </c>
      <c r="BK1009" s="395">
        <v>0</v>
      </c>
      <c r="BL1009" s="395">
        <v>0</v>
      </c>
      <c r="BM1009" s="395">
        <v>0</v>
      </c>
      <c r="BN1009" s="395">
        <v>0</v>
      </c>
      <c r="BO1009" s="395">
        <v>0</v>
      </c>
      <c r="BP1009" s="395">
        <v>0</v>
      </c>
      <c r="BQ1009" s="395">
        <v>0</v>
      </c>
      <c r="BR1009" s="395">
        <v>0</v>
      </c>
      <c r="BS1009" s="395">
        <v>0</v>
      </c>
      <c r="BT1009" s="395">
        <v>0</v>
      </c>
      <c r="BU1009" s="395">
        <v>0</v>
      </c>
      <c r="BV1009" s="395">
        <v>0</v>
      </c>
      <c r="BW1009" s="395">
        <v>0</v>
      </c>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row>
    <row r="1010" spans="1:213" ht="204">
      <c r="A1010" s="29">
        <v>624</v>
      </c>
      <c r="B1010" s="22" t="s">
        <v>2954</v>
      </c>
      <c r="C1010" s="28">
        <v>402000002</v>
      </c>
      <c r="D1010" s="27" t="s">
        <v>51</v>
      </c>
      <c r="E1010" s="20" t="s">
        <v>940</v>
      </c>
      <c r="F1010" s="207"/>
      <c r="G1010" s="207"/>
      <c r="H1010" s="205">
        <v>6</v>
      </c>
      <c r="I1010" s="207"/>
      <c r="J1010" s="205">
        <v>22</v>
      </c>
      <c r="K1010" s="205">
        <v>1</v>
      </c>
      <c r="L1010" s="205"/>
      <c r="M1010" s="205"/>
      <c r="N1010" s="205"/>
      <c r="O1010" s="205"/>
      <c r="P1010" s="196" t="s">
        <v>103</v>
      </c>
      <c r="Q1010" s="21" t="s">
        <v>3073</v>
      </c>
      <c r="R1010" s="205"/>
      <c r="S1010" s="195"/>
      <c r="T1010" s="195"/>
      <c r="U1010" s="195"/>
      <c r="V1010" s="195" t="s">
        <v>366</v>
      </c>
      <c r="W1010" s="195"/>
      <c r="X1010" s="195"/>
      <c r="Y1010" s="195"/>
      <c r="Z1010" s="195"/>
      <c r="AA1010" s="195"/>
      <c r="AB1010" s="196" t="s">
        <v>3074</v>
      </c>
      <c r="AC1010" s="21" t="s">
        <v>3075</v>
      </c>
      <c r="AD1010" s="269"/>
      <c r="AE1010" s="269"/>
      <c r="AF1010" s="269"/>
      <c r="AG1010" s="269"/>
      <c r="AH1010" s="269"/>
      <c r="AI1010" s="269"/>
      <c r="AJ1010" s="270">
        <v>1</v>
      </c>
      <c r="AK1010" s="269"/>
      <c r="AL1010" s="269"/>
      <c r="AM1010" s="251"/>
      <c r="AN1010" s="251" t="s">
        <v>299</v>
      </c>
      <c r="AO1010" s="199" t="s">
        <v>56</v>
      </c>
      <c r="AP1010" s="199" t="s">
        <v>129</v>
      </c>
      <c r="AQ1010" s="199" t="s">
        <v>3068</v>
      </c>
      <c r="AR1010" s="26" t="s">
        <v>79</v>
      </c>
      <c r="AS1010" s="31" t="s">
        <v>62</v>
      </c>
      <c r="AT1010" s="395">
        <v>10735210.4</v>
      </c>
      <c r="AU1010" s="395">
        <v>10735210.4</v>
      </c>
      <c r="AV1010" s="395">
        <v>0</v>
      </c>
      <c r="AW1010" s="395">
        <v>0</v>
      </c>
      <c r="AX1010" s="395">
        <v>0</v>
      </c>
      <c r="AY1010" s="395">
        <v>0</v>
      </c>
      <c r="AZ1010" s="395">
        <v>0</v>
      </c>
      <c r="BA1010" s="395">
        <v>0</v>
      </c>
      <c r="BB1010" s="395">
        <v>10735210.4</v>
      </c>
      <c r="BC1010" s="395">
        <v>10735210.4</v>
      </c>
      <c r="BD1010" s="395">
        <v>0</v>
      </c>
      <c r="BE1010" s="395">
        <v>0</v>
      </c>
      <c r="BF1010" s="395">
        <v>0</v>
      </c>
      <c r="BG1010" s="395">
        <v>0</v>
      </c>
      <c r="BH1010" s="395">
        <v>0</v>
      </c>
      <c r="BI1010" s="395">
        <v>0</v>
      </c>
      <c r="BJ1010" s="395">
        <v>0</v>
      </c>
      <c r="BK1010" s="395">
        <v>0</v>
      </c>
      <c r="BL1010" s="395">
        <v>0</v>
      </c>
      <c r="BM1010" s="395">
        <v>0</v>
      </c>
      <c r="BN1010" s="395">
        <v>0</v>
      </c>
      <c r="BO1010" s="395">
        <v>0</v>
      </c>
      <c r="BP1010" s="395">
        <v>0</v>
      </c>
      <c r="BQ1010" s="395">
        <v>0</v>
      </c>
      <c r="BR1010" s="395">
        <v>0</v>
      </c>
      <c r="BS1010" s="395">
        <v>0</v>
      </c>
      <c r="BT1010" s="395">
        <v>0</v>
      </c>
      <c r="BU1010" s="395">
        <v>0</v>
      </c>
      <c r="BV1010" s="395">
        <v>0</v>
      </c>
      <c r="BW1010" s="395">
        <v>0</v>
      </c>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row>
    <row r="1011" spans="1:213" ht="204">
      <c r="A1011" s="29">
        <v>624</v>
      </c>
      <c r="B1011" s="22" t="s">
        <v>2954</v>
      </c>
      <c r="C1011" s="28">
        <v>402000002</v>
      </c>
      <c r="D1011" s="27" t="s">
        <v>51</v>
      </c>
      <c r="E1011" s="20" t="s">
        <v>595</v>
      </c>
      <c r="F1011" s="207"/>
      <c r="G1011" s="207"/>
      <c r="H1011" s="205">
        <v>3</v>
      </c>
      <c r="I1011" s="207"/>
      <c r="J1011" s="205">
        <v>17</v>
      </c>
      <c r="K1011" s="205">
        <v>1</v>
      </c>
      <c r="L1011" s="205">
        <v>3</v>
      </c>
      <c r="M1011" s="205"/>
      <c r="N1011" s="205"/>
      <c r="O1011" s="205"/>
      <c r="P1011" s="196" t="s">
        <v>109</v>
      </c>
      <c r="Q1011" s="21" t="s">
        <v>92</v>
      </c>
      <c r="R1011" s="205"/>
      <c r="S1011" s="195"/>
      <c r="T1011" s="195">
        <v>3</v>
      </c>
      <c r="U1011" s="195"/>
      <c r="V1011" s="195">
        <v>9</v>
      </c>
      <c r="W1011" s="195">
        <v>1</v>
      </c>
      <c r="X1011" s="195"/>
      <c r="Y1011" s="195"/>
      <c r="Z1011" s="195"/>
      <c r="AA1011" s="195"/>
      <c r="AB1011" s="196" t="s">
        <v>110</v>
      </c>
      <c r="AC1011" s="21" t="s">
        <v>3076</v>
      </c>
      <c r="AD1011" s="269"/>
      <c r="AE1011" s="269"/>
      <c r="AF1011" s="269"/>
      <c r="AG1011" s="269"/>
      <c r="AH1011" s="269"/>
      <c r="AI1011" s="269"/>
      <c r="AJ1011" s="196" t="s">
        <v>1753</v>
      </c>
      <c r="AK1011" s="269"/>
      <c r="AL1011" s="269"/>
      <c r="AM1011" s="251"/>
      <c r="AN1011" s="251" t="s">
        <v>3077</v>
      </c>
      <c r="AO1011" s="199" t="s">
        <v>56</v>
      </c>
      <c r="AP1011" s="199" t="s">
        <v>129</v>
      </c>
      <c r="AQ1011" s="199" t="s">
        <v>3068</v>
      </c>
      <c r="AR1011" s="26" t="s">
        <v>79</v>
      </c>
      <c r="AS1011" s="31" t="s">
        <v>62</v>
      </c>
      <c r="AT1011" s="395">
        <v>2329350.98</v>
      </c>
      <c r="AU1011" s="395">
        <v>2329350.98</v>
      </c>
      <c r="AV1011" s="395">
        <v>0</v>
      </c>
      <c r="AW1011" s="395">
        <v>0</v>
      </c>
      <c r="AX1011" s="395">
        <v>0</v>
      </c>
      <c r="AY1011" s="395">
        <v>0</v>
      </c>
      <c r="AZ1011" s="395">
        <v>0</v>
      </c>
      <c r="BA1011" s="395">
        <v>0</v>
      </c>
      <c r="BB1011" s="395">
        <v>2329350.98</v>
      </c>
      <c r="BC1011" s="395">
        <v>2329350.98</v>
      </c>
      <c r="BD1011" s="395">
        <v>0</v>
      </c>
      <c r="BE1011" s="395">
        <v>0</v>
      </c>
      <c r="BF1011" s="395">
        <v>0</v>
      </c>
      <c r="BG1011" s="395">
        <v>0</v>
      </c>
      <c r="BH1011" s="395">
        <v>0</v>
      </c>
      <c r="BI1011" s="395">
        <v>0</v>
      </c>
      <c r="BJ1011" s="395">
        <v>0</v>
      </c>
      <c r="BK1011" s="395">
        <v>0</v>
      </c>
      <c r="BL1011" s="395">
        <v>0</v>
      </c>
      <c r="BM1011" s="395">
        <v>0</v>
      </c>
      <c r="BN1011" s="395">
        <v>0</v>
      </c>
      <c r="BO1011" s="395">
        <v>0</v>
      </c>
      <c r="BP1011" s="395">
        <v>0</v>
      </c>
      <c r="BQ1011" s="395">
        <v>0</v>
      </c>
      <c r="BR1011" s="395">
        <v>0</v>
      </c>
      <c r="BS1011" s="395">
        <v>0</v>
      </c>
      <c r="BT1011" s="395">
        <v>0</v>
      </c>
      <c r="BU1011" s="395">
        <v>0</v>
      </c>
      <c r="BV1011" s="395">
        <v>0</v>
      </c>
      <c r="BW1011" s="395">
        <v>0</v>
      </c>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row>
    <row r="1012" spans="1:213" ht="409.5">
      <c r="A1012" s="29">
        <v>624</v>
      </c>
      <c r="B1012" s="22" t="s">
        <v>2954</v>
      </c>
      <c r="C1012" s="28">
        <v>401000050</v>
      </c>
      <c r="D1012" s="27" t="s">
        <v>3078</v>
      </c>
      <c r="E1012" s="20" t="s">
        <v>2990</v>
      </c>
      <c r="F1012" s="204"/>
      <c r="G1012" s="204"/>
      <c r="H1012" s="195" t="s">
        <v>3079</v>
      </c>
      <c r="I1012" s="204"/>
      <c r="J1012" s="195" t="s">
        <v>2992</v>
      </c>
      <c r="K1012" s="195" t="s">
        <v>3080</v>
      </c>
      <c r="L1012" s="195" t="s">
        <v>3081</v>
      </c>
      <c r="M1012" s="195"/>
      <c r="N1012" s="195"/>
      <c r="O1012" s="195"/>
      <c r="P1012" s="196" t="s">
        <v>3082</v>
      </c>
      <c r="Q1012" s="21" t="s">
        <v>2996</v>
      </c>
      <c r="R1012" s="195"/>
      <c r="S1012" s="195"/>
      <c r="T1012" s="195" t="s">
        <v>1306</v>
      </c>
      <c r="U1012" s="195"/>
      <c r="V1012" s="195" t="s">
        <v>2997</v>
      </c>
      <c r="W1012" s="195" t="s">
        <v>2998</v>
      </c>
      <c r="X1012" s="195" t="s">
        <v>3083</v>
      </c>
      <c r="Y1012" s="195"/>
      <c r="Z1012" s="195"/>
      <c r="AA1012" s="195"/>
      <c r="AB1012" s="196" t="s">
        <v>3084</v>
      </c>
      <c r="AC1012" s="21" t="s">
        <v>3085</v>
      </c>
      <c r="AD1012" s="269"/>
      <c r="AE1012" s="269"/>
      <c r="AF1012" s="269"/>
      <c r="AG1012" s="269"/>
      <c r="AH1012" s="269"/>
      <c r="AI1012" s="269"/>
      <c r="AJ1012" s="196"/>
      <c r="AK1012" s="269"/>
      <c r="AL1012" s="269"/>
      <c r="AM1012" s="251" t="s">
        <v>3086</v>
      </c>
      <c r="AN1012" s="251" t="s">
        <v>3087</v>
      </c>
      <c r="AO1012" s="199" t="s">
        <v>56</v>
      </c>
      <c r="AP1012" s="199" t="s">
        <v>95</v>
      </c>
      <c r="AQ1012" s="199" t="s">
        <v>3088</v>
      </c>
      <c r="AR1012" s="26" t="s">
        <v>3089</v>
      </c>
      <c r="AS1012" s="31" t="s">
        <v>55</v>
      </c>
      <c r="AT1012" s="395">
        <v>0</v>
      </c>
      <c r="AU1012" s="395">
        <v>0</v>
      </c>
      <c r="AV1012" s="395">
        <v>0</v>
      </c>
      <c r="AW1012" s="395">
        <v>0</v>
      </c>
      <c r="AX1012" s="395">
        <v>0</v>
      </c>
      <c r="AY1012" s="395">
        <v>0</v>
      </c>
      <c r="AZ1012" s="395">
        <v>0</v>
      </c>
      <c r="BA1012" s="395">
        <v>0</v>
      </c>
      <c r="BB1012" s="395">
        <v>0</v>
      </c>
      <c r="BC1012" s="395">
        <v>0</v>
      </c>
      <c r="BD1012" s="395">
        <v>22950</v>
      </c>
      <c r="BE1012" s="395">
        <v>0</v>
      </c>
      <c r="BF1012" s="395">
        <v>0</v>
      </c>
      <c r="BG1012" s="395">
        <v>0</v>
      </c>
      <c r="BH1012" s="395">
        <v>22950</v>
      </c>
      <c r="BI1012" s="395">
        <v>22950</v>
      </c>
      <c r="BJ1012" s="395">
        <v>0</v>
      </c>
      <c r="BK1012" s="395">
        <v>0</v>
      </c>
      <c r="BL1012" s="395">
        <v>0</v>
      </c>
      <c r="BM1012" s="395">
        <v>22950</v>
      </c>
      <c r="BN1012" s="395">
        <v>22950</v>
      </c>
      <c r="BO1012" s="395">
        <v>0</v>
      </c>
      <c r="BP1012" s="395">
        <v>0</v>
      </c>
      <c r="BQ1012" s="395">
        <v>0</v>
      </c>
      <c r="BR1012" s="395">
        <v>22950</v>
      </c>
      <c r="BS1012" s="395">
        <v>22950</v>
      </c>
      <c r="BT1012" s="395">
        <v>0</v>
      </c>
      <c r="BU1012" s="395">
        <v>0</v>
      </c>
      <c r="BV1012" s="395">
        <v>0</v>
      </c>
      <c r="BW1012" s="395">
        <v>22950</v>
      </c>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row>
    <row r="1013" spans="1:213" ht="409.5">
      <c r="A1013" s="29">
        <v>624</v>
      </c>
      <c r="B1013" s="22" t="s">
        <v>2954</v>
      </c>
      <c r="C1013" s="28" t="s">
        <v>160</v>
      </c>
      <c r="D1013" s="27" t="s">
        <v>2989</v>
      </c>
      <c r="E1013" s="20" t="s">
        <v>2990</v>
      </c>
      <c r="F1013" s="204"/>
      <c r="G1013" s="204"/>
      <c r="H1013" s="195" t="s">
        <v>2991</v>
      </c>
      <c r="I1013" s="204"/>
      <c r="J1013" s="195" t="s">
        <v>2992</v>
      </c>
      <c r="K1013" s="195" t="s">
        <v>3080</v>
      </c>
      <c r="L1013" s="195" t="s">
        <v>3090</v>
      </c>
      <c r="M1013" s="195"/>
      <c r="N1013" s="195"/>
      <c r="O1013" s="195"/>
      <c r="P1013" s="196" t="s">
        <v>3091</v>
      </c>
      <c r="Q1013" s="21" t="s">
        <v>2996</v>
      </c>
      <c r="R1013" s="195"/>
      <c r="S1013" s="195"/>
      <c r="T1013" s="195" t="s">
        <v>1306</v>
      </c>
      <c r="U1013" s="195"/>
      <c r="V1013" s="195" t="s">
        <v>2997</v>
      </c>
      <c r="W1013" s="195" t="s">
        <v>2998</v>
      </c>
      <c r="X1013" s="195" t="s">
        <v>2999</v>
      </c>
      <c r="Y1013" s="195"/>
      <c r="Z1013" s="195"/>
      <c r="AA1013" s="195" t="s">
        <v>2208</v>
      </c>
      <c r="AB1013" s="196" t="s">
        <v>3000</v>
      </c>
      <c r="AC1013" s="21" t="s">
        <v>3001</v>
      </c>
      <c r="AD1013" s="269"/>
      <c r="AE1013" s="269"/>
      <c r="AF1013" s="269"/>
      <c r="AG1013" s="269"/>
      <c r="AH1013" s="269"/>
      <c r="AI1013" s="269"/>
      <c r="AJ1013" s="196"/>
      <c r="AK1013" s="269"/>
      <c r="AL1013" s="269"/>
      <c r="AM1013" s="196" t="s">
        <v>3002</v>
      </c>
      <c r="AN1013" s="196" t="s">
        <v>3003</v>
      </c>
      <c r="AO1013" s="199" t="s">
        <v>56</v>
      </c>
      <c r="AP1013" s="199" t="s">
        <v>95</v>
      </c>
      <c r="AQ1013" s="199" t="s">
        <v>3004</v>
      </c>
      <c r="AR1013" s="26" t="s">
        <v>3005</v>
      </c>
      <c r="AS1013" s="31" t="s">
        <v>55</v>
      </c>
      <c r="AT1013" s="395">
        <v>0</v>
      </c>
      <c r="AU1013" s="395">
        <v>0</v>
      </c>
      <c r="AV1013" s="395">
        <v>0</v>
      </c>
      <c r="AW1013" s="395">
        <v>0</v>
      </c>
      <c r="AX1013" s="395">
        <v>0</v>
      </c>
      <c r="AY1013" s="395">
        <v>0</v>
      </c>
      <c r="AZ1013" s="395">
        <v>0</v>
      </c>
      <c r="BA1013" s="395">
        <v>0</v>
      </c>
      <c r="BB1013" s="395">
        <v>0</v>
      </c>
      <c r="BC1013" s="395">
        <v>0</v>
      </c>
      <c r="BD1013" s="395">
        <v>100000</v>
      </c>
      <c r="BE1013" s="395">
        <v>0</v>
      </c>
      <c r="BF1013" s="395">
        <v>0</v>
      </c>
      <c r="BG1013" s="395">
        <v>0</v>
      </c>
      <c r="BH1013" s="395">
        <v>100000</v>
      </c>
      <c r="BI1013" s="395">
        <v>100000</v>
      </c>
      <c r="BJ1013" s="395">
        <v>0</v>
      </c>
      <c r="BK1013" s="395">
        <v>0</v>
      </c>
      <c r="BL1013" s="395">
        <v>0</v>
      </c>
      <c r="BM1013" s="395">
        <v>100000</v>
      </c>
      <c r="BN1013" s="395">
        <v>100000</v>
      </c>
      <c r="BO1013" s="395">
        <v>0</v>
      </c>
      <c r="BP1013" s="395">
        <v>0</v>
      </c>
      <c r="BQ1013" s="395">
        <v>0</v>
      </c>
      <c r="BR1013" s="395">
        <v>100000</v>
      </c>
      <c r="BS1013" s="395">
        <v>100000</v>
      </c>
      <c r="BT1013" s="395">
        <v>0</v>
      </c>
      <c r="BU1013" s="395">
        <v>0</v>
      </c>
      <c r="BV1013" s="395">
        <v>0</v>
      </c>
      <c r="BW1013" s="395">
        <v>100000</v>
      </c>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row>
    <row r="1014" spans="1:213" ht="357">
      <c r="A1014" s="29">
        <v>624</v>
      </c>
      <c r="B1014" s="22" t="s">
        <v>2954</v>
      </c>
      <c r="C1014" s="28" t="s">
        <v>162</v>
      </c>
      <c r="D1014" s="27" t="s">
        <v>3044</v>
      </c>
      <c r="E1014" s="20" t="s">
        <v>3045</v>
      </c>
      <c r="F1014" s="204"/>
      <c r="G1014" s="204"/>
      <c r="H1014" s="195" t="s">
        <v>3046</v>
      </c>
      <c r="I1014" s="204"/>
      <c r="J1014" s="195" t="s">
        <v>3047</v>
      </c>
      <c r="K1014" s="195" t="s">
        <v>3054</v>
      </c>
      <c r="L1014" s="195" t="s">
        <v>3048</v>
      </c>
      <c r="M1014" s="195"/>
      <c r="N1014" s="195"/>
      <c r="O1014" s="195"/>
      <c r="P1014" s="196" t="s">
        <v>3052</v>
      </c>
      <c r="Q1014" s="21" t="s">
        <v>92</v>
      </c>
      <c r="R1014" s="205"/>
      <c r="S1014" s="195"/>
      <c r="T1014" s="195">
        <v>3</v>
      </c>
      <c r="U1014" s="195"/>
      <c r="V1014" s="195">
        <v>9</v>
      </c>
      <c r="W1014" s="195">
        <v>1</v>
      </c>
      <c r="X1014" s="195"/>
      <c r="Y1014" s="195"/>
      <c r="Z1014" s="195"/>
      <c r="AA1014" s="195"/>
      <c r="AB1014" s="196" t="s">
        <v>110</v>
      </c>
      <c r="AC1014" s="21" t="s">
        <v>3019</v>
      </c>
      <c r="AD1014" s="269"/>
      <c r="AE1014" s="269"/>
      <c r="AF1014" s="269"/>
      <c r="AG1014" s="269"/>
      <c r="AH1014" s="269"/>
      <c r="AI1014" s="269"/>
      <c r="AJ1014" s="269"/>
      <c r="AK1014" s="269"/>
      <c r="AL1014" s="269"/>
      <c r="AM1014" s="196" t="s">
        <v>3050</v>
      </c>
      <c r="AN1014" s="196" t="s">
        <v>3021</v>
      </c>
      <c r="AO1014" s="199" t="s">
        <v>56</v>
      </c>
      <c r="AP1014" s="199" t="s">
        <v>95</v>
      </c>
      <c r="AQ1014" s="199" t="s">
        <v>3051</v>
      </c>
      <c r="AR1014" s="26" t="s">
        <v>357</v>
      </c>
      <c r="AS1014" s="31" t="s">
        <v>358</v>
      </c>
      <c r="AT1014" s="395">
        <v>0</v>
      </c>
      <c r="AU1014" s="395">
        <v>0</v>
      </c>
      <c r="AV1014" s="395">
        <v>0</v>
      </c>
      <c r="AW1014" s="395">
        <v>0</v>
      </c>
      <c r="AX1014" s="395">
        <v>0</v>
      </c>
      <c r="AY1014" s="395">
        <v>0</v>
      </c>
      <c r="AZ1014" s="395">
        <v>0</v>
      </c>
      <c r="BA1014" s="395">
        <v>0</v>
      </c>
      <c r="BB1014" s="395">
        <v>0</v>
      </c>
      <c r="BC1014" s="395">
        <v>0</v>
      </c>
      <c r="BD1014" s="395">
        <v>29338278.82</v>
      </c>
      <c r="BE1014" s="395">
        <v>0</v>
      </c>
      <c r="BF1014" s="395">
        <v>0</v>
      </c>
      <c r="BG1014" s="395">
        <v>0</v>
      </c>
      <c r="BH1014" s="395">
        <v>29338278.82</v>
      </c>
      <c r="BI1014" s="395">
        <v>23807511.52</v>
      </c>
      <c r="BJ1014" s="395">
        <v>0</v>
      </c>
      <c r="BK1014" s="395">
        <v>0</v>
      </c>
      <c r="BL1014" s="395">
        <v>0</v>
      </c>
      <c r="BM1014" s="395">
        <v>23807511.52</v>
      </c>
      <c r="BN1014" s="395">
        <v>23807511.52</v>
      </c>
      <c r="BO1014" s="395">
        <v>0</v>
      </c>
      <c r="BP1014" s="395">
        <v>0</v>
      </c>
      <c r="BQ1014" s="395">
        <v>0</v>
      </c>
      <c r="BR1014" s="395">
        <v>23807511.52</v>
      </c>
      <c r="BS1014" s="395">
        <v>23807511.52</v>
      </c>
      <c r="BT1014" s="395">
        <v>0</v>
      </c>
      <c r="BU1014" s="395">
        <v>0</v>
      </c>
      <c r="BV1014" s="395">
        <v>0</v>
      </c>
      <c r="BW1014" s="395">
        <v>23807511.52</v>
      </c>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row>
    <row r="1015" spans="1:213" ht="331.5">
      <c r="A1015" s="29">
        <v>624</v>
      </c>
      <c r="B1015" s="22" t="s">
        <v>2954</v>
      </c>
      <c r="C1015" s="28" t="s">
        <v>162</v>
      </c>
      <c r="D1015" s="27" t="s">
        <v>3044</v>
      </c>
      <c r="E1015" s="20" t="s">
        <v>3092</v>
      </c>
      <c r="F1015" s="204"/>
      <c r="G1015" s="204"/>
      <c r="H1015" s="195" t="s">
        <v>3046</v>
      </c>
      <c r="I1015" s="204"/>
      <c r="J1015" s="195" t="s">
        <v>3047</v>
      </c>
      <c r="K1015" s="195" t="s">
        <v>3054</v>
      </c>
      <c r="L1015" s="195" t="s">
        <v>3048</v>
      </c>
      <c r="M1015" s="195"/>
      <c r="N1015" s="195"/>
      <c r="O1015" s="195"/>
      <c r="P1015" s="196" t="s">
        <v>3093</v>
      </c>
      <c r="Q1015" s="21" t="s">
        <v>92</v>
      </c>
      <c r="R1015" s="205"/>
      <c r="S1015" s="195"/>
      <c r="T1015" s="195">
        <v>3</v>
      </c>
      <c r="U1015" s="195"/>
      <c r="V1015" s="195">
        <v>9</v>
      </c>
      <c r="W1015" s="195">
        <v>1</v>
      </c>
      <c r="X1015" s="195"/>
      <c r="Y1015" s="195"/>
      <c r="Z1015" s="195"/>
      <c r="AA1015" s="195"/>
      <c r="AB1015" s="196" t="s">
        <v>110</v>
      </c>
      <c r="AC1015" s="21" t="s">
        <v>3019</v>
      </c>
      <c r="AD1015" s="269"/>
      <c r="AE1015" s="269"/>
      <c r="AF1015" s="269"/>
      <c r="AG1015" s="269"/>
      <c r="AH1015" s="269"/>
      <c r="AI1015" s="269"/>
      <c r="AJ1015" s="269"/>
      <c r="AK1015" s="269"/>
      <c r="AL1015" s="269"/>
      <c r="AM1015" s="196" t="s">
        <v>3050</v>
      </c>
      <c r="AN1015" s="196" t="s">
        <v>3021</v>
      </c>
      <c r="AO1015" s="199" t="s">
        <v>56</v>
      </c>
      <c r="AP1015" s="199" t="s">
        <v>95</v>
      </c>
      <c r="AQ1015" s="199" t="s">
        <v>3051</v>
      </c>
      <c r="AR1015" s="26" t="s">
        <v>357</v>
      </c>
      <c r="AS1015" s="31" t="s">
        <v>360</v>
      </c>
      <c r="AT1015" s="395">
        <v>0</v>
      </c>
      <c r="AU1015" s="395">
        <v>0</v>
      </c>
      <c r="AV1015" s="395">
        <v>0</v>
      </c>
      <c r="AW1015" s="395">
        <v>0</v>
      </c>
      <c r="AX1015" s="395">
        <v>0</v>
      </c>
      <c r="AY1015" s="395">
        <v>0</v>
      </c>
      <c r="AZ1015" s="395">
        <v>0</v>
      </c>
      <c r="BA1015" s="395">
        <v>0</v>
      </c>
      <c r="BB1015" s="395">
        <v>0</v>
      </c>
      <c r="BC1015" s="395">
        <v>0</v>
      </c>
      <c r="BD1015" s="395">
        <v>8829888.6699999999</v>
      </c>
      <c r="BE1015" s="395">
        <v>0</v>
      </c>
      <c r="BF1015" s="395">
        <v>0</v>
      </c>
      <c r="BG1015" s="395">
        <v>0</v>
      </c>
      <c r="BH1015" s="395">
        <v>8829888.6699999999</v>
      </c>
      <c r="BI1015" s="395">
        <v>7159596.9500000002</v>
      </c>
      <c r="BJ1015" s="395">
        <v>0</v>
      </c>
      <c r="BK1015" s="395">
        <v>0</v>
      </c>
      <c r="BL1015" s="395">
        <v>0</v>
      </c>
      <c r="BM1015" s="395">
        <v>7159596.9500000002</v>
      </c>
      <c r="BN1015" s="395">
        <v>7159596.9500000002</v>
      </c>
      <c r="BO1015" s="395">
        <v>0</v>
      </c>
      <c r="BP1015" s="395">
        <v>0</v>
      </c>
      <c r="BQ1015" s="395">
        <v>0</v>
      </c>
      <c r="BR1015" s="395">
        <v>7159596.9500000002</v>
      </c>
      <c r="BS1015" s="395">
        <v>7159596.9500000002</v>
      </c>
      <c r="BT1015" s="395">
        <v>0</v>
      </c>
      <c r="BU1015" s="395">
        <v>0</v>
      </c>
      <c r="BV1015" s="395">
        <v>0</v>
      </c>
      <c r="BW1015" s="395">
        <v>7159596.9500000002</v>
      </c>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row>
    <row r="1016" spans="1:213" ht="331.5">
      <c r="A1016" s="29">
        <v>624</v>
      </c>
      <c r="B1016" s="22" t="s">
        <v>2954</v>
      </c>
      <c r="C1016" s="28" t="s">
        <v>162</v>
      </c>
      <c r="D1016" s="27" t="s">
        <v>3044</v>
      </c>
      <c r="E1016" s="20" t="s">
        <v>3092</v>
      </c>
      <c r="F1016" s="204"/>
      <c r="G1016" s="204"/>
      <c r="H1016" s="195" t="s">
        <v>3046</v>
      </c>
      <c r="I1016" s="204"/>
      <c r="J1016" s="195" t="s">
        <v>3047</v>
      </c>
      <c r="K1016" s="195" t="s">
        <v>3054</v>
      </c>
      <c r="L1016" s="195" t="s">
        <v>3048</v>
      </c>
      <c r="M1016" s="195"/>
      <c r="N1016" s="195"/>
      <c r="O1016" s="195"/>
      <c r="P1016" s="196" t="s">
        <v>3052</v>
      </c>
      <c r="Q1016" s="21" t="s">
        <v>92</v>
      </c>
      <c r="R1016" s="205"/>
      <c r="S1016" s="195"/>
      <c r="T1016" s="195">
        <v>3</v>
      </c>
      <c r="U1016" s="195"/>
      <c r="V1016" s="195">
        <v>9</v>
      </c>
      <c r="W1016" s="195">
        <v>1</v>
      </c>
      <c r="X1016" s="195"/>
      <c r="Y1016" s="195"/>
      <c r="Z1016" s="195"/>
      <c r="AA1016" s="195"/>
      <c r="AB1016" s="196" t="s">
        <v>110</v>
      </c>
      <c r="AC1016" s="21" t="s">
        <v>3019</v>
      </c>
      <c r="AD1016" s="269"/>
      <c r="AE1016" s="269"/>
      <c r="AF1016" s="269"/>
      <c r="AG1016" s="269"/>
      <c r="AH1016" s="269"/>
      <c r="AI1016" s="269"/>
      <c r="AJ1016" s="269"/>
      <c r="AK1016" s="269"/>
      <c r="AL1016" s="269"/>
      <c r="AM1016" s="196" t="s">
        <v>3050</v>
      </c>
      <c r="AN1016" s="196" t="s">
        <v>3021</v>
      </c>
      <c r="AO1016" s="199" t="s">
        <v>56</v>
      </c>
      <c r="AP1016" s="199" t="s">
        <v>95</v>
      </c>
      <c r="AQ1016" s="199" t="s">
        <v>3051</v>
      </c>
      <c r="AR1016" s="26" t="s">
        <v>357</v>
      </c>
      <c r="AS1016" s="31" t="s">
        <v>55</v>
      </c>
      <c r="AT1016" s="395">
        <v>0</v>
      </c>
      <c r="AU1016" s="395">
        <v>0</v>
      </c>
      <c r="AV1016" s="395">
        <v>0</v>
      </c>
      <c r="AW1016" s="395">
        <v>0</v>
      </c>
      <c r="AX1016" s="395">
        <v>0</v>
      </c>
      <c r="AY1016" s="395">
        <v>0</v>
      </c>
      <c r="AZ1016" s="395">
        <v>0</v>
      </c>
      <c r="BA1016" s="395">
        <v>0</v>
      </c>
      <c r="BB1016" s="395">
        <v>0</v>
      </c>
      <c r="BC1016" s="395">
        <v>0</v>
      </c>
      <c r="BD1016" s="395">
        <v>5288941.3499999996</v>
      </c>
      <c r="BE1016" s="395">
        <v>0</v>
      </c>
      <c r="BF1016" s="395">
        <v>0</v>
      </c>
      <c r="BG1016" s="395">
        <v>0</v>
      </c>
      <c r="BH1016" s="395">
        <v>5288941.3499999996</v>
      </c>
      <c r="BI1016" s="395">
        <v>3103800.1</v>
      </c>
      <c r="BJ1016" s="395">
        <v>0</v>
      </c>
      <c r="BK1016" s="395">
        <v>0</v>
      </c>
      <c r="BL1016" s="395">
        <v>0</v>
      </c>
      <c r="BM1016" s="395">
        <v>3103800.1</v>
      </c>
      <c r="BN1016" s="395">
        <v>3114555.42</v>
      </c>
      <c r="BO1016" s="395">
        <v>0</v>
      </c>
      <c r="BP1016" s="395">
        <v>0</v>
      </c>
      <c r="BQ1016" s="395">
        <v>0</v>
      </c>
      <c r="BR1016" s="395">
        <v>3114555.42</v>
      </c>
      <c r="BS1016" s="395">
        <v>3114555.42</v>
      </c>
      <c r="BT1016" s="395">
        <v>0</v>
      </c>
      <c r="BU1016" s="395">
        <v>0</v>
      </c>
      <c r="BV1016" s="395">
        <v>0</v>
      </c>
      <c r="BW1016" s="395">
        <v>3114555.42</v>
      </c>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row>
    <row r="1017" spans="1:213" ht="242.25">
      <c r="A1017" s="29" t="s">
        <v>3006</v>
      </c>
      <c r="B1017" s="22" t="s">
        <v>2954</v>
      </c>
      <c r="C1017" s="28">
        <v>402000025</v>
      </c>
      <c r="D1017" s="27" t="s">
        <v>201</v>
      </c>
      <c r="E1017" s="20" t="s">
        <v>601</v>
      </c>
      <c r="F1017" s="204"/>
      <c r="G1017" s="204"/>
      <c r="H1017" s="195" t="s">
        <v>3007</v>
      </c>
      <c r="I1017" s="204"/>
      <c r="J1017" s="195" t="s">
        <v>3008</v>
      </c>
      <c r="K1017" s="195" t="s">
        <v>2678</v>
      </c>
      <c r="L1017" s="195" t="s">
        <v>3009</v>
      </c>
      <c r="M1017" s="195"/>
      <c r="N1017" s="195" t="s">
        <v>3010</v>
      </c>
      <c r="O1017" s="195"/>
      <c r="P1017" s="196" t="s">
        <v>3011</v>
      </c>
      <c r="Q1017" s="21" t="s">
        <v>606</v>
      </c>
      <c r="R1017" s="195"/>
      <c r="S1017" s="195"/>
      <c r="T1017" s="195">
        <v>3</v>
      </c>
      <c r="U1017" s="195"/>
      <c r="V1017" s="195">
        <v>12</v>
      </c>
      <c r="W1017" s="195">
        <v>1</v>
      </c>
      <c r="X1017" s="195" t="s">
        <v>607</v>
      </c>
      <c r="Y1017" s="195"/>
      <c r="Z1017" s="195"/>
      <c r="AA1017" s="195"/>
      <c r="AB1017" s="196" t="s">
        <v>110</v>
      </c>
      <c r="AC1017" s="21" t="s">
        <v>3012</v>
      </c>
      <c r="AD1017" s="269"/>
      <c r="AE1017" s="269"/>
      <c r="AF1017" s="269"/>
      <c r="AG1017" s="269"/>
      <c r="AH1017" s="269"/>
      <c r="AI1017" s="269"/>
      <c r="AJ1017" s="196"/>
      <c r="AK1017" s="269"/>
      <c r="AL1017" s="269"/>
      <c r="AM1017" s="196" t="s">
        <v>356</v>
      </c>
      <c r="AN1017" s="196" t="s">
        <v>3013</v>
      </c>
      <c r="AO1017" s="199" t="s">
        <v>56</v>
      </c>
      <c r="AP1017" s="199" t="s">
        <v>95</v>
      </c>
      <c r="AQ1017" s="199" t="s">
        <v>3051</v>
      </c>
      <c r="AR1017" s="26" t="s">
        <v>357</v>
      </c>
      <c r="AS1017" s="31" t="s">
        <v>55</v>
      </c>
      <c r="AT1017" s="395">
        <v>0</v>
      </c>
      <c r="AU1017" s="395">
        <v>0</v>
      </c>
      <c r="AV1017" s="395">
        <v>0</v>
      </c>
      <c r="AW1017" s="395">
        <v>0</v>
      </c>
      <c r="AX1017" s="395">
        <v>0</v>
      </c>
      <c r="AY1017" s="395">
        <v>0</v>
      </c>
      <c r="AZ1017" s="395">
        <v>0</v>
      </c>
      <c r="BA1017" s="395">
        <v>0</v>
      </c>
      <c r="BB1017" s="395">
        <v>0</v>
      </c>
      <c r="BC1017" s="395">
        <v>0</v>
      </c>
      <c r="BD1017" s="395">
        <v>64981.03</v>
      </c>
      <c r="BE1017" s="395">
        <v>0</v>
      </c>
      <c r="BF1017" s="395">
        <v>0</v>
      </c>
      <c r="BG1017" s="395">
        <v>0</v>
      </c>
      <c r="BH1017" s="395">
        <v>64981.03</v>
      </c>
      <c r="BI1017" s="396">
        <v>0</v>
      </c>
      <c r="BJ1017" s="396">
        <v>0</v>
      </c>
      <c r="BK1017" s="396">
        <v>0</v>
      </c>
      <c r="BL1017" s="396">
        <v>0</v>
      </c>
      <c r="BM1017" s="396">
        <v>0</v>
      </c>
      <c r="BN1017" s="396">
        <v>0</v>
      </c>
      <c r="BO1017" s="396">
        <v>0</v>
      </c>
      <c r="BP1017" s="396">
        <v>0</v>
      </c>
      <c r="BQ1017" s="396">
        <v>0</v>
      </c>
      <c r="BR1017" s="396">
        <v>0</v>
      </c>
      <c r="BS1017" s="396">
        <v>0</v>
      </c>
      <c r="BT1017" s="396">
        <v>0</v>
      </c>
      <c r="BU1017" s="396">
        <v>0</v>
      </c>
      <c r="BV1017" s="396">
        <v>0</v>
      </c>
      <c r="BW1017" s="396">
        <v>0</v>
      </c>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row>
    <row r="1018" spans="1:213" ht="331.5">
      <c r="A1018" s="29">
        <v>624</v>
      </c>
      <c r="B1018" s="22" t="s">
        <v>2954</v>
      </c>
      <c r="C1018" s="28" t="s">
        <v>162</v>
      </c>
      <c r="D1018" s="27" t="s">
        <v>3044</v>
      </c>
      <c r="E1018" s="20" t="s">
        <v>3092</v>
      </c>
      <c r="F1018" s="204"/>
      <c r="G1018" s="204"/>
      <c r="H1018" s="195" t="s">
        <v>3046</v>
      </c>
      <c r="I1018" s="204"/>
      <c r="J1018" s="195" t="s">
        <v>3047</v>
      </c>
      <c r="K1018" s="195" t="s">
        <v>3054</v>
      </c>
      <c r="L1018" s="195" t="s">
        <v>3048</v>
      </c>
      <c r="M1018" s="195"/>
      <c r="N1018" s="195"/>
      <c r="O1018" s="195"/>
      <c r="P1018" s="196" t="s">
        <v>3094</v>
      </c>
      <c r="Q1018" s="21" t="s">
        <v>92</v>
      </c>
      <c r="R1018" s="205"/>
      <c r="S1018" s="195"/>
      <c r="T1018" s="195">
        <v>3</v>
      </c>
      <c r="U1018" s="195"/>
      <c r="V1018" s="195">
        <v>9</v>
      </c>
      <c r="W1018" s="195">
        <v>1</v>
      </c>
      <c r="X1018" s="195"/>
      <c r="Y1018" s="195"/>
      <c r="Z1018" s="195"/>
      <c r="AA1018" s="195"/>
      <c r="AB1018" s="196" t="s">
        <v>110</v>
      </c>
      <c r="AC1018" s="21" t="s">
        <v>3019</v>
      </c>
      <c r="AD1018" s="269"/>
      <c r="AE1018" s="269"/>
      <c r="AF1018" s="269"/>
      <c r="AG1018" s="269"/>
      <c r="AH1018" s="269"/>
      <c r="AI1018" s="269"/>
      <c r="AJ1018" s="269"/>
      <c r="AK1018" s="269"/>
      <c r="AL1018" s="269"/>
      <c r="AM1018" s="196" t="s">
        <v>3050</v>
      </c>
      <c r="AN1018" s="196" t="s">
        <v>3021</v>
      </c>
      <c r="AO1018" s="199" t="s">
        <v>56</v>
      </c>
      <c r="AP1018" s="199" t="s">
        <v>95</v>
      </c>
      <c r="AQ1018" s="199" t="s">
        <v>3051</v>
      </c>
      <c r="AR1018" s="26" t="s">
        <v>357</v>
      </c>
      <c r="AS1018" s="31" t="s">
        <v>285</v>
      </c>
      <c r="AT1018" s="395">
        <v>0</v>
      </c>
      <c r="AU1018" s="395">
        <v>0</v>
      </c>
      <c r="AV1018" s="395">
        <v>0</v>
      </c>
      <c r="AW1018" s="395">
        <v>0</v>
      </c>
      <c r="AX1018" s="395">
        <v>0</v>
      </c>
      <c r="AY1018" s="395">
        <v>0</v>
      </c>
      <c r="AZ1018" s="395">
        <v>0</v>
      </c>
      <c r="BA1018" s="395"/>
      <c r="BB1018" s="395">
        <v>0</v>
      </c>
      <c r="BC1018" s="395">
        <v>0</v>
      </c>
      <c r="BD1018" s="395">
        <v>1481796.64</v>
      </c>
      <c r="BE1018" s="395">
        <v>0</v>
      </c>
      <c r="BF1018" s="395">
        <v>0</v>
      </c>
      <c r="BG1018" s="395">
        <v>0</v>
      </c>
      <c r="BH1018" s="395">
        <v>1481796.64</v>
      </c>
      <c r="BI1018" s="395">
        <v>1443301.9</v>
      </c>
      <c r="BJ1018" s="395">
        <v>0</v>
      </c>
      <c r="BK1018" s="395">
        <v>0</v>
      </c>
      <c r="BL1018" s="395">
        <v>0</v>
      </c>
      <c r="BM1018" s="395">
        <v>1443301.9</v>
      </c>
      <c r="BN1018" s="395">
        <v>1476497.84</v>
      </c>
      <c r="BO1018" s="395">
        <v>0</v>
      </c>
      <c r="BP1018" s="395">
        <v>0</v>
      </c>
      <c r="BQ1018" s="395">
        <v>0</v>
      </c>
      <c r="BR1018" s="395">
        <v>1476497.84</v>
      </c>
      <c r="BS1018" s="395">
        <v>1476497.84</v>
      </c>
      <c r="BT1018" s="395">
        <v>0</v>
      </c>
      <c r="BU1018" s="395">
        <v>0</v>
      </c>
      <c r="BV1018" s="395">
        <v>0</v>
      </c>
      <c r="BW1018" s="395">
        <v>1476497.84</v>
      </c>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row>
    <row r="1019" spans="1:213" ht="331.5">
      <c r="A1019" s="29">
        <v>624</v>
      </c>
      <c r="B1019" s="22" t="s">
        <v>2954</v>
      </c>
      <c r="C1019" s="28" t="s">
        <v>162</v>
      </c>
      <c r="D1019" s="27" t="s">
        <v>3044</v>
      </c>
      <c r="E1019" s="20" t="s">
        <v>3092</v>
      </c>
      <c r="F1019" s="204"/>
      <c r="G1019" s="204"/>
      <c r="H1019" s="195" t="s">
        <v>3046</v>
      </c>
      <c r="I1019" s="204"/>
      <c r="J1019" s="195" t="s">
        <v>3047</v>
      </c>
      <c r="K1019" s="195" t="s">
        <v>3054</v>
      </c>
      <c r="L1019" s="195" t="s">
        <v>3095</v>
      </c>
      <c r="M1019" s="195"/>
      <c r="N1019" s="195"/>
      <c r="O1019" s="195"/>
      <c r="P1019" s="196" t="s">
        <v>3096</v>
      </c>
      <c r="Q1019" s="21" t="s">
        <v>92</v>
      </c>
      <c r="R1019" s="205"/>
      <c r="S1019" s="195"/>
      <c r="T1019" s="195">
        <v>3</v>
      </c>
      <c r="U1019" s="195"/>
      <c r="V1019" s="195">
        <v>9</v>
      </c>
      <c r="W1019" s="195">
        <v>1</v>
      </c>
      <c r="X1019" s="195"/>
      <c r="Y1019" s="195"/>
      <c r="Z1019" s="195"/>
      <c r="AA1019" s="195"/>
      <c r="AB1019" s="196" t="s">
        <v>110</v>
      </c>
      <c r="AC1019" s="21" t="s">
        <v>3019</v>
      </c>
      <c r="AD1019" s="269"/>
      <c r="AE1019" s="269"/>
      <c r="AF1019" s="269"/>
      <c r="AG1019" s="269"/>
      <c r="AH1019" s="269"/>
      <c r="AI1019" s="269"/>
      <c r="AJ1019" s="269"/>
      <c r="AK1019" s="269"/>
      <c r="AL1019" s="269"/>
      <c r="AM1019" s="196" t="s">
        <v>3050</v>
      </c>
      <c r="AN1019" s="196" t="s">
        <v>3021</v>
      </c>
      <c r="AO1019" s="199" t="s">
        <v>56</v>
      </c>
      <c r="AP1019" s="199" t="s">
        <v>95</v>
      </c>
      <c r="AQ1019" s="199" t="s">
        <v>3051</v>
      </c>
      <c r="AR1019" s="26" t="s">
        <v>357</v>
      </c>
      <c r="AS1019" s="31" t="s">
        <v>286</v>
      </c>
      <c r="AT1019" s="395">
        <v>0</v>
      </c>
      <c r="AU1019" s="395">
        <v>0</v>
      </c>
      <c r="AV1019" s="395">
        <v>0</v>
      </c>
      <c r="AW1019" s="395">
        <v>0</v>
      </c>
      <c r="AX1019" s="395">
        <v>0</v>
      </c>
      <c r="AY1019" s="395">
        <v>0</v>
      </c>
      <c r="AZ1019" s="395">
        <v>0</v>
      </c>
      <c r="BA1019" s="395">
        <v>0</v>
      </c>
      <c r="BB1019" s="395">
        <v>0</v>
      </c>
      <c r="BC1019" s="395">
        <v>0</v>
      </c>
      <c r="BD1019" s="395">
        <v>685750</v>
      </c>
      <c r="BE1019" s="395">
        <v>0</v>
      </c>
      <c r="BF1019" s="395">
        <v>0</v>
      </c>
      <c r="BG1019" s="395">
        <v>0</v>
      </c>
      <c r="BH1019" s="395">
        <v>685750</v>
      </c>
      <c r="BI1019" s="395">
        <v>677858</v>
      </c>
      <c r="BJ1019" s="395">
        <v>0</v>
      </c>
      <c r="BK1019" s="395">
        <v>0</v>
      </c>
      <c r="BL1019" s="395">
        <v>0</v>
      </c>
      <c r="BM1019" s="395">
        <v>677858</v>
      </c>
      <c r="BN1019" s="395">
        <v>669966</v>
      </c>
      <c r="BO1019" s="395">
        <v>0</v>
      </c>
      <c r="BP1019" s="395">
        <v>0</v>
      </c>
      <c r="BQ1019" s="395">
        <v>0</v>
      </c>
      <c r="BR1019" s="395">
        <v>669966</v>
      </c>
      <c r="BS1019" s="395">
        <v>669966</v>
      </c>
      <c r="BT1019" s="395">
        <v>0</v>
      </c>
      <c r="BU1019" s="395">
        <v>0</v>
      </c>
      <c r="BV1019" s="395">
        <v>0</v>
      </c>
      <c r="BW1019" s="395">
        <v>669966</v>
      </c>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row>
    <row r="1020" spans="1:213" ht="357">
      <c r="A1020" s="29">
        <v>624</v>
      </c>
      <c r="B1020" s="22" t="s">
        <v>2954</v>
      </c>
      <c r="C1020" s="28" t="s">
        <v>162</v>
      </c>
      <c r="D1020" s="27" t="s">
        <v>3044</v>
      </c>
      <c r="E1020" s="20" t="s">
        <v>3045</v>
      </c>
      <c r="F1020" s="204"/>
      <c r="G1020" s="204"/>
      <c r="H1020" s="195" t="s">
        <v>3046</v>
      </c>
      <c r="I1020" s="204"/>
      <c r="J1020" s="195" t="s">
        <v>3047</v>
      </c>
      <c r="K1020" s="195" t="s">
        <v>3054</v>
      </c>
      <c r="L1020" s="195" t="s">
        <v>3048</v>
      </c>
      <c r="M1020" s="195"/>
      <c r="N1020" s="195"/>
      <c r="O1020" s="195"/>
      <c r="P1020" s="196" t="s">
        <v>3094</v>
      </c>
      <c r="Q1020" s="21" t="s">
        <v>92</v>
      </c>
      <c r="R1020" s="205"/>
      <c r="S1020" s="195"/>
      <c r="T1020" s="195">
        <v>3</v>
      </c>
      <c r="U1020" s="195"/>
      <c r="V1020" s="195">
        <v>9</v>
      </c>
      <c r="W1020" s="195">
        <v>1</v>
      </c>
      <c r="X1020" s="195"/>
      <c r="Y1020" s="195"/>
      <c r="Z1020" s="195"/>
      <c r="AA1020" s="195"/>
      <c r="AB1020" s="196" t="s">
        <v>110</v>
      </c>
      <c r="AC1020" s="21" t="s">
        <v>3019</v>
      </c>
      <c r="AD1020" s="269"/>
      <c r="AE1020" s="269"/>
      <c r="AF1020" s="269"/>
      <c r="AG1020" s="269"/>
      <c r="AH1020" s="269"/>
      <c r="AI1020" s="269"/>
      <c r="AJ1020" s="269"/>
      <c r="AK1020" s="269"/>
      <c r="AL1020" s="269"/>
      <c r="AM1020" s="196" t="s">
        <v>3050</v>
      </c>
      <c r="AN1020" s="196" t="s">
        <v>3021</v>
      </c>
      <c r="AO1020" s="199" t="s">
        <v>56</v>
      </c>
      <c r="AP1020" s="199" t="s">
        <v>95</v>
      </c>
      <c r="AQ1020" s="199" t="s">
        <v>3051</v>
      </c>
      <c r="AR1020" s="26" t="s">
        <v>357</v>
      </c>
      <c r="AS1020" s="31" t="s">
        <v>60</v>
      </c>
      <c r="AT1020" s="395">
        <v>0</v>
      </c>
      <c r="AU1020" s="395">
        <v>0</v>
      </c>
      <c r="AV1020" s="395">
        <v>0</v>
      </c>
      <c r="AW1020" s="395">
        <v>0</v>
      </c>
      <c r="AX1020" s="395">
        <v>0</v>
      </c>
      <c r="AY1020" s="395">
        <v>0</v>
      </c>
      <c r="AZ1020" s="395">
        <v>0</v>
      </c>
      <c r="BA1020" s="395">
        <v>0</v>
      </c>
      <c r="BB1020" s="395">
        <v>0</v>
      </c>
      <c r="BC1020" s="395">
        <v>0</v>
      </c>
      <c r="BD1020" s="395">
        <v>54340</v>
      </c>
      <c r="BE1020" s="395">
        <v>0</v>
      </c>
      <c r="BF1020" s="395">
        <v>0</v>
      </c>
      <c r="BG1020" s="395">
        <v>0</v>
      </c>
      <c r="BH1020" s="395">
        <v>54340</v>
      </c>
      <c r="BI1020" s="395">
        <v>54340</v>
      </c>
      <c r="BJ1020" s="395">
        <v>0</v>
      </c>
      <c r="BK1020" s="395">
        <v>0</v>
      </c>
      <c r="BL1020" s="395">
        <v>0</v>
      </c>
      <c r="BM1020" s="395">
        <v>54340</v>
      </c>
      <c r="BN1020" s="395">
        <v>54340</v>
      </c>
      <c r="BO1020" s="395">
        <v>0</v>
      </c>
      <c r="BP1020" s="395">
        <v>0</v>
      </c>
      <c r="BQ1020" s="395">
        <v>0</v>
      </c>
      <c r="BR1020" s="395">
        <v>54340</v>
      </c>
      <c r="BS1020" s="395">
        <v>54340</v>
      </c>
      <c r="BT1020" s="395">
        <v>0</v>
      </c>
      <c r="BU1020" s="395">
        <v>0</v>
      </c>
      <c r="BV1020" s="395">
        <v>0</v>
      </c>
      <c r="BW1020" s="395">
        <v>54340</v>
      </c>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row>
    <row r="1021" spans="1:213" ht="204">
      <c r="A1021" s="29">
        <v>624</v>
      </c>
      <c r="B1021" s="22" t="s">
        <v>2954</v>
      </c>
      <c r="C1021" s="28">
        <v>401000050</v>
      </c>
      <c r="D1021" s="27" t="s">
        <v>3078</v>
      </c>
      <c r="E1021" s="20" t="s">
        <v>595</v>
      </c>
      <c r="F1021" s="207"/>
      <c r="G1021" s="207"/>
      <c r="H1021" s="205">
        <v>3</v>
      </c>
      <c r="I1021" s="207"/>
      <c r="J1021" s="205">
        <v>16</v>
      </c>
      <c r="K1021" s="205">
        <v>1</v>
      </c>
      <c r="L1021" s="205">
        <v>32</v>
      </c>
      <c r="M1021" s="205"/>
      <c r="N1021" s="205"/>
      <c r="O1021" s="205"/>
      <c r="P1021" s="196" t="s">
        <v>109</v>
      </c>
      <c r="Q1021" s="21" t="s">
        <v>92</v>
      </c>
      <c r="R1021" s="205"/>
      <c r="S1021" s="195"/>
      <c r="T1021" s="195">
        <v>3</v>
      </c>
      <c r="U1021" s="195"/>
      <c r="V1021" s="195">
        <v>9</v>
      </c>
      <c r="W1021" s="195">
        <v>1</v>
      </c>
      <c r="X1021" s="195"/>
      <c r="Y1021" s="195"/>
      <c r="Z1021" s="195"/>
      <c r="AA1021" s="195"/>
      <c r="AB1021" s="196" t="s">
        <v>110</v>
      </c>
      <c r="AC1021" s="21" t="s">
        <v>3097</v>
      </c>
      <c r="AD1021" s="269"/>
      <c r="AE1021" s="269"/>
      <c r="AF1021" s="269"/>
      <c r="AG1021" s="269"/>
      <c r="AH1021" s="269"/>
      <c r="AI1021" s="269"/>
      <c r="AJ1021" s="196"/>
      <c r="AK1021" s="269"/>
      <c r="AL1021" s="269"/>
      <c r="AM1021" s="251" t="s">
        <v>3086</v>
      </c>
      <c r="AN1021" s="251" t="s">
        <v>3087</v>
      </c>
      <c r="AO1021" s="199" t="s">
        <v>56</v>
      </c>
      <c r="AP1021" s="199" t="s">
        <v>95</v>
      </c>
      <c r="AQ1021" s="199" t="s">
        <v>3098</v>
      </c>
      <c r="AR1021" s="26" t="s">
        <v>3099</v>
      </c>
      <c r="AS1021" s="31" t="s">
        <v>55</v>
      </c>
      <c r="AT1021" s="395">
        <v>0</v>
      </c>
      <c r="AU1021" s="395">
        <v>0</v>
      </c>
      <c r="AV1021" s="395">
        <v>0</v>
      </c>
      <c r="AW1021" s="395">
        <v>0</v>
      </c>
      <c r="AX1021" s="395">
        <v>0</v>
      </c>
      <c r="AY1021" s="395">
        <v>0</v>
      </c>
      <c r="AZ1021" s="395">
        <v>0</v>
      </c>
      <c r="BA1021" s="395">
        <v>0</v>
      </c>
      <c r="BB1021" s="395">
        <v>0</v>
      </c>
      <c r="BC1021" s="395">
        <v>0</v>
      </c>
      <c r="BD1021" s="395">
        <v>246117</v>
      </c>
      <c r="BE1021" s="395">
        <v>0</v>
      </c>
      <c r="BF1021" s="395">
        <v>0</v>
      </c>
      <c r="BG1021" s="395">
        <v>0</v>
      </c>
      <c r="BH1021" s="395">
        <v>246117</v>
      </c>
      <c r="BI1021" s="395">
        <v>250000</v>
      </c>
      <c r="BJ1021" s="395">
        <v>0</v>
      </c>
      <c r="BK1021" s="395">
        <v>0</v>
      </c>
      <c r="BL1021" s="395">
        <v>0</v>
      </c>
      <c r="BM1021" s="395">
        <v>250000</v>
      </c>
      <c r="BN1021" s="395">
        <v>250000</v>
      </c>
      <c r="BO1021" s="395">
        <v>0</v>
      </c>
      <c r="BP1021" s="395">
        <v>0</v>
      </c>
      <c r="BQ1021" s="395">
        <v>0</v>
      </c>
      <c r="BR1021" s="395">
        <v>250000</v>
      </c>
      <c r="BS1021" s="395">
        <v>250000</v>
      </c>
      <c r="BT1021" s="395">
        <v>0</v>
      </c>
      <c r="BU1021" s="395">
        <v>0</v>
      </c>
      <c r="BV1021" s="395">
        <v>0</v>
      </c>
      <c r="BW1021" s="395">
        <v>250000</v>
      </c>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row>
    <row r="1022" spans="1:213" ht="204">
      <c r="A1022" s="29">
        <v>624</v>
      </c>
      <c r="B1022" s="22" t="s">
        <v>2954</v>
      </c>
      <c r="C1022" s="28">
        <v>401000050</v>
      </c>
      <c r="D1022" s="27" t="s">
        <v>3078</v>
      </c>
      <c r="E1022" s="20" t="s">
        <v>595</v>
      </c>
      <c r="F1022" s="207"/>
      <c r="G1022" s="204"/>
      <c r="H1022" s="195">
        <v>3</v>
      </c>
      <c r="I1022" s="204"/>
      <c r="J1022" s="195">
        <v>16</v>
      </c>
      <c r="K1022" s="195">
        <v>1</v>
      </c>
      <c r="L1022" s="195">
        <v>32</v>
      </c>
      <c r="M1022" s="195"/>
      <c r="N1022" s="195"/>
      <c r="O1022" s="195"/>
      <c r="P1022" s="196" t="s">
        <v>109</v>
      </c>
      <c r="Q1022" s="21" t="s">
        <v>92</v>
      </c>
      <c r="R1022" s="205"/>
      <c r="S1022" s="205"/>
      <c r="T1022" s="205">
        <v>3</v>
      </c>
      <c r="U1022" s="205"/>
      <c r="V1022" s="205">
        <v>9</v>
      </c>
      <c r="W1022" s="205">
        <v>1</v>
      </c>
      <c r="X1022" s="205"/>
      <c r="Y1022" s="205"/>
      <c r="Z1022" s="205"/>
      <c r="AA1022" s="205"/>
      <c r="AB1022" s="196" t="s">
        <v>110</v>
      </c>
      <c r="AC1022" s="21" t="s">
        <v>3100</v>
      </c>
      <c r="AD1022" s="269"/>
      <c r="AE1022" s="269"/>
      <c r="AF1022" s="269"/>
      <c r="AG1022" s="269"/>
      <c r="AH1022" s="269"/>
      <c r="AI1022" s="269"/>
      <c r="AJ1022" s="196"/>
      <c r="AK1022" s="269"/>
      <c r="AL1022" s="269"/>
      <c r="AM1022" s="251" t="s">
        <v>3086</v>
      </c>
      <c r="AN1022" s="251" t="s">
        <v>3087</v>
      </c>
      <c r="AO1022" s="199" t="s">
        <v>56</v>
      </c>
      <c r="AP1022" s="199" t="s">
        <v>95</v>
      </c>
      <c r="AQ1022" s="199" t="s">
        <v>3098</v>
      </c>
      <c r="AR1022" s="26" t="s">
        <v>3099</v>
      </c>
      <c r="AS1022" s="31" t="s">
        <v>55</v>
      </c>
      <c r="AT1022" s="395">
        <v>0</v>
      </c>
      <c r="AU1022" s="395">
        <v>0</v>
      </c>
      <c r="AV1022" s="395">
        <v>0</v>
      </c>
      <c r="AW1022" s="395">
        <v>0</v>
      </c>
      <c r="AX1022" s="395">
        <v>0</v>
      </c>
      <c r="AY1022" s="395">
        <v>0</v>
      </c>
      <c r="AZ1022" s="395">
        <v>0</v>
      </c>
      <c r="BA1022" s="395">
        <v>0</v>
      </c>
      <c r="BB1022" s="395">
        <v>0</v>
      </c>
      <c r="BC1022" s="395">
        <v>0</v>
      </c>
      <c r="BD1022" s="395">
        <v>0</v>
      </c>
      <c r="BE1022" s="395">
        <v>0</v>
      </c>
      <c r="BF1022" s="395">
        <v>0</v>
      </c>
      <c r="BG1022" s="395">
        <v>0</v>
      </c>
      <c r="BH1022" s="395">
        <v>0</v>
      </c>
      <c r="BI1022" s="395">
        <v>180000</v>
      </c>
      <c r="BJ1022" s="395">
        <v>0</v>
      </c>
      <c r="BK1022" s="395">
        <v>0</v>
      </c>
      <c r="BL1022" s="395">
        <v>0</v>
      </c>
      <c r="BM1022" s="395">
        <v>180000</v>
      </c>
      <c r="BN1022" s="395">
        <v>180000</v>
      </c>
      <c r="BO1022" s="395">
        <v>0</v>
      </c>
      <c r="BP1022" s="395">
        <v>0</v>
      </c>
      <c r="BQ1022" s="395">
        <v>0</v>
      </c>
      <c r="BR1022" s="395">
        <v>180000</v>
      </c>
      <c r="BS1022" s="395">
        <v>180000</v>
      </c>
      <c r="BT1022" s="395">
        <v>0</v>
      </c>
      <c r="BU1022" s="395">
        <v>0</v>
      </c>
      <c r="BV1022" s="395">
        <v>0</v>
      </c>
      <c r="BW1022" s="395">
        <v>180000</v>
      </c>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row>
    <row r="1023" spans="1:213" ht="306">
      <c r="A1023" s="29" t="s">
        <v>3006</v>
      </c>
      <c r="B1023" s="22" t="s">
        <v>2954</v>
      </c>
      <c r="C1023" s="28">
        <v>401000019</v>
      </c>
      <c r="D1023" s="27" t="s">
        <v>2975</v>
      </c>
      <c r="E1023" s="20" t="s">
        <v>3101</v>
      </c>
      <c r="F1023" s="204" t="s">
        <v>2977</v>
      </c>
      <c r="G1023" s="207"/>
      <c r="H1023" s="195" t="s">
        <v>2978</v>
      </c>
      <c r="I1023" s="207"/>
      <c r="J1023" s="195" t="s">
        <v>2979</v>
      </c>
      <c r="K1023" s="195" t="s">
        <v>2980</v>
      </c>
      <c r="L1023" s="195" t="s">
        <v>2981</v>
      </c>
      <c r="M1023" s="205"/>
      <c r="N1023" s="205"/>
      <c r="O1023" s="205"/>
      <c r="P1023" s="196" t="s">
        <v>3102</v>
      </c>
      <c r="Q1023" s="21" t="s">
        <v>1161</v>
      </c>
      <c r="R1023" s="205"/>
      <c r="S1023" s="195"/>
      <c r="T1023" s="195"/>
      <c r="U1023" s="195"/>
      <c r="V1023" s="195">
        <v>11</v>
      </c>
      <c r="W1023" s="195" t="s">
        <v>2983</v>
      </c>
      <c r="X1023" s="195"/>
      <c r="Y1023" s="195"/>
      <c r="Z1023" s="195"/>
      <c r="AA1023" s="195"/>
      <c r="AB1023" s="196" t="s">
        <v>1164</v>
      </c>
      <c r="AC1023" s="21" t="s">
        <v>2984</v>
      </c>
      <c r="AD1023" s="269"/>
      <c r="AE1023" s="269"/>
      <c r="AF1023" s="269"/>
      <c r="AG1023" s="269"/>
      <c r="AH1023" s="269"/>
      <c r="AI1023" s="269"/>
      <c r="AJ1023" s="196"/>
      <c r="AK1023" s="269"/>
      <c r="AL1023" s="269"/>
      <c r="AM1023" s="251" t="s">
        <v>2985</v>
      </c>
      <c r="AN1023" s="251" t="s">
        <v>2986</v>
      </c>
      <c r="AO1023" s="199" t="s">
        <v>56</v>
      </c>
      <c r="AP1023" s="199" t="s">
        <v>95</v>
      </c>
      <c r="AQ1023" s="199" t="s">
        <v>2987</v>
      </c>
      <c r="AR1023" s="26" t="s">
        <v>2988</v>
      </c>
      <c r="AS1023" s="31" t="s">
        <v>55</v>
      </c>
      <c r="AT1023" s="395">
        <v>0</v>
      </c>
      <c r="AU1023" s="395">
        <v>0</v>
      </c>
      <c r="AV1023" s="395">
        <v>0</v>
      </c>
      <c r="AW1023" s="395">
        <v>0</v>
      </c>
      <c r="AX1023" s="395">
        <v>0</v>
      </c>
      <c r="AY1023" s="395">
        <v>0</v>
      </c>
      <c r="AZ1023" s="395">
        <v>0</v>
      </c>
      <c r="BA1023" s="395">
        <v>0</v>
      </c>
      <c r="BB1023" s="395">
        <v>0</v>
      </c>
      <c r="BC1023" s="395">
        <v>0</v>
      </c>
      <c r="BD1023" s="395">
        <v>769112</v>
      </c>
      <c r="BE1023" s="395">
        <v>0</v>
      </c>
      <c r="BF1023" s="395">
        <v>0</v>
      </c>
      <c r="BG1023" s="395">
        <v>0</v>
      </c>
      <c r="BH1023" s="395">
        <v>769112</v>
      </c>
      <c r="BI1023" s="395">
        <v>535000</v>
      </c>
      <c r="BJ1023" s="395">
        <v>0</v>
      </c>
      <c r="BK1023" s="395">
        <v>0</v>
      </c>
      <c r="BL1023" s="395">
        <v>0</v>
      </c>
      <c r="BM1023" s="395">
        <v>535000</v>
      </c>
      <c r="BN1023" s="395">
        <v>535000</v>
      </c>
      <c r="BO1023" s="395">
        <v>0</v>
      </c>
      <c r="BP1023" s="395">
        <v>0</v>
      </c>
      <c r="BQ1023" s="395">
        <v>0</v>
      </c>
      <c r="BR1023" s="395">
        <v>535000</v>
      </c>
      <c r="BS1023" s="395">
        <v>535000</v>
      </c>
      <c r="BT1023" s="395">
        <v>0</v>
      </c>
      <c r="BU1023" s="395">
        <v>0</v>
      </c>
      <c r="BV1023" s="395">
        <v>0</v>
      </c>
      <c r="BW1023" s="395">
        <v>535000</v>
      </c>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row>
    <row r="1024" spans="1:213" ht="409.5">
      <c r="A1024" s="29">
        <v>624</v>
      </c>
      <c r="B1024" s="22" t="s">
        <v>2954</v>
      </c>
      <c r="C1024" s="28" t="s">
        <v>160</v>
      </c>
      <c r="D1024" s="27" t="s">
        <v>2989</v>
      </c>
      <c r="E1024" s="20" t="s">
        <v>3014</v>
      </c>
      <c r="F1024" s="204"/>
      <c r="G1024" s="204"/>
      <c r="H1024" s="195" t="s">
        <v>126</v>
      </c>
      <c r="I1024" s="204"/>
      <c r="J1024" s="195" t="s">
        <v>3015</v>
      </c>
      <c r="K1024" s="195"/>
      <c r="L1024" s="195" t="s">
        <v>1995</v>
      </c>
      <c r="M1024" s="195"/>
      <c r="N1024" s="195"/>
      <c r="O1024" s="195" t="s">
        <v>378</v>
      </c>
      <c r="P1024" s="196" t="s">
        <v>3016</v>
      </c>
      <c r="Q1024" s="21" t="s">
        <v>3017</v>
      </c>
      <c r="R1024" s="195"/>
      <c r="S1024" s="195"/>
      <c r="T1024" s="195"/>
      <c r="U1024" s="195"/>
      <c r="V1024" s="195" t="s">
        <v>1101</v>
      </c>
      <c r="W1024" s="195" t="s">
        <v>1654</v>
      </c>
      <c r="X1024" s="195" t="s">
        <v>955</v>
      </c>
      <c r="Y1024" s="195"/>
      <c r="Z1024" s="195"/>
      <c r="AA1024" s="195"/>
      <c r="AB1024" s="196" t="s">
        <v>3018</v>
      </c>
      <c r="AC1024" s="21" t="s">
        <v>3019</v>
      </c>
      <c r="AD1024" s="269"/>
      <c r="AE1024" s="269"/>
      <c r="AF1024" s="269"/>
      <c r="AG1024" s="269"/>
      <c r="AH1024" s="269"/>
      <c r="AI1024" s="269"/>
      <c r="AJ1024" s="269"/>
      <c r="AK1024" s="269"/>
      <c r="AL1024" s="269"/>
      <c r="AM1024" s="196" t="s">
        <v>3020</v>
      </c>
      <c r="AN1024" s="196" t="s">
        <v>3021</v>
      </c>
      <c r="AO1024" s="199" t="s">
        <v>56</v>
      </c>
      <c r="AP1024" s="199" t="s">
        <v>95</v>
      </c>
      <c r="AQ1024" s="199" t="s">
        <v>3022</v>
      </c>
      <c r="AR1024" s="26" t="s">
        <v>357</v>
      </c>
      <c r="AS1024" s="31" t="s">
        <v>358</v>
      </c>
      <c r="AT1024" s="395">
        <v>0</v>
      </c>
      <c r="AU1024" s="395">
        <v>0</v>
      </c>
      <c r="AV1024" s="395">
        <v>0</v>
      </c>
      <c r="AW1024" s="395">
        <v>0</v>
      </c>
      <c r="AX1024" s="395">
        <v>0</v>
      </c>
      <c r="AY1024" s="395">
        <v>0</v>
      </c>
      <c r="AZ1024" s="395">
        <v>0</v>
      </c>
      <c r="BA1024" s="395">
        <v>0</v>
      </c>
      <c r="BB1024" s="395">
        <v>0</v>
      </c>
      <c r="BC1024" s="395">
        <v>0</v>
      </c>
      <c r="BD1024" s="395">
        <v>27079555.030000001</v>
      </c>
      <c r="BE1024" s="395">
        <v>0</v>
      </c>
      <c r="BF1024" s="395">
        <v>0</v>
      </c>
      <c r="BG1024" s="395">
        <v>0</v>
      </c>
      <c r="BH1024" s="395">
        <v>27079555.030000001</v>
      </c>
      <c r="BI1024" s="395">
        <v>26539496.390000001</v>
      </c>
      <c r="BJ1024" s="395">
        <v>0</v>
      </c>
      <c r="BK1024" s="395">
        <v>0</v>
      </c>
      <c r="BL1024" s="395">
        <v>0</v>
      </c>
      <c r="BM1024" s="395">
        <v>26539496.390000001</v>
      </c>
      <c r="BN1024" s="395">
        <v>26539496.390000001</v>
      </c>
      <c r="BO1024" s="395">
        <v>0</v>
      </c>
      <c r="BP1024" s="395">
        <v>0</v>
      </c>
      <c r="BQ1024" s="395">
        <v>0</v>
      </c>
      <c r="BR1024" s="395">
        <v>26539496.390000001</v>
      </c>
      <c r="BS1024" s="395">
        <v>26539496.390000001</v>
      </c>
      <c r="BT1024" s="395">
        <v>0</v>
      </c>
      <c r="BU1024" s="395">
        <v>0</v>
      </c>
      <c r="BV1024" s="395">
        <v>0</v>
      </c>
      <c r="BW1024" s="395">
        <v>26539496.390000001</v>
      </c>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row>
    <row r="1025" spans="1:213" ht="409.5">
      <c r="A1025" s="29">
        <v>624</v>
      </c>
      <c r="B1025" s="22" t="s">
        <v>2954</v>
      </c>
      <c r="C1025" s="28" t="s">
        <v>160</v>
      </c>
      <c r="D1025" s="27" t="s">
        <v>2989</v>
      </c>
      <c r="E1025" s="20" t="s">
        <v>3103</v>
      </c>
      <c r="F1025" s="204"/>
      <c r="G1025" s="204"/>
      <c r="H1025" s="195" t="s">
        <v>126</v>
      </c>
      <c r="I1025" s="204"/>
      <c r="J1025" s="195" t="s">
        <v>3015</v>
      </c>
      <c r="K1025" s="195"/>
      <c r="L1025" s="195" t="s">
        <v>1995</v>
      </c>
      <c r="M1025" s="195"/>
      <c r="N1025" s="195"/>
      <c r="O1025" s="195" t="s">
        <v>378</v>
      </c>
      <c r="P1025" s="196" t="s">
        <v>3016</v>
      </c>
      <c r="Q1025" s="21" t="s">
        <v>3017</v>
      </c>
      <c r="R1025" s="195"/>
      <c r="S1025" s="195"/>
      <c r="T1025" s="195"/>
      <c r="U1025" s="195"/>
      <c r="V1025" s="195" t="s">
        <v>1101</v>
      </c>
      <c r="W1025" s="195" t="s">
        <v>1654</v>
      </c>
      <c r="X1025" s="195" t="s">
        <v>955</v>
      </c>
      <c r="Y1025" s="195"/>
      <c r="Z1025" s="195"/>
      <c r="AA1025" s="195"/>
      <c r="AB1025" s="196" t="s">
        <v>3018</v>
      </c>
      <c r="AC1025" s="21" t="s">
        <v>3019</v>
      </c>
      <c r="AD1025" s="269"/>
      <c r="AE1025" s="269"/>
      <c r="AF1025" s="269"/>
      <c r="AG1025" s="269"/>
      <c r="AH1025" s="269"/>
      <c r="AI1025" s="269"/>
      <c r="AJ1025" s="269"/>
      <c r="AK1025" s="269"/>
      <c r="AL1025" s="269"/>
      <c r="AM1025" s="196" t="s">
        <v>3020</v>
      </c>
      <c r="AN1025" s="196" t="s">
        <v>3021</v>
      </c>
      <c r="AO1025" s="199" t="s">
        <v>56</v>
      </c>
      <c r="AP1025" s="199" t="s">
        <v>95</v>
      </c>
      <c r="AQ1025" s="199" t="s">
        <v>3022</v>
      </c>
      <c r="AR1025" s="26" t="s">
        <v>357</v>
      </c>
      <c r="AS1025" s="31" t="s">
        <v>359</v>
      </c>
      <c r="AT1025" s="395">
        <v>0</v>
      </c>
      <c r="AU1025" s="395">
        <v>0</v>
      </c>
      <c r="AV1025" s="395">
        <v>0</v>
      </c>
      <c r="AW1025" s="395">
        <v>0</v>
      </c>
      <c r="AX1025" s="395">
        <v>0</v>
      </c>
      <c r="AY1025" s="395">
        <v>0</v>
      </c>
      <c r="AZ1025" s="395">
        <v>0</v>
      </c>
      <c r="BA1025" s="395">
        <v>0</v>
      </c>
      <c r="BB1025" s="395">
        <v>0</v>
      </c>
      <c r="BC1025" s="395">
        <v>0</v>
      </c>
      <c r="BD1025" s="395">
        <v>55.36</v>
      </c>
      <c r="BE1025" s="395">
        <v>0</v>
      </c>
      <c r="BF1025" s="395">
        <v>0</v>
      </c>
      <c r="BG1025" s="395">
        <v>0</v>
      </c>
      <c r="BH1025" s="395">
        <v>55.36</v>
      </c>
      <c r="BI1025" s="396">
        <v>0</v>
      </c>
      <c r="BJ1025" s="395">
        <v>0</v>
      </c>
      <c r="BK1025" s="395">
        <v>0</v>
      </c>
      <c r="BL1025" s="395">
        <v>0</v>
      </c>
      <c r="BM1025" s="395">
        <v>0</v>
      </c>
      <c r="BN1025" s="395">
        <v>0</v>
      </c>
      <c r="BO1025" s="395">
        <v>0</v>
      </c>
      <c r="BP1025" s="395">
        <v>0</v>
      </c>
      <c r="BQ1025" s="395">
        <v>0</v>
      </c>
      <c r="BR1025" s="395">
        <v>0</v>
      </c>
      <c r="BS1025" s="395">
        <v>0</v>
      </c>
      <c r="BT1025" s="395">
        <v>0</v>
      </c>
      <c r="BU1025" s="395">
        <v>0</v>
      </c>
      <c r="BV1025" s="395">
        <v>0</v>
      </c>
      <c r="BW1025" s="395">
        <v>0</v>
      </c>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row>
    <row r="1026" spans="1:213" ht="409.5">
      <c r="A1026" s="29">
        <v>624</v>
      </c>
      <c r="B1026" s="22" t="s">
        <v>2954</v>
      </c>
      <c r="C1026" s="28" t="s">
        <v>160</v>
      </c>
      <c r="D1026" s="27" t="s">
        <v>2989</v>
      </c>
      <c r="E1026" s="20" t="s">
        <v>3014</v>
      </c>
      <c r="F1026" s="204"/>
      <c r="G1026" s="204"/>
      <c r="H1026" s="195" t="s">
        <v>126</v>
      </c>
      <c r="I1026" s="204"/>
      <c r="J1026" s="195" t="s">
        <v>3015</v>
      </c>
      <c r="K1026" s="195"/>
      <c r="L1026" s="195" t="s">
        <v>1995</v>
      </c>
      <c r="M1026" s="195"/>
      <c r="N1026" s="195"/>
      <c r="O1026" s="195" t="s">
        <v>378</v>
      </c>
      <c r="P1026" s="196" t="s">
        <v>3016</v>
      </c>
      <c r="Q1026" s="21" t="s">
        <v>3017</v>
      </c>
      <c r="R1026" s="195"/>
      <c r="S1026" s="195"/>
      <c r="T1026" s="195"/>
      <c r="U1026" s="195"/>
      <c r="V1026" s="195" t="s">
        <v>1101</v>
      </c>
      <c r="W1026" s="195" t="s">
        <v>1654</v>
      </c>
      <c r="X1026" s="195" t="s">
        <v>955</v>
      </c>
      <c r="Y1026" s="195"/>
      <c r="Z1026" s="195"/>
      <c r="AA1026" s="195"/>
      <c r="AB1026" s="196" t="s">
        <v>3018</v>
      </c>
      <c r="AC1026" s="21" t="s">
        <v>3019</v>
      </c>
      <c r="AD1026" s="269"/>
      <c r="AE1026" s="269"/>
      <c r="AF1026" s="269"/>
      <c r="AG1026" s="269"/>
      <c r="AH1026" s="269"/>
      <c r="AI1026" s="269"/>
      <c r="AJ1026" s="269"/>
      <c r="AK1026" s="269"/>
      <c r="AL1026" s="269"/>
      <c r="AM1026" s="196" t="s">
        <v>3020</v>
      </c>
      <c r="AN1026" s="196" t="s">
        <v>3021</v>
      </c>
      <c r="AO1026" s="199" t="s">
        <v>56</v>
      </c>
      <c r="AP1026" s="199" t="s">
        <v>95</v>
      </c>
      <c r="AQ1026" s="199" t="s">
        <v>3022</v>
      </c>
      <c r="AR1026" s="26" t="s">
        <v>357</v>
      </c>
      <c r="AS1026" s="31" t="s">
        <v>360</v>
      </c>
      <c r="AT1026" s="395">
        <v>0</v>
      </c>
      <c r="AU1026" s="395">
        <v>0</v>
      </c>
      <c r="AV1026" s="395">
        <v>0</v>
      </c>
      <c r="AW1026" s="395">
        <v>0</v>
      </c>
      <c r="AX1026" s="395">
        <v>0</v>
      </c>
      <c r="AY1026" s="395">
        <v>0</v>
      </c>
      <c r="AZ1026" s="395">
        <v>0</v>
      </c>
      <c r="BA1026" s="395">
        <v>0</v>
      </c>
      <c r="BB1026" s="395">
        <v>0</v>
      </c>
      <c r="BC1026" s="395">
        <v>0</v>
      </c>
      <c r="BD1026" s="395">
        <v>8059152.5700000003</v>
      </c>
      <c r="BE1026" s="395">
        <v>0</v>
      </c>
      <c r="BF1026" s="395">
        <v>0</v>
      </c>
      <c r="BG1026" s="395">
        <v>0</v>
      </c>
      <c r="BH1026" s="395">
        <v>8059152.5700000003</v>
      </c>
      <c r="BI1026" s="395">
        <v>7974158.1399999997</v>
      </c>
      <c r="BJ1026" s="395">
        <v>0</v>
      </c>
      <c r="BK1026" s="395">
        <v>0</v>
      </c>
      <c r="BL1026" s="395">
        <v>0</v>
      </c>
      <c r="BM1026" s="395">
        <v>7974158.1399999997</v>
      </c>
      <c r="BN1026" s="395">
        <v>7974158.8799999999</v>
      </c>
      <c r="BO1026" s="395">
        <v>0</v>
      </c>
      <c r="BP1026" s="395">
        <v>0</v>
      </c>
      <c r="BQ1026" s="395">
        <v>0</v>
      </c>
      <c r="BR1026" s="395">
        <v>7974158.8799999999</v>
      </c>
      <c r="BS1026" s="395">
        <v>7974158.8799999999</v>
      </c>
      <c r="BT1026" s="395">
        <v>0</v>
      </c>
      <c r="BU1026" s="395">
        <v>0</v>
      </c>
      <c r="BV1026" s="395">
        <v>0</v>
      </c>
      <c r="BW1026" s="395">
        <v>7974158.8799999999</v>
      </c>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row>
    <row r="1027" spans="1:213" ht="409.5">
      <c r="A1027" s="29">
        <v>624</v>
      </c>
      <c r="B1027" s="22" t="s">
        <v>2954</v>
      </c>
      <c r="C1027" s="28" t="s">
        <v>160</v>
      </c>
      <c r="D1027" s="27" t="s">
        <v>2989</v>
      </c>
      <c r="E1027" s="20" t="s">
        <v>3014</v>
      </c>
      <c r="F1027" s="204"/>
      <c r="G1027" s="204"/>
      <c r="H1027" s="195" t="s">
        <v>126</v>
      </c>
      <c r="I1027" s="204"/>
      <c r="J1027" s="195" t="s">
        <v>3015</v>
      </c>
      <c r="K1027" s="195"/>
      <c r="L1027" s="195" t="s">
        <v>1995</v>
      </c>
      <c r="M1027" s="195"/>
      <c r="N1027" s="195"/>
      <c r="O1027" s="195" t="s">
        <v>378</v>
      </c>
      <c r="P1027" s="196" t="s">
        <v>3016</v>
      </c>
      <c r="Q1027" s="21" t="s">
        <v>3017</v>
      </c>
      <c r="R1027" s="195"/>
      <c r="S1027" s="195"/>
      <c r="T1027" s="195"/>
      <c r="U1027" s="195"/>
      <c r="V1027" s="195" t="s">
        <v>1101</v>
      </c>
      <c r="W1027" s="195" t="s">
        <v>1654</v>
      </c>
      <c r="X1027" s="195" t="s">
        <v>955</v>
      </c>
      <c r="Y1027" s="195"/>
      <c r="Z1027" s="195"/>
      <c r="AA1027" s="195"/>
      <c r="AB1027" s="196" t="s">
        <v>3018</v>
      </c>
      <c r="AC1027" s="21" t="s">
        <v>3019</v>
      </c>
      <c r="AD1027" s="269"/>
      <c r="AE1027" s="269"/>
      <c r="AF1027" s="269"/>
      <c r="AG1027" s="269"/>
      <c r="AH1027" s="269"/>
      <c r="AI1027" s="269"/>
      <c r="AJ1027" s="269"/>
      <c r="AK1027" s="269"/>
      <c r="AL1027" s="269"/>
      <c r="AM1027" s="196" t="s">
        <v>3020</v>
      </c>
      <c r="AN1027" s="196" t="s">
        <v>3021</v>
      </c>
      <c r="AO1027" s="199" t="s">
        <v>56</v>
      </c>
      <c r="AP1027" s="199" t="s">
        <v>95</v>
      </c>
      <c r="AQ1027" s="199" t="s">
        <v>3022</v>
      </c>
      <c r="AR1027" s="26" t="s">
        <v>357</v>
      </c>
      <c r="AS1027" s="31" t="s">
        <v>55</v>
      </c>
      <c r="AT1027" s="395">
        <v>0</v>
      </c>
      <c r="AU1027" s="395">
        <v>0</v>
      </c>
      <c r="AV1027" s="395">
        <v>0</v>
      </c>
      <c r="AW1027" s="395">
        <v>0</v>
      </c>
      <c r="AX1027" s="395">
        <v>0</v>
      </c>
      <c r="AY1027" s="395">
        <v>0</v>
      </c>
      <c r="AZ1027" s="395">
        <v>0</v>
      </c>
      <c r="BA1027" s="395">
        <v>0</v>
      </c>
      <c r="BB1027" s="395">
        <v>0</v>
      </c>
      <c r="BC1027" s="395">
        <v>0</v>
      </c>
      <c r="BD1027" s="395">
        <v>1341093</v>
      </c>
      <c r="BE1027" s="395">
        <v>0</v>
      </c>
      <c r="BF1027" s="395">
        <v>0</v>
      </c>
      <c r="BG1027" s="395">
        <v>0</v>
      </c>
      <c r="BH1027" s="395">
        <v>1341093</v>
      </c>
      <c r="BI1027" s="395">
        <v>1341093</v>
      </c>
      <c r="BJ1027" s="395">
        <v>0</v>
      </c>
      <c r="BK1027" s="395">
        <v>0</v>
      </c>
      <c r="BL1027" s="395">
        <v>0</v>
      </c>
      <c r="BM1027" s="395">
        <v>1341093</v>
      </c>
      <c r="BN1027" s="395">
        <v>1341093</v>
      </c>
      <c r="BO1027" s="395">
        <v>0</v>
      </c>
      <c r="BP1027" s="395">
        <v>0</v>
      </c>
      <c r="BQ1027" s="395">
        <v>0</v>
      </c>
      <c r="BR1027" s="395">
        <v>1341093</v>
      </c>
      <c r="BS1027" s="395">
        <v>1341093</v>
      </c>
      <c r="BT1027" s="395">
        <v>0</v>
      </c>
      <c r="BU1027" s="395">
        <v>0</v>
      </c>
      <c r="BV1027" s="395">
        <v>0</v>
      </c>
      <c r="BW1027" s="395">
        <v>1341093</v>
      </c>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row>
    <row r="1028" spans="1:213" ht="409.5">
      <c r="A1028" s="29">
        <v>624</v>
      </c>
      <c r="B1028" s="22" t="s">
        <v>2954</v>
      </c>
      <c r="C1028" s="28" t="s">
        <v>160</v>
      </c>
      <c r="D1028" s="27" t="s">
        <v>2989</v>
      </c>
      <c r="E1028" s="20" t="s">
        <v>3014</v>
      </c>
      <c r="F1028" s="204"/>
      <c r="G1028" s="204"/>
      <c r="H1028" s="195" t="s">
        <v>126</v>
      </c>
      <c r="I1028" s="204"/>
      <c r="J1028" s="195" t="s">
        <v>3015</v>
      </c>
      <c r="K1028" s="195"/>
      <c r="L1028" s="195" t="s">
        <v>1995</v>
      </c>
      <c r="M1028" s="195"/>
      <c r="N1028" s="195"/>
      <c r="O1028" s="195" t="s">
        <v>378</v>
      </c>
      <c r="P1028" s="196" t="s">
        <v>3104</v>
      </c>
      <c r="Q1028" s="21" t="s">
        <v>3017</v>
      </c>
      <c r="R1028" s="195"/>
      <c r="S1028" s="195"/>
      <c r="T1028" s="195"/>
      <c r="U1028" s="195"/>
      <c r="V1028" s="195" t="s">
        <v>1101</v>
      </c>
      <c r="W1028" s="195" t="s">
        <v>1654</v>
      </c>
      <c r="X1028" s="195" t="s">
        <v>955</v>
      </c>
      <c r="Y1028" s="195"/>
      <c r="Z1028" s="195"/>
      <c r="AA1028" s="195"/>
      <c r="AB1028" s="196" t="s">
        <v>3018</v>
      </c>
      <c r="AC1028" s="21" t="s">
        <v>3019</v>
      </c>
      <c r="AD1028" s="269"/>
      <c r="AE1028" s="269"/>
      <c r="AF1028" s="269"/>
      <c r="AG1028" s="269"/>
      <c r="AH1028" s="269"/>
      <c r="AI1028" s="269"/>
      <c r="AJ1028" s="269"/>
      <c r="AK1028" s="269"/>
      <c r="AL1028" s="269"/>
      <c r="AM1028" s="196" t="s">
        <v>3020</v>
      </c>
      <c r="AN1028" s="196" t="s">
        <v>3021</v>
      </c>
      <c r="AO1028" s="199" t="s">
        <v>56</v>
      </c>
      <c r="AP1028" s="199" t="s">
        <v>95</v>
      </c>
      <c r="AQ1028" s="199" t="s">
        <v>3022</v>
      </c>
      <c r="AR1028" s="26" t="s">
        <v>357</v>
      </c>
      <c r="AS1028" s="31" t="s">
        <v>60</v>
      </c>
      <c r="AT1028" s="395">
        <v>0</v>
      </c>
      <c r="AU1028" s="395">
        <v>0</v>
      </c>
      <c r="AV1028" s="395">
        <v>0</v>
      </c>
      <c r="AW1028" s="395">
        <v>0</v>
      </c>
      <c r="AX1028" s="395">
        <v>0</v>
      </c>
      <c r="AY1028" s="395">
        <v>0</v>
      </c>
      <c r="AZ1028" s="395">
        <v>0</v>
      </c>
      <c r="BA1028" s="395">
        <v>0</v>
      </c>
      <c r="BB1028" s="395">
        <v>0</v>
      </c>
      <c r="BC1028" s="395">
        <v>0</v>
      </c>
      <c r="BD1028" s="395">
        <v>4067</v>
      </c>
      <c r="BE1028" s="395">
        <v>0</v>
      </c>
      <c r="BF1028" s="395">
        <v>0</v>
      </c>
      <c r="BG1028" s="395">
        <v>0</v>
      </c>
      <c r="BH1028" s="395">
        <v>4067</v>
      </c>
      <c r="BI1028" s="395">
        <v>4067</v>
      </c>
      <c r="BJ1028" s="395">
        <v>0</v>
      </c>
      <c r="BK1028" s="395">
        <v>0</v>
      </c>
      <c r="BL1028" s="395">
        <v>0</v>
      </c>
      <c r="BM1028" s="395">
        <v>4067</v>
      </c>
      <c r="BN1028" s="395">
        <v>4067</v>
      </c>
      <c r="BO1028" s="395">
        <v>0</v>
      </c>
      <c r="BP1028" s="395">
        <v>0</v>
      </c>
      <c r="BQ1028" s="395">
        <v>0</v>
      </c>
      <c r="BR1028" s="395">
        <v>4067</v>
      </c>
      <c r="BS1028" s="395">
        <v>4067</v>
      </c>
      <c r="BT1028" s="395">
        <v>0</v>
      </c>
      <c r="BU1028" s="395">
        <v>0</v>
      </c>
      <c r="BV1028" s="395">
        <v>0</v>
      </c>
      <c r="BW1028" s="395">
        <v>4067</v>
      </c>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row>
    <row r="1029" spans="1:213" ht="409.5">
      <c r="A1029" s="29">
        <v>624</v>
      </c>
      <c r="B1029" s="22" t="s">
        <v>2954</v>
      </c>
      <c r="C1029" s="28" t="s">
        <v>160</v>
      </c>
      <c r="D1029" s="27" t="s">
        <v>2989</v>
      </c>
      <c r="E1029" s="20" t="s">
        <v>3028</v>
      </c>
      <c r="F1029" s="204"/>
      <c r="G1029" s="204"/>
      <c r="H1029" s="195" t="s">
        <v>3029</v>
      </c>
      <c r="I1029" s="204"/>
      <c r="J1029" s="195" t="s">
        <v>3030</v>
      </c>
      <c r="K1029" s="195"/>
      <c r="L1029" s="195" t="s">
        <v>3031</v>
      </c>
      <c r="M1029" s="195" t="s">
        <v>3032</v>
      </c>
      <c r="N1029" s="195" t="s">
        <v>3105</v>
      </c>
      <c r="O1029" s="195" t="s">
        <v>3106</v>
      </c>
      <c r="P1029" s="196" t="s">
        <v>3107</v>
      </c>
      <c r="Q1029" s="21" t="s">
        <v>3017</v>
      </c>
      <c r="R1029" s="195"/>
      <c r="S1029" s="195"/>
      <c r="T1029" s="195"/>
      <c r="U1029" s="195"/>
      <c r="V1029" s="195" t="s">
        <v>1101</v>
      </c>
      <c r="W1029" s="195" t="s">
        <v>1654</v>
      </c>
      <c r="X1029" s="195" t="s">
        <v>955</v>
      </c>
      <c r="Y1029" s="195"/>
      <c r="Z1029" s="195"/>
      <c r="AA1029" s="195"/>
      <c r="AB1029" s="196" t="s">
        <v>3018</v>
      </c>
      <c r="AC1029" s="21" t="s">
        <v>3108</v>
      </c>
      <c r="AD1029" s="269"/>
      <c r="AE1029" s="269"/>
      <c r="AF1029" s="269"/>
      <c r="AG1029" s="269"/>
      <c r="AH1029" s="269"/>
      <c r="AI1029" s="269"/>
      <c r="AJ1029" s="269"/>
      <c r="AK1029" s="269"/>
      <c r="AL1029" s="269"/>
      <c r="AM1029" s="196" t="s">
        <v>3037</v>
      </c>
      <c r="AN1029" s="196" t="s">
        <v>3038</v>
      </c>
      <c r="AO1029" s="199" t="s">
        <v>56</v>
      </c>
      <c r="AP1029" s="199" t="s">
        <v>95</v>
      </c>
      <c r="AQ1029" s="199" t="s">
        <v>3039</v>
      </c>
      <c r="AR1029" s="26" t="s">
        <v>3040</v>
      </c>
      <c r="AS1029" s="31" t="s">
        <v>55</v>
      </c>
      <c r="AT1029" s="395">
        <v>0</v>
      </c>
      <c r="AU1029" s="395">
        <v>0</v>
      </c>
      <c r="AV1029" s="395">
        <v>0</v>
      </c>
      <c r="AW1029" s="395">
        <v>0</v>
      </c>
      <c r="AX1029" s="395">
        <v>0</v>
      </c>
      <c r="AY1029" s="395">
        <v>0</v>
      </c>
      <c r="AZ1029" s="395">
        <v>0</v>
      </c>
      <c r="BA1029" s="395">
        <v>0</v>
      </c>
      <c r="BB1029" s="395">
        <v>0</v>
      </c>
      <c r="BC1029" s="395">
        <v>0</v>
      </c>
      <c r="BD1029" s="395">
        <v>4329682.22</v>
      </c>
      <c r="BE1029" s="395">
        <v>0</v>
      </c>
      <c r="BF1029" s="395">
        <v>0</v>
      </c>
      <c r="BG1029" s="395">
        <v>0</v>
      </c>
      <c r="BH1029" s="395">
        <v>4329682.22</v>
      </c>
      <c r="BI1029" s="395">
        <v>2201810</v>
      </c>
      <c r="BJ1029" s="395">
        <v>0</v>
      </c>
      <c r="BK1029" s="395">
        <v>0</v>
      </c>
      <c r="BL1029" s="395">
        <v>0</v>
      </c>
      <c r="BM1029" s="395">
        <v>2201810</v>
      </c>
      <c r="BN1029" s="395">
        <v>2201810</v>
      </c>
      <c r="BO1029" s="395">
        <v>0</v>
      </c>
      <c r="BP1029" s="395">
        <v>0</v>
      </c>
      <c r="BQ1029" s="395">
        <v>0</v>
      </c>
      <c r="BR1029" s="395">
        <v>2201810</v>
      </c>
      <c r="BS1029" s="395">
        <v>2201810</v>
      </c>
      <c r="BT1029" s="395">
        <v>0</v>
      </c>
      <c r="BU1029" s="395">
        <v>0</v>
      </c>
      <c r="BV1029" s="395">
        <v>0</v>
      </c>
      <c r="BW1029" s="395">
        <v>2201810</v>
      </c>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row>
    <row r="1030" spans="1:213" ht="409.5">
      <c r="A1030" s="29">
        <v>624</v>
      </c>
      <c r="B1030" s="22" t="s">
        <v>2954</v>
      </c>
      <c r="C1030" s="28" t="s">
        <v>160</v>
      </c>
      <c r="D1030" s="27" t="s">
        <v>2989</v>
      </c>
      <c r="E1030" s="20" t="s">
        <v>3014</v>
      </c>
      <c r="F1030" s="204"/>
      <c r="G1030" s="204"/>
      <c r="H1030" s="195">
        <v>1</v>
      </c>
      <c r="I1030" s="204"/>
      <c r="J1030" s="195" t="s">
        <v>3015</v>
      </c>
      <c r="K1030" s="195"/>
      <c r="L1030" s="195" t="s">
        <v>955</v>
      </c>
      <c r="M1030" s="195"/>
      <c r="N1030" s="195"/>
      <c r="O1030" s="195" t="s">
        <v>378</v>
      </c>
      <c r="P1030" s="196" t="s">
        <v>3016</v>
      </c>
      <c r="Q1030" s="21" t="s">
        <v>3017</v>
      </c>
      <c r="R1030" s="195"/>
      <c r="S1030" s="195"/>
      <c r="T1030" s="195"/>
      <c r="U1030" s="195"/>
      <c r="V1030" s="195" t="s">
        <v>1101</v>
      </c>
      <c r="W1030" s="195" t="s">
        <v>1654</v>
      </c>
      <c r="X1030" s="195" t="s">
        <v>955</v>
      </c>
      <c r="Y1030" s="195"/>
      <c r="Z1030" s="195"/>
      <c r="AA1030" s="195"/>
      <c r="AB1030" s="196" t="s">
        <v>3018</v>
      </c>
      <c r="AC1030" s="21" t="s">
        <v>3019</v>
      </c>
      <c r="AD1030" s="269"/>
      <c r="AE1030" s="269"/>
      <c r="AF1030" s="269"/>
      <c r="AG1030" s="269"/>
      <c r="AH1030" s="269"/>
      <c r="AI1030" s="269"/>
      <c r="AJ1030" s="269"/>
      <c r="AK1030" s="269"/>
      <c r="AL1030" s="269"/>
      <c r="AM1030" s="196" t="s">
        <v>3020</v>
      </c>
      <c r="AN1030" s="196" t="s">
        <v>3021</v>
      </c>
      <c r="AO1030" s="199" t="s">
        <v>56</v>
      </c>
      <c r="AP1030" s="199" t="s">
        <v>95</v>
      </c>
      <c r="AQ1030" s="199" t="s">
        <v>3041</v>
      </c>
      <c r="AR1030" s="26" t="s">
        <v>364</v>
      </c>
      <c r="AS1030" s="31" t="s">
        <v>55</v>
      </c>
      <c r="AT1030" s="395">
        <v>0</v>
      </c>
      <c r="AU1030" s="395">
        <v>0</v>
      </c>
      <c r="AV1030" s="395">
        <v>0</v>
      </c>
      <c r="AW1030" s="395">
        <v>0</v>
      </c>
      <c r="AX1030" s="395">
        <v>0</v>
      </c>
      <c r="AY1030" s="395">
        <v>0</v>
      </c>
      <c r="AZ1030" s="395">
        <v>0</v>
      </c>
      <c r="BA1030" s="395">
        <v>0</v>
      </c>
      <c r="BB1030" s="395">
        <v>0</v>
      </c>
      <c r="BC1030" s="395">
        <v>0</v>
      </c>
      <c r="BD1030" s="395">
        <v>6217747.8499999996</v>
      </c>
      <c r="BE1030" s="395">
        <v>0</v>
      </c>
      <c r="BF1030" s="395">
        <v>0</v>
      </c>
      <c r="BG1030" s="395">
        <v>0</v>
      </c>
      <c r="BH1030" s="395">
        <v>6217747.8499999996</v>
      </c>
      <c r="BI1030" s="395">
        <v>2700000</v>
      </c>
      <c r="BJ1030" s="395">
        <v>0</v>
      </c>
      <c r="BK1030" s="395">
        <v>0</v>
      </c>
      <c r="BL1030" s="395">
        <v>0</v>
      </c>
      <c r="BM1030" s="395">
        <v>2700000</v>
      </c>
      <c r="BN1030" s="395">
        <v>2700000</v>
      </c>
      <c r="BO1030" s="395">
        <v>0</v>
      </c>
      <c r="BP1030" s="395">
        <v>0</v>
      </c>
      <c r="BQ1030" s="395">
        <v>0</v>
      </c>
      <c r="BR1030" s="395">
        <v>2700000</v>
      </c>
      <c r="BS1030" s="395">
        <v>2700000</v>
      </c>
      <c r="BT1030" s="395">
        <v>0</v>
      </c>
      <c r="BU1030" s="395">
        <v>0</v>
      </c>
      <c r="BV1030" s="395">
        <v>0</v>
      </c>
      <c r="BW1030" s="395">
        <v>2700000</v>
      </c>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row>
    <row r="1031" spans="1:213" ht="409.5">
      <c r="A1031" s="29">
        <v>624</v>
      </c>
      <c r="B1031" s="22" t="s">
        <v>2954</v>
      </c>
      <c r="C1031" s="28" t="s">
        <v>160</v>
      </c>
      <c r="D1031" s="27" t="s">
        <v>2989</v>
      </c>
      <c r="E1031" s="20" t="s">
        <v>3014</v>
      </c>
      <c r="F1031" s="204"/>
      <c r="G1031" s="204"/>
      <c r="H1031" s="195">
        <v>1</v>
      </c>
      <c r="I1031" s="204"/>
      <c r="J1031" s="195" t="s">
        <v>3015</v>
      </c>
      <c r="K1031" s="195"/>
      <c r="L1031" s="195" t="s">
        <v>955</v>
      </c>
      <c r="M1031" s="195"/>
      <c r="N1031" s="195"/>
      <c r="O1031" s="195" t="s">
        <v>378</v>
      </c>
      <c r="P1031" s="196" t="s">
        <v>3016</v>
      </c>
      <c r="Q1031" s="21" t="s">
        <v>3017</v>
      </c>
      <c r="R1031" s="195"/>
      <c r="S1031" s="195"/>
      <c r="T1031" s="195"/>
      <c r="U1031" s="195"/>
      <c r="V1031" s="195" t="s">
        <v>1101</v>
      </c>
      <c r="W1031" s="195" t="s">
        <v>1654</v>
      </c>
      <c r="X1031" s="195" t="s">
        <v>955</v>
      </c>
      <c r="Y1031" s="195"/>
      <c r="Z1031" s="195"/>
      <c r="AA1031" s="195"/>
      <c r="AB1031" s="196" t="s">
        <v>3018</v>
      </c>
      <c r="AC1031" s="21" t="s">
        <v>3019</v>
      </c>
      <c r="AD1031" s="269"/>
      <c r="AE1031" s="269"/>
      <c r="AF1031" s="269"/>
      <c r="AG1031" s="269"/>
      <c r="AH1031" s="269"/>
      <c r="AI1031" s="269"/>
      <c r="AJ1031" s="269"/>
      <c r="AK1031" s="269"/>
      <c r="AL1031" s="269"/>
      <c r="AM1031" s="196" t="s">
        <v>3020</v>
      </c>
      <c r="AN1031" s="196" t="s">
        <v>3021</v>
      </c>
      <c r="AO1031" s="199" t="s">
        <v>56</v>
      </c>
      <c r="AP1031" s="199" t="s">
        <v>95</v>
      </c>
      <c r="AQ1031" s="199" t="s">
        <v>3043</v>
      </c>
      <c r="AR1031" s="26" t="s">
        <v>364</v>
      </c>
      <c r="AS1031" s="31" t="s">
        <v>55</v>
      </c>
      <c r="AT1031" s="395">
        <v>0</v>
      </c>
      <c r="AU1031" s="395">
        <v>0</v>
      </c>
      <c r="AV1031" s="395">
        <v>0</v>
      </c>
      <c r="AW1031" s="395">
        <v>0</v>
      </c>
      <c r="AX1031" s="395">
        <v>0</v>
      </c>
      <c r="AY1031" s="395">
        <v>0</v>
      </c>
      <c r="AZ1031" s="395">
        <v>0</v>
      </c>
      <c r="BA1031" s="395">
        <v>0</v>
      </c>
      <c r="BB1031" s="395">
        <v>0</v>
      </c>
      <c r="BC1031" s="395">
        <v>0</v>
      </c>
      <c r="BD1031" s="395">
        <v>2238235.2200000002</v>
      </c>
      <c r="BE1031" s="395">
        <v>0</v>
      </c>
      <c r="BF1031" s="395">
        <v>0</v>
      </c>
      <c r="BG1031" s="395">
        <v>0</v>
      </c>
      <c r="BH1031" s="395">
        <v>2238235.2200000002</v>
      </c>
      <c r="BI1031" s="395">
        <v>751000</v>
      </c>
      <c r="BJ1031" s="395">
        <v>0</v>
      </c>
      <c r="BK1031" s="395">
        <v>0</v>
      </c>
      <c r="BL1031" s="395">
        <v>0</v>
      </c>
      <c r="BM1031" s="395">
        <v>751000</v>
      </c>
      <c r="BN1031" s="395">
        <v>751000</v>
      </c>
      <c r="BO1031" s="395">
        <v>0</v>
      </c>
      <c r="BP1031" s="395">
        <v>0</v>
      </c>
      <c r="BQ1031" s="395">
        <v>0</v>
      </c>
      <c r="BR1031" s="395">
        <v>751000</v>
      </c>
      <c r="BS1031" s="395">
        <v>751000</v>
      </c>
      <c r="BT1031" s="395">
        <v>0</v>
      </c>
      <c r="BU1031" s="395">
        <v>0</v>
      </c>
      <c r="BV1031" s="395">
        <v>0</v>
      </c>
      <c r="BW1031" s="395">
        <v>751000</v>
      </c>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row>
    <row r="1032" spans="1:213" ht="409.5">
      <c r="A1032" s="29">
        <v>624</v>
      </c>
      <c r="B1032" s="22" t="s">
        <v>2954</v>
      </c>
      <c r="C1032" s="28" t="s">
        <v>160</v>
      </c>
      <c r="D1032" s="27" t="s">
        <v>2989</v>
      </c>
      <c r="E1032" s="20" t="s">
        <v>3014</v>
      </c>
      <c r="F1032" s="204"/>
      <c r="G1032" s="204"/>
      <c r="H1032" s="195">
        <v>1</v>
      </c>
      <c r="I1032" s="204"/>
      <c r="J1032" s="195" t="s">
        <v>3015</v>
      </c>
      <c r="K1032" s="195"/>
      <c r="L1032" s="195" t="s">
        <v>955</v>
      </c>
      <c r="M1032" s="195"/>
      <c r="N1032" s="195"/>
      <c r="O1032" s="195" t="s">
        <v>378</v>
      </c>
      <c r="P1032" s="196" t="s">
        <v>3016</v>
      </c>
      <c r="Q1032" s="21" t="s">
        <v>3017</v>
      </c>
      <c r="R1032" s="195"/>
      <c r="S1032" s="195"/>
      <c r="T1032" s="195"/>
      <c r="U1032" s="195"/>
      <c r="V1032" s="195" t="s">
        <v>1101</v>
      </c>
      <c r="W1032" s="195" t="s">
        <v>1654</v>
      </c>
      <c r="X1032" s="195" t="s">
        <v>955</v>
      </c>
      <c r="Y1032" s="195"/>
      <c r="Z1032" s="195"/>
      <c r="AA1032" s="195"/>
      <c r="AB1032" s="196" t="s">
        <v>3018</v>
      </c>
      <c r="AC1032" s="21" t="s">
        <v>3019</v>
      </c>
      <c r="AD1032" s="269"/>
      <c r="AE1032" s="269"/>
      <c r="AF1032" s="269"/>
      <c r="AG1032" s="269"/>
      <c r="AH1032" s="269"/>
      <c r="AI1032" s="269"/>
      <c r="AJ1032" s="269"/>
      <c r="AK1032" s="269"/>
      <c r="AL1032" s="269"/>
      <c r="AM1032" s="196" t="s">
        <v>3020</v>
      </c>
      <c r="AN1032" s="196" t="s">
        <v>3021</v>
      </c>
      <c r="AO1032" s="199" t="s">
        <v>56</v>
      </c>
      <c r="AP1032" s="199" t="s">
        <v>95</v>
      </c>
      <c r="AQ1032" s="199" t="s">
        <v>3043</v>
      </c>
      <c r="AR1032" s="26" t="s">
        <v>364</v>
      </c>
      <c r="AS1032" s="31" t="s">
        <v>285</v>
      </c>
      <c r="AT1032" s="395">
        <v>0</v>
      </c>
      <c r="AU1032" s="395">
        <v>0</v>
      </c>
      <c r="AV1032" s="395">
        <v>0</v>
      </c>
      <c r="AW1032" s="395">
        <v>0</v>
      </c>
      <c r="AX1032" s="395">
        <v>0</v>
      </c>
      <c r="AY1032" s="395">
        <v>0</v>
      </c>
      <c r="AZ1032" s="395">
        <v>0</v>
      </c>
      <c r="BA1032" s="395">
        <v>0</v>
      </c>
      <c r="BB1032" s="395">
        <v>0</v>
      </c>
      <c r="BC1032" s="395">
        <v>0</v>
      </c>
      <c r="BD1032" s="395">
        <v>14000</v>
      </c>
      <c r="BE1032" s="395">
        <v>0</v>
      </c>
      <c r="BF1032" s="395">
        <v>0</v>
      </c>
      <c r="BG1032" s="395">
        <v>0</v>
      </c>
      <c r="BH1032" s="395">
        <v>14000</v>
      </c>
      <c r="BI1032" s="395">
        <v>14000</v>
      </c>
      <c r="BJ1032" s="395">
        <v>0</v>
      </c>
      <c r="BK1032" s="395">
        <v>0</v>
      </c>
      <c r="BL1032" s="395">
        <v>0</v>
      </c>
      <c r="BM1032" s="395">
        <v>14000</v>
      </c>
      <c r="BN1032" s="395">
        <v>14000</v>
      </c>
      <c r="BO1032" s="395">
        <v>0</v>
      </c>
      <c r="BP1032" s="395">
        <v>0</v>
      </c>
      <c r="BQ1032" s="395">
        <v>0</v>
      </c>
      <c r="BR1032" s="395">
        <v>14000</v>
      </c>
      <c r="BS1032" s="395">
        <v>14000</v>
      </c>
      <c r="BT1032" s="395">
        <v>0</v>
      </c>
      <c r="BU1032" s="395">
        <v>0</v>
      </c>
      <c r="BV1032" s="395">
        <v>0</v>
      </c>
      <c r="BW1032" s="395">
        <v>14000</v>
      </c>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row>
    <row r="1033" spans="1:213" ht="204">
      <c r="A1033" s="29">
        <v>624</v>
      </c>
      <c r="B1033" s="22" t="s">
        <v>2954</v>
      </c>
      <c r="C1033" s="28">
        <v>402000001</v>
      </c>
      <c r="D1033" s="27" t="s">
        <v>48</v>
      </c>
      <c r="E1033" s="20" t="s">
        <v>940</v>
      </c>
      <c r="F1033" s="207"/>
      <c r="G1033" s="204"/>
      <c r="H1033" s="195">
        <v>6</v>
      </c>
      <c r="I1033" s="204"/>
      <c r="J1033" s="195">
        <v>23</v>
      </c>
      <c r="K1033" s="195">
        <v>3</v>
      </c>
      <c r="L1033" s="195"/>
      <c r="M1033" s="195"/>
      <c r="N1033" s="195"/>
      <c r="O1033" s="195"/>
      <c r="P1033" s="196" t="s">
        <v>103</v>
      </c>
      <c r="Q1033" s="21" t="s">
        <v>3058</v>
      </c>
      <c r="R1033" s="205"/>
      <c r="S1033" s="195"/>
      <c r="T1033" s="195"/>
      <c r="U1033" s="195"/>
      <c r="V1033" s="195">
        <v>11</v>
      </c>
      <c r="W1033" s="195">
        <v>1</v>
      </c>
      <c r="X1033" s="195" t="s">
        <v>67</v>
      </c>
      <c r="Y1033" s="195"/>
      <c r="Z1033" s="195"/>
      <c r="AA1033" s="195"/>
      <c r="AB1033" s="196" t="s">
        <v>3059</v>
      </c>
      <c r="AC1033" s="21" t="s">
        <v>3060</v>
      </c>
      <c r="AD1033" s="269"/>
      <c r="AE1033" s="269"/>
      <c r="AF1033" s="269"/>
      <c r="AG1033" s="269"/>
      <c r="AH1033" s="269"/>
      <c r="AI1033" s="269"/>
      <c r="AJ1033" s="269"/>
      <c r="AK1033" s="269"/>
      <c r="AL1033" s="269"/>
      <c r="AM1033" s="251" t="s">
        <v>3061</v>
      </c>
      <c r="AN1033" s="251" t="s">
        <v>226</v>
      </c>
      <c r="AO1033" s="199" t="s">
        <v>56</v>
      </c>
      <c r="AP1033" s="199" t="s">
        <v>95</v>
      </c>
      <c r="AQ1033" s="199" t="s">
        <v>3062</v>
      </c>
      <c r="AR1033" s="26" t="s">
        <v>57</v>
      </c>
      <c r="AS1033" s="31" t="s">
        <v>58</v>
      </c>
      <c r="AT1033" s="395">
        <v>0</v>
      </c>
      <c r="AU1033" s="395">
        <v>0</v>
      </c>
      <c r="AV1033" s="395">
        <v>0</v>
      </c>
      <c r="AW1033" s="395">
        <v>0</v>
      </c>
      <c r="AX1033" s="395">
        <v>0</v>
      </c>
      <c r="AY1033" s="395">
        <v>0</v>
      </c>
      <c r="AZ1033" s="395">
        <v>0</v>
      </c>
      <c r="BA1033" s="395">
        <v>0</v>
      </c>
      <c r="BB1033" s="395">
        <v>0</v>
      </c>
      <c r="BC1033" s="395">
        <v>0</v>
      </c>
      <c r="BD1033" s="395">
        <v>303082</v>
      </c>
      <c r="BE1033" s="395">
        <v>0</v>
      </c>
      <c r="BF1033" s="395">
        <v>0</v>
      </c>
      <c r="BG1033" s="395">
        <v>0</v>
      </c>
      <c r="BH1033" s="395">
        <v>303082</v>
      </c>
      <c r="BI1033" s="395">
        <v>303082</v>
      </c>
      <c r="BJ1033" s="395">
        <v>0</v>
      </c>
      <c r="BK1033" s="395">
        <v>0</v>
      </c>
      <c r="BL1033" s="395">
        <v>0</v>
      </c>
      <c r="BM1033" s="395">
        <v>303082</v>
      </c>
      <c r="BN1033" s="395">
        <v>303082</v>
      </c>
      <c r="BO1033" s="395">
        <v>0</v>
      </c>
      <c r="BP1033" s="395">
        <v>0</v>
      </c>
      <c r="BQ1033" s="395">
        <v>0</v>
      </c>
      <c r="BR1033" s="395">
        <v>303082</v>
      </c>
      <c r="BS1033" s="395">
        <v>303082</v>
      </c>
      <c r="BT1033" s="395">
        <v>0</v>
      </c>
      <c r="BU1033" s="395">
        <v>0</v>
      </c>
      <c r="BV1033" s="395">
        <v>0</v>
      </c>
      <c r="BW1033" s="395">
        <v>303082</v>
      </c>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row>
    <row r="1034" spans="1:213" ht="204">
      <c r="A1034" s="29">
        <v>624</v>
      </c>
      <c r="B1034" s="22" t="s">
        <v>2954</v>
      </c>
      <c r="C1034" s="28">
        <v>402000001</v>
      </c>
      <c r="D1034" s="27" t="s">
        <v>48</v>
      </c>
      <c r="E1034" s="20" t="s">
        <v>940</v>
      </c>
      <c r="F1034" s="207"/>
      <c r="G1034" s="207"/>
      <c r="H1034" s="205">
        <v>6</v>
      </c>
      <c r="I1034" s="207"/>
      <c r="J1034" s="205">
        <v>23</v>
      </c>
      <c r="K1034" s="205">
        <v>3</v>
      </c>
      <c r="L1034" s="205"/>
      <c r="M1034" s="205"/>
      <c r="N1034" s="205"/>
      <c r="O1034" s="205"/>
      <c r="P1034" s="196" t="s">
        <v>103</v>
      </c>
      <c r="Q1034" s="21" t="s">
        <v>3058</v>
      </c>
      <c r="R1034" s="205"/>
      <c r="S1034" s="195"/>
      <c r="T1034" s="195"/>
      <c r="U1034" s="195"/>
      <c r="V1034" s="195">
        <v>11</v>
      </c>
      <c r="W1034" s="195">
        <v>1</v>
      </c>
      <c r="X1034" s="195" t="s">
        <v>67</v>
      </c>
      <c r="Y1034" s="195"/>
      <c r="Z1034" s="195"/>
      <c r="AA1034" s="195"/>
      <c r="AB1034" s="196" t="s">
        <v>3059</v>
      </c>
      <c r="AC1034" s="21" t="s">
        <v>941</v>
      </c>
      <c r="AD1034" s="269"/>
      <c r="AE1034" s="269"/>
      <c r="AF1034" s="269"/>
      <c r="AG1034" s="269"/>
      <c r="AH1034" s="269"/>
      <c r="AI1034" s="269"/>
      <c r="AJ1034" s="269"/>
      <c r="AK1034" s="269"/>
      <c r="AL1034" s="269"/>
      <c r="AM1034" s="251" t="s">
        <v>3061</v>
      </c>
      <c r="AN1034" s="196" t="s">
        <v>226</v>
      </c>
      <c r="AO1034" s="199" t="s">
        <v>56</v>
      </c>
      <c r="AP1034" s="199" t="s">
        <v>95</v>
      </c>
      <c r="AQ1034" s="199" t="s">
        <v>3062</v>
      </c>
      <c r="AR1034" s="26" t="s">
        <v>57</v>
      </c>
      <c r="AS1034" s="31" t="s">
        <v>59</v>
      </c>
      <c r="AT1034" s="395">
        <v>0</v>
      </c>
      <c r="AU1034" s="395">
        <v>0</v>
      </c>
      <c r="AV1034" s="395">
        <v>0</v>
      </c>
      <c r="AW1034" s="395">
        <v>0</v>
      </c>
      <c r="AX1034" s="395">
        <v>0</v>
      </c>
      <c r="AY1034" s="395">
        <v>0</v>
      </c>
      <c r="AZ1034" s="395">
        <v>0</v>
      </c>
      <c r="BA1034" s="395">
        <v>0</v>
      </c>
      <c r="BB1034" s="395">
        <v>0</v>
      </c>
      <c r="BC1034" s="395">
        <v>0</v>
      </c>
      <c r="BD1034" s="395">
        <v>84168</v>
      </c>
      <c r="BE1034" s="395">
        <v>0</v>
      </c>
      <c r="BF1034" s="395">
        <v>0</v>
      </c>
      <c r="BG1034" s="395">
        <v>0</v>
      </c>
      <c r="BH1034" s="395">
        <v>84168</v>
      </c>
      <c r="BI1034" s="395">
        <v>84168</v>
      </c>
      <c r="BJ1034" s="395">
        <v>0</v>
      </c>
      <c r="BK1034" s="395">
        <v>0</v>
      </c>
      <c r="BL1034" s="395">
        <v>0</v>
      </c>
      <c r="BM1034" s="395">
        <v>84168</v>
      </c>
      <c r="BN1034" s="395">
        <v>84168</v>
      </c>
      <c r="BO1034" s="395">
        <v>0</v>
      </c>
      <c r="BP1034" s="395">
        <v>0</v>
      </c>
      <c r="BQ1034" s="395">
        <v>0</v>
      </c>
      <c r="BR1034" s="395">
        <v>84168</v>
      </c>
      <c r="BS1034" s="395">
        <v>84168</v>
      </c>
      <c r="BT1034" s="395">
        <v>0</v>
      </c>
      <c r="BU1034" s="395">
        <v>0</v>
      </c>
      <c r="BV1034" s="395">
        <v>0</v>
      </c>
      <c r="BW1034" s="395">
        <v>84168</v>
      </c>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row>
    <row r="1035" spans="1:213" ht="204">
      <c r="A1035" s="29">
        <v>624</v>
      </c>
      <c r="B1035" s="22" t="s">
        <v>2954</v>
      </c>
      <c r="C1035" s="28">
        <v>402000001</v>
      </c>
      <c r="D1035" s="27" t="s">
        <v>48</v>
      </c>
      <c r="E1035" s="20" t="s">
        <v>595</v>
      </c>
      <c r="F1035" s="207"/>
      <c r="G1035" s="207"/>
      <c r="H1035" s="205">
        <v>3</v>
      </c>
      <c r="I1035" s="207"/>
      <c r="J1035" s="205">
        <v>17</v>
      </c>
      <c r="K1035" s="205">
        <v>1</v>
      </c>
      <c r="L1035" s="205">
        <v>3</v>
      </c>
      <c r="M1035" s="205"/>
      <c r="N1035" s="205"/>
      <c r="O1035" s="205"/>
      <c r="P1035" s="196" t="s">
        <v>109</v>
      </c>
      <c r="Q1035" s="21" t="s">
        <v>92</v>
      </c>
      <c r="R1035" s="205"/>
      <c r="S1035" s="205"/>
      <c r="T1035" s="205">
        <v>3</v>
      </c>
      <c r="U1035" s="205"/>
      <c r="V1035" s="205">
        <v>12</v>
      </c>
      <c r="W1035" s="205">
        <v>1</v>
      </c>
      <c r="X1035" s="205">
        <v>3</v>
      </c>
      <c r="Y1035" s="205"/>
      <c r="Z1035" s="205"/>
      <c r="AA1035" s="205"/>
      <c r="AB1035" s="196" t="s">
        <v>110</v>
      </c>
      <c r="AC1035" s="21" t="s">
        <v>3063</v>
      </c>
      <c r="AD1035" s="269"/>
      <c r="AE1035" s="269"/>
      <c r="AF1035" s="269"/>
      <c r="AG1035" s="269"/>
      <c r="AH1035" s="197"/>
      <c r="AI1035" s="269"/>
      <c r="AJ1035" s="197"/>
      <c r="AK1035" s="197"/>
      <c r="AL1035" s="269"/>
      <c r="AM1035" s="196" t="s">
        <v>3109</v>
      </c>
      <c r="AN1035" s="196" t="s">
        <v>228</v>
      </c>
      <c r="AO1035" s="199" t="s">
        <v>56</v>
      </c>
      <c r="AP1035" s="199" t="s">
        <v>95</v>
      </c>
      <c r="AQ1035" s="199" t="s">
        <v>3062</v>
      </c>
      <c r="AR1035" s="26" t="s">
        <v>57</v>
      </c>
      <c r="AS1035" s="31" t="s">
        <v>55</v>
      </c>
      <c r="AT1035" s="395">
        <v>0</v>
      </c>
      <c r="AU1035" s="395">
        <v>0</v>
      </c>
      <c r="AV1035" s="395">
        <v>0</v>
      </c>
      <c r="AW1035" s="395">
        <v>0</v>
      </c>
      <c r="AX1035" s="395">
        <v>0</v>
      </c>
      <c r="AY1035" s="395">
        <v>0</v>
      </c>
      <c r="AZ1035" s="395">
        <v>0</v>
      </c>
      <c r="BA1035" s="395">
        <v>0</v>
      </c>
      <c r="BB1035" s="395">
        <v>0</v>
      </c>
      <c r="BC1035" s="395">
        <v>0</v>
      </c>
      <c r="BD1035" s="395">
        <v>1005610</v>
      </c>
      <c r="BE1035" s="395">
        <v>0</v>
      </c>
      <c r="BF1035" s="395">
        <v>0</v>
      </c>
      <c r="BG1035" s="395">
        <v>0</v>
      </c>
      <c r="BH1035" s="395">
        <v>1005610</v>
      </c>
      <c r="BI1035" s="395">
        <v>1185300</v>
      </c>
      <c r="BJ1035" s="395">
        <v>0</v>
      </c>
      <c r="BK1035" s="395">
        <v>0</v>
      </c>
      <c r="BL1035" s="395">
        <v>0</v>
      </c>
      <c r="BM1035" s="395">
        <v>1185300</v>
      </c>
      <c r="BN1035" s="395">
        <v>1185300</v>
      </c>
      <c r="BO1035" s="395">
        <v>0</v>
      </c>
      <c r="BP1035" s="395">
        <v>0</v>
      </c>
      <c r="BQ1035" s="395">
        <v>0</v>
      </c>
      <c r="BR1035" s="395">
        <v>1185300</v>
      </c>
      <c r="BS1035" s="395">
        <v>1185300</v>
      </c>
      <c r="BT1035" s="395">
        <v>0</v>
      </c>
      <c r="BU1035" s="395">
        <v>0</v>
      </c>
      <c r="BV1035" s="395">
        <v>0</v>
      </c>
      <c r="BW1035" s="395">
        <v>1185300</v>
      </c>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row>
    <row r="1036" spans="1:213" ht="242.25">
      <c r="A1036" s="29" t="s">
        <v>3006</v>
      </c>
      <c r="B1036" s="22" t="s">
        <v>2954</v>
      </c>
      <c r="C1036" s="28">
        <v>402000025</v>
      </c>
      <c r="D1036" s="27" t="s">
        <v>201</v>
      </c>
      <c r="E1036" s="20" t="s">
        <v>601</v>
      </c>
      <c r="F1036" s="204"/>
      <c r="G1036" s="204"/>
      <c r="H1036" s="195" t="s">
        <v>3007</v>
      </c>
      <c r="I1036" s="204"/>
      <c r="J1036" s="195" t="s">
        <v>3008</v>
      </c>
      <c r="K1036" s="195" t="s">
        <v>2678</v>
      </c>
      <c r="L1036" s="195" t="s">
        <v>3009</v>
      </c>
      <c r="M1036" s="195"/>
      <c r="N1036" s="195" t="s">
        <v>3010</v>
      </c>
      <c r="O1036" s="195"/>
      <c r="P1036" s="196" t="s">
        <v>3011</v>
      </c>
      <c r="Q1036" s="21" t="s">
        <v>606</v>
      </c>
      <c r="R1036" s="195"/>
      <c r="S1036" s="195"/>
      <c r="T1036" s="195">
        <v>3</v>
      </c>
      <c r="U1036" s="195"/>
      <c r="V1036" s="195">
        <v>12</v>
      </c>
      <c r="W1036" s="195">
        <v>1</v>
      </c>
      <c r="X1036" s="195" t="s">
        <v>607</v>
      </c>
      <c r="Y1036" s="195"/>
      <c r="Z1036" s="195"/>
      <c r="AA1036" s="195"/>
      <c r="AB1036" s="196" t="s">
        <v>110</v>
      </c>
      <c r="AC1036" s="21" t="s">
        <v>3012</v>
      </c>
      <c r="AD1036" s="269"/>
      <c r="AE1036" s="269"/>
      <c r="AF1036" s="269"/>
      <c r="AG1036" s="269"/>
      <c r="AH1036" s="269"/>
      <c r="AI1036" s="269"/>
      <c r="AJ1036" s="196"/>
      <c r="AK1036" s="269"/>
      <c r="AL1036" s="269"/>
      <c r="AM1036" s="196" t="s">
        <v>356</v>
      </c>
      <c r="AN1036" s="196" t="s">
        <v>3013</v>
      </c>
      <c r="AO1036" s="199" t="s">
        <v>56</v>
      </c>
      <c r="AP1036" s="199" t="s">
        <v>95</v>
      </c>
      <c r="AQ1036" s="199" t="s">
        <v>3062</v>
      </c>
      <c r="AR1036" s="26" t="s">
        <v>57</v>
      </c>
      <c r="AS1036" s="31" t="s">
        <v>55</v>
      </c>
      <c r="AT1036" s="395">
        <v>0</v>
      </c>
      <c r="AU1036" s="395">
        <v>0</v>
      </c>
      <c r="AV1036" s="395">
        <v>0</v>
      </c>
      <c r="AW1036" s="395">
        <v>0</v>
      </c>
      <c r="AX1036" s="395">
        <v>0</v>
      </c>
      <c r="AY1036" s="395">
        <v>0</v>
      </c>
      <c r="AZ1036" s="395">
        <v>0</v>
      </c>
      <c r="BA1036" s="395">
        <v>0</v>
      </c>
      <c r="BB1036" s="395">
        <v>0</v>
      </c>
      <c r="BC1036" s="395">
        <v>0</v>
      </c>
      <c r="BD1036" s="395">
        <v>29690</v>
      </c>
      <c r="BE1036" s="395">
        <v>0</v>
      </c>
      <c r="BF1036" s="395">
        <v>0</v>
      </c>
      <c r="BG1036" s="395">
        <v>0</v>
      </c>
      <c r="BH1036" s="395">
        <v>29690</v>
      </c>
      <c r="BI1036" s="395">
        <v>0</v>
      </c>
      <c r="BJ1036" s="395">
        <v>0</v>
      </c>
      <c r="BK1036" s="395">
        <v>0</v>
      </c>
      <c r="BL1036" s="395">
        <v>0</v>
      </c>
      <c r="BM1036" s="395">
        <v>0</v>
      </c>
      <c r="BN1036" s="395">
        <v>0</v>
      </c>
      <c r="BO1036" s="395">
        <v>0</v>
      </c>
      <c r="BP1036" s="395">
        <v>0</v>
      </c>
      <c r="BQ1036" s="395">
        <v>0</v>
      </c>
      <c r="BR1036" s="395">
        <v>0</v>
      </c>
      <c r="BS1036" s="395">
        <v>0</v>
      </c>
      <c r="BT1036" s="395">
        <v>0</v>
      </c>
      <c r="BU1036" s="395">
        <v>0</v>
      </c>
      <c r="BV1036" s="395">
        <v>0</v>
      </c>
      <c r="BW1036" s="395">
        <v>0</v>
      </c>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row>
    <row r="1037" spans="1:213" ht="344.25">
      <c r="A1037" s="29">
        <v>624</v>
      </c>
      <c r="B1037" s="22" t="s">
        <v>2954</v>
      </c>
      <c r="C1037" s="28">
        <v>402000001</v>
      </c>
      <c r="D1037" s="24" t="s">
        <v>48</v>
      </c>
      <c r="E1037" s="20" t="s">
        <v>940</v>
      </c>
      <c r="F1037" s="207"/>
      <c r="G1037" s="207"/>
      <c r="H1037" s="195">
        <v>6</v>
      </c>
      <c r="I1037" s="204"/>
      <c r="J1037" s="195">
        <v>22</v>
      </c>
      <c r="K1037" s="195">
        <v>1</v>
      </c>
      <c r="L1037" s="195"/>
      <c r="M1037" s="205"/>
      <c r="N1037" s="205"/>
      <c r="O1037" s="205"/>
      <c r="P1037" s="196" t="s">
        <v>103</v>
      </c>
      <c r="Q1037" s="21" t="s">
        <v>3058</v>
      </c>
      <c r="R1037" s="195"/>
      <c r="S1037" s="195"/>
      <c r="T1037" s="195"/>
      <c r="U1037" s="195"/>
      <c r="V1037" s="195" t="s">
        <v>366</v>
      </c>
      <c r="W1037" s="195"/>
      <c r="X1037" s="195"/>
      <c r="Y1037" s="195"/>
      <c r="Z1037" s="195"/>
      <c r="AA1037" s="195"/>
      <c r="AB1037" s="196" t="s">
        <v>3059</v>
      </c>
      <c r="AC1037" s="21" t="s">
        <v>3110</v>
      </c>
      <c r="AD1037" s="269"/>
      <c r="AE1037" s="269"/>
      <c r="AF1037" s="269"/>
      <c r="AG1037" s="269"/>
      <c r="AH1037" s="269"/>
      <c r="AI1037" s="269"/>
      <c r="AJ1037" s="196" t="s">
        <v>3066</v>
      </c>
      <c r="AK1037" s="269"/>
      <c r="AL1037" s="269"/>
      <c r="AM1037" s="251"/>
      <c r="AN1037" s="251" t="s">
        <v>3067</v>
      </c>
      <c r="AO1037" s="199" t="s">
        <v>56</v>
      </c>
      <c r="AP1037" s="199" t="s">
        <v>95</v>
      </c>
      <c r="AQ1037" s="199" t="s">
        <v>3068</v>
      </c>
      <c r="AR1037" s="26" t="s">
        <v>79</v>
      </c>
      <c r="AS1037" s="31" t="s">
        <v>59</v>
      </c>
      <c r="AT1037" s="395">
        <v>0</v>
      </c>
      <c r="AU1037" s="395">
        <v>0</v>
      </c>
      <c r="AV1037" s="395">
        <v>0</v>
      </c>
      <c r="AW1037" s="395">
        <v>0</v>
      </c>
      <c r="AX1037" s="395">
        <v>0</v>
      </c>
      <c r="AY1037" s="395">
        <v>0</v>
      </c>
      <c r="AZ1037" s="395">
        <v>0</v>
      </c>
      <c r="BA1037" s="395">
        <v>0</v>
      </c>
      <c r="BB1037" s="395">
        <v>0</v>
      </c>
      <c r="BC1037" s="395">
        <v>0</v>
      </c>
      <c r="BD1037" s="395">
        <v>3204928.97</v>
      </c>
      <c r="BE1037" s="395">
        <v>0</v>
      </c>
      <c r="BF1037" s="395">
        <v>0</v>
      </c>
      <c r="BG1037" s="395">
        <v>0</v>
      </c>
      <c r="BH1037" s="395">
        <v>3204928.97</v>
      </c>
      <c r="BI1037" s="395">
        <v>3276292</v>
      </c>
      <c r="BJ1037" s="395">
        <v>0</v>
      </c>
      <c r="BK1037" s="395">
        <v>0</v>
      </c>
      <c r="BL1037" s="395">
        <v>0</v>
      </c>
      <c r="BM1037" s="395">
        <v>3276292</v>
      </c>
      <c r="BN1037" s="395">
        <v>3276292</v>
      </c>
      <c r="BO1037" s="395">
        <v>0</v>
      </c>
      <c r="BP1037" s="395">
        <v>0</v>
      </c>
      <c r="BQ1037" s="395">
        <v>0</v>
      </c>
      <c r="BR1037" s="395">
        <v>3276292</v>
      </c>
      <c r="BS1037" s="395">
        <v>3276292</v>
      </c>
      <c r="BT1037" s="395">
        <v>0</v>
      </c>
      <c r="BU1037" s="395">
        <v>0</v>
      </c>
      <c r="BV1037" s="395">
        <v>0</v>
      </c>
      <c r="BW1037" s="395">
        <v>3276292</v>
      </c>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row>
    <row r="1038" spans="1:213" ht="344.25">
      <c r="A1038" s="29">
        <v>624</v>
      </c>
      <c r="B1038" s="22" t="s">
        <v>2954</v>
      </c>
      <c r="C1038" s="28">
        <v>402000001</v>
      </c>
      <c r="D1038" s="24" t="s">
        <v>48</v>
      </c>
      <c r="E1038" s="20" t="s">
        <v>595</v>
      </c>
      <c r="F1038" s="207"/>
      <c r="G1038" s="207"/>
      <c r="H1038" s="205">
        <v>3</v>
      </c>
      <c r="I1038" s="207"/>
      <c r="J1038" s="205">
        <v>17</v>
      </c>
      <c r="K1038" s="205">
        <v>1</v>
      </c>
      <c r="L1038" s="205">
        <v>3</v>
      </c>
      <c r="M1038" s="205"/>
      <c r="N1038" s="205"/>
      <c r="O1038" s="205"/>
      <c r="P1038" s="196" t="s">
        <v>109</v>
      </c>
      <c r="Q1038" s="21" t="s">
        <v>92</v>
      </c>
      <c r="R1038" s="195"/>
      <c r="S1038" s="195"/>
      <c r="T1038" s="195">
        <v>3</v>
      </c>
      <c r="U1038" s="195"/>
      <c r="V1038" s="195">
        <v>9</v>
      </c>
      <c r="W1038" s="195">
        <v>1</v>
      </c>
      <c r="X1038" s="195"/>
      <c r="Y1038" s="195"/>
      <c r="Z1038" s="195"/>
      <c r="AA1038" s="195"/>
      <c r="AB1038" s="196" t="s">
        <v>110</v>
      </c>
      <c r="AC1038" s="21" t="s">
        <v>3110</v>
      </c>
      <c r="AD1038" s="269"/>
      <c r="AE1038" s="269"/>
      <c r="AF1038" s="269"/>
      <c r="AG1038" s="269"/>
      <c r="AH1038" s="269"/>
      <c r="AI1038" s="269"/>
      <c r="AJ1038" s="196" t="s">
        <v>3066</v>
      </c>
      <c r="AK1038" s="269"/>
      <c r="AL1038" s="269"/>
      <c r="AM1038" s="251"/>
      <c r="AN1038" s="251" t="s">
        <v>3067</v>
      </c>
      <c r="AO1038" s="199" t="s">
        <v>56</v>
      </c>
      <c r="AP1038" s="199" t="s">
        <v>95</v>
      </c>
      <c r="AQ1038" s="199" t="s">
        <v>3068</v>
      </c>
      <c r="AR1038" s="26" t="s">
        <v>79</v>
      </c>
      <c r="AS1038" s="31" t="s">
        <v>59</v>
      </c>
      <c r="AT1038" s="395">
        <v>0</v>
      </c>
      <c r="AU1038" s="395">
        <v>0</v>
      </c>
      <c r="AV1038" s="395">
        <v>0</v>
      </c>
      <c r="AW1038" s="395">
        <v>0</v>
      </c>
      <c r="AX1038" s="395">
        <v>0</v>
      </c>
      <c r="AY1038" s="395">
        <v>0</v>
      </c>
      <c r="AZ1038" s="395">
        <v>0</v>
      </c>
      <c r="BA1038" s="395">
        <v>0</v>
      </c>
      <c r="BB1038" s="395">
        <v>0</v>
      </c>
      <c r="BC1038" s="395">
        <v>0</v>
      </c>
      <c r="BD1038" s="395">
        <v>654182.74</v>
      </c>
      <c r="BE1038" s="395">
        <v>0</v>
      </c>
      <c r="BF1038" s="395">
        <v>0</v>
      </c>
      <c r="BG1038" s="395">
        <v>0</v>
      </c>
      <c r="BH1038" s="395">
        <v>654182.74</v>
      </c>
      <c r="BI1038" s="395">
        <v>654183</v>
      </c>
      <c r="BJ1038" s="395">
        <v>0</v>
      </c>
      <c r="BK1038" s="395">
        <v>0</v>
      </c>
      <c r="BL1038" s="395">
        <v>0</v>
      </c>
      <c r="BM1038" s="395">
        <v>654183</v>
      </c>
      <c r="BN1038" s="395">
        <v>654183</v>
      </c>
      <c r="BO1038" s="395">
        <v>0</v>
      </c>
      <c r="BP1038" s="395">
        <v>0</v>
      </c>
      <c r="BQ1038" s="395">
        <v>0</v>
      </c>
      <c r="BR1038" s="395">
        <v>654183</v>
      </c>
      <c r="BS1038" s="395">
        <v>654183</v>
      </c>
      <c r="BT1038" s="395">
        <v>0</v>
      </c>
      <c r="BU1038" s="395">
        <v>0</v>
      </c>
      <c r="BV1038" s="395">
        <v>0</v>
      </c>
      <c r="BW1038" s="395">
        <v>654183</v>
      </c>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row>
    <row r="1039" spans="1:213" ht="204">
      <c r="A1039" s="29">
        <v>624</v>
      </c>
      <c r="B1039" s="22" t="s">
        <v>2954</v>
      </c>
      <c r="C1039" s="28">
        <v>402000002</v>
      </c>
      <c r="D1039" s="27" t="s">
        <v>51</v>
      </c>
      <c r="E1039" s="20" t="s">
        <v>940</v>
      </c>
      <c r="F1039" s="207"/>
      <c r="G1039" s="207"/>
      <c r="H1039" s="205">
        <v>6</v>
      </c>
      <c r="I1039" s="207"/>
      <c r="J1039" s="205">
        <v>22</v>
      </c>
      <c r="K1039" s="205">
        <v>1</v>
      </c>
      <c r="L1039" s="205"/>
      <c r="M1039" s="205"/>
      <c r="N1039" s="205"/>
      <c r="O1039" s="205"/>
      <c r="P1039" s="196" t="s">
        <v>103</v>
      </c>
      <c r="Q1039" s="21" t="s">
        <v>3073</v>
      </c>
      <c r="R1039" s="205"/>
      <c r="S1039" s="195"/>
      <c r="T1039" s="195"/>
      <c r="U1039" s="195"/>
      <c r="V1039" s="195" t="s">
        <v>366</v>
      </c>
      <c r="W1039" s="195"/>
      <c r="X1039" s="195"/>
      <c r="Y1039" s="195"/>
      <c r="Z1039" s="195"/>
      <c r="AA1039" s="195"/>
      <c r="AB1039" s="196" t="s">
        <v>3074</v>
      </c>
      <c r="AC1039" s="21" t="s">
        <v>3075</v>
      </c>
      <c r="AD1039" s="269"/>
      <c r="AE1039" s="269"/>
      <c r="AF1039" s="269"/>
      <c r="AG1039" s="269"/>
      <c r="AH1039" s="269"/>
      <c r="AI1039" s="269"/>
      <c r="AJ1039" s="270">
        <v>1</v>
      </c>
      <c r="AK1039" s="269"/>
      <c r="AL1039" s="269"/>
      <c r="AM1039" s="251"/>
      <c r="AN1039" s="251" t="s">
        <v>299</v>
      </c>
      <c r="AO1039" s="199" t="s">
        <v>56</v>
      </c>
      <c r="AP1039" s="199" t="s">
        <v>95</v>
      </c>
      <c r="AQ1039" s="199" t="s">
        <v>3068</v>
      </c>
      <c r="AR1039" s="26" t="s">
        <v>79</v>
      </c>
      <c r="AS1039" s="31" t="s">
        <v>62</v>
      </c>
      <c r="AT1039" s="395">
        <v>0</v>
      </c>
      <c r="AU1039" s="395">
        <v>0</v>
      </c>
      <c r="AV1039" s="395">
        <v>0</v>
      </c>
      <c r="AW1039" s="395">
        <v>0</v>
      </c>
      <c r="AX1039" s="395">
        <v>0</v>
      </c>
      <c r="AY1039" s="395">
        <v>0</v>
      </c>
      <c r="AZ1039" s="395">
        <v>0</v>
      </c>
      <c r="BA1039" s="395">
        <v>0</v>
      </c>
      <c r="BB1039" s="395">
        <v>0</v>
      </c>
      <c r="BC1039" s="395">
        <v>0</v>
      </c>
      <c r="BD1039" s="395">
        <v>10910017.289999999</v>
      </c>
      <c r="BE1039" s="395">
        <v>0</v>
      </c>
      <c r="BF1039" s="395">
        <v>0</v>
      </c>
      <c r="BG1039" s="395">
        <v>0</v>
      </c>
      <c r="BH1039" s="395">
        <v>10910017.289999999</v>
      </c>
      <c r="BI1039" s="395">
        <v>10848654</v>
      </c>
      <c r="BJ1039" s="395">
        <v>0</v>
      </c>
      <c r="BK1039" s="395">
        <v>0</v>
      </c>
      <c r="BL1039" s="395">
        <v>0</v>
      </c>
      <c r="BM1039" s="395">
        <v>10848654</v>
      </c>
      <c r="BN1039" s="395">
        <v>10848654</v>
      </c>
      <c r="BO1039" s="395">
        <v>0</v>
      </c>
      <c r="BP1039" s="395">
        <v>0</v>
      </c>
      <c r="BQ1039" s="395">
        <v>0</v>
      </c>
      <c r="BR1039" s="395">
        <v>10848654</v>
      </c>
      <c r="BS1039" s="395">
        <v>10848654</v>
      </c>
      <c r="BT1039" s="395">
        <v>0</v>
      </c>
      <c r="BU1039" s="395">
        <v>0</v>
      </c>
      <c r="BV1039" s="395">
        <v>0</v>
      </c>
      <c r="BW1039" s="395">
        <v>10848654</v>
      </c>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row>
    <row r="1040" spans="1:213" ht="204">
      <c r="A1040" s="29">
        <v>624</v>
      </c>
      <c r="B1040" s="22" t="s">
        <v>2954</v>
      </c>
      <c r="C1040" s="28">
        <v>402000002</v>
      </c>
      <c r="D1040" s="27" t="s">
        <v>51</v>
      </c>
      <c r="E1040" s="20" t="s">
        <v>595</v>
      </c>
      <c r="F1040" s="207"/>
      <c r="G1040" s="207"/>
      <c r="H1040" s="205">
        <v>3</v>
      </c>
      <c r="I1040" s="207"/>
      <c r="J1040" s="205">
        <v>17</v>
      </c>
      <c r="K1040" s="205">
        <v>1</v>
      </c>
      <c r="L1040" s="205">
        <v>3</v>
      </c>
      <c r="M1040" s="205"/>
      <c r="N1040" s="205"/>
      <c r="O1040" s="205"/>
      <c r="P1040" s="196" t="s">
        <v>109</v>
      </c>
      <c r="Q1040" s="21" t="s">
        <v>92</v>
      </c>
      <c r="R1040" s="205"/>
      <c r="S1040" s="195"/>
      <c r="T1040" s="195">
        <v>3</v>
      </c>
      <c r="U1040" s="195"/>
      <c r="V1040" s="195">
        <v>9</v>
      </c>
      <c r="W1040" s="195">
        <v>1</v>
      </c>
      <c r="X1040" s="195"/>
      <c r="Y1040" s="195"/>
      <c r="Z1040" s="195"/>
      <c r="AA1040" s="195"/>
      <c r="AB1040" s="196" t="s">
        <v>110</v>
      </c>
      <c r="AC1040" s="21" t="s">
        <v>3111</v>
      </c>
      <c r="AD1040" s="269"/>
      <c r="AE1040" s="269"/>
      <c r="AF1040" s="269"/>
      <c r="AG1040" s="269"/>
      <c r="AH1040" s="269"/>
      <c r="AI1040" s="269"/>
      <c r="AJ1040" s="196" t="s">
        <v>1753</v>
      </c>
      <c r="AK1040" s="269"/>
      <c r="AL1040" s="269"/>
      <c r="AM1040" s="251"/>
      <c r="AN1040" s="251" t="s">
        <v>3077</v>
      </c>
      <c r="AO1040" s="199" t="s">
        <v>56</v>
      </c>
      <c r="AP1040" s="199" t="s">
        <v>95</v>
      </c>
      <c r="AQ1040" s="199" t="s">
        <v>3068</v>
      </c>
      <c r="AR1040" s="26" t="s">
        <v>79</v>
      </c>
      <c r="AS1040" s="31" t="s">
        <v>62</v>
      </c>
      <c r="AT1040" s="395">
        <v>0</v>
      </c>
      <c r="AU1040" s="395">
        <v>0</v>
      </c>
      <c r="AV1040" s="395">
        <v>0</v>
      </c>
      <c r="AW1040" s="395">
        <v>0</v>
      </c>
      <c r="AX1040" s="395">
        <v>0</v>
      </c>
      <c r="AY1040" s="395">
        <v>0</v>
      </c>
      <c r="AZ1040" s="395">
        <v>0</v>
      </c>
      <c r="BA1040" s="395">
        <v>0</v>
      </c>
      <c r="BB1040" s="395">
        <v>0</v>
      </c>
      <c r="BC1040" s="395">
        <v>0</v>
      </c>
      <c r="BD1040" s="395">
        <v>2176168</v>
      </c>
      <c r="BE1040" s="395">
        <v>0</v>
      </c>
      <c r="BF1040" s="395">
        <v>0</v>
      </c>
      <c r="BG1040" s="395">
        <v>0</v>
      </c>
      <c r="BH1040" s="395">
        <v>2176168</v>
      </c>
      <c r="BI1040" s="395">
        <v>2166168</v>
      </c>
      <c r="BJ1040" s="395">
        <v>0</v>
      </c>
      <c r="BK1040" s="395">
        <v>0</v>
      </c>
      <c r="BL1040" s="395">
        <v>0</v>
      </c>
      <c r="BM1040" s="395">
        <v>2166168</v>
      </c>
      <c r="BN1040" s="395">
        <v>2166168</v>
      </c>
      <c r="BO1040" s="395">
        <v>0</v>
      </c>
      <c r="BP1040" s="395">
        <v>0</v>
      </c>
      <c r="BQ1040" s="395">
        <v>0</v>
      </c>
      <c r="BR1040" s="395">
        <v>2166168</v>
      </c>
      <c r="BS1040" s="395">
        <v>2166168</v>
      </c>
      <c r="BT1040" s="395">
        <v>0</v>
      </c>
      <c r="BU1040" s="395">
        <v>0</v>
      </c>
      <c r="BV1040" s="395">
        <v>0</v>
      </c>
      <c r="BW1040" s="395">
        <v>2166168</v>
      </c>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row>
    <row r="1041" spans="1:213" ht="280.5">
      <c r="A1041" s="29">
        <v>624</v>
      </c>
      <c r="B1041" s="22" t="s">
        <v>2954</v>
      </c>
      <c r="C1041" s="28">
        <v>402000001</v>
      </c>
      <c r="D1041" s="24" t="s">
        <v>48</v>
      </c>
      <c r="E1041" s="20" t="s">
        <v>940</v>
      </c>
      <c r="F1041" s="207"/>
      <c r="G1041" s="204"/>
      <c r="H1041" s="195">
        <v>7</v>
      </c>
      <c r="I1041" s="204"/>
      <c r="J1041" s="195">
        <v>26</v>
      </c>
      <c r="K1041" s="195"/>
      <c r="L1041" s="195"/>
      <c r="M1041" s="205"/>
      <c r="N1041" s="205"/>
      <c r="O1041" s="205"/>
      <c r="P1041" s="196" t="s">
        <v>103</v>
      </c>
      <c r="Q1041" s="21" t="s">
        <v>742</v>
      </c>
      <c r="R1041" s="205"/>
      <c r="S1041" s="205"/>
      <c r="T1041" s="205"/>
      <c r="U1041" s="205"/>
      <c r="V1041" s="205">
        <v>13</v>
      </c>
      <c r="W1041" s="195" t="s">
        <v>67</v>
      </c>
      <c r="X1041" s="205"/>
      <c r="Y1041" s="205"/>
      <c r="Z1041" s="205"/>
      <c r="AA1041" s="205"/>
      <c r="AB1041" s="196" t="s">
        <v>105</v>
      </c>
      <c r="AC1041" s="21" t="s">
        <v>3135</v>
      </c>
      <c r="AD1041" s="196"/>
      <c r="AE1041" s="196"/>
      <c r="AF1041" s="196"/>
      <c r="AG1041" s="196"/>
      <c r="AH1041" s="196"/>
      <c r="AI1041" s="196"/>
      <c r="AJ1041" s="196"/>
      <c r="AK1041" s="196"/>
      <c r="AL1041" s="196"/>
      <c r="AM1041" s="196" t="s">
        <v>628</v>
      </c>
      <c r="AN1041" s="196" t="s">
        <v>3070</v>
      </c>
      <c r="AO1041" s="199" t="s">
        <v>53</v>
      </c>
      <c r="AP1041" s="199" t="s">
        <v>54</v>
      </c>
      <c r="AQ1041" s="199" t="s">
        <v>3071</v>
      </c>
      <c r="AR1041" s="26" t="s">
        <v>68</v>
      </c>
      <c r="AS1041" s="31" t="s">
        <v>62</v>
      </c>
      <c r="AT1041" s="395">
        <v>0</v>
      </c>
      <c r="AU1041" s="395">
        <v>0</v>
      </c>
      <c r="AV1041" s="395">
        <v>0</v>
      </c>
      <c r="AW1041" s="395">
        <v>0</v>
      </c>
      <c r="AX1041" s="395">
        <v>0</v>
      </c>
      <c r="AY1041" s="395">
        <v>0</v>
      </c>
      <c r="AZ1041" s="395">
        <v>0</v>
      </c>
      <c r="BA1041" s="395">
        <v>0</v>
      </c>
      <c r="BB1041" s="395">
        <v>0</v>
      </c>
      <c r="BC1041" s="395">
        <v>0</v>
      </c>
      <c r="BD1041" s="395">
        <v>294800</v>
      </c>
      <c r="BE1041" s="395">
        <v>0</v>
      </c>
      <c r="BF1041" s="395">
        <v>0</v>
      </c>
      <c r="BG1041" s="395">
        <v>0</v>
      </c>
      <c r="BH1041" s="395">
        <v>294800</v>
      </c>
      <c r="BI1041" s="395">
        <v>0</v>
      </c>
      <c r="BJ1041" s="395">
        <v>0</v>
      </c>
      <c r="BK1041" s="395">
        <v>0</v>
      </c>
      <c r="BL1041" s="395">
        <v>0</v>
      </c>
      <c r="BM1041" s="395">
        <v>0</v>
      </c>
      <c r="BN1041" s="395">
        <v>0</v>
      </c>
      <c r="BO1041" s="395">
        <v>0</v>
      </c>
      <c r="BP1041" s="395">
        <v>0</v>
      </c>
      <c r="BQ1041" s="395">
        <v>0</v>
      </c>
      <c r="BR1041" s="395">
        <v>0</v>
      </c>
      <c r="BS1041" s="395">
        <v>0</v>
      </c>
      <c r="BT1041" s="395">
        <v>0</v>
      </c>
      <c r="BU1041" s="395">
        <v>0</v>
      </c>
      <c r="BV1041" s="395">
        <v>0</v>
      </c>
      <c r="BW1041" s="395">
        <v>0</v>
      </c>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row>
    <row r="1042" spans="1:213" ht="280.5">
      <c r="A1042" s="29">
        <v>624</v>
      </c>
      <c r="B1042" s="22" t="s">
        <v>2954</v>
      </c>
      <c r="C1042" s="28">
        <v>402000001</v>
      </c>
      <c r="D1042" s="24" t="s">
        <v>48</v>
      </c>
      <c r="E1042" s="20" t="s">
        <v>940</v>
      </c>
      <c r="F1042" s="207"/>
      <c r="G1042" s="204"/>
      <c r="H1042" s="195" t="s">
        <v>101</v>
      </c>
      <c r="I1042" s="204"/>
      <c r="J1042" s="195" t="s">
        <v>102</v>
      </c>
      <c r="K1042" s="195"/>
      <c r="L1042" s="195"/>
      <c r="M1042" s="205"/>
      <c r="N1042" s="205"/>
      <c r="O1042" s="205"/>
      <c r="P1042" s="196" t="s">
        <v>103</v>
      </c>
      <c r="Q1042" s="21" t="s">
        <v>742</v>
      </c>
      <c r="R1042" s="205"/>
      <c r="S1042" s="205"/>
      <c r="T1042" s="205"/>
      <c r="U1042" s="205"/>
      <c r="V1042" s="205" t="s">
        <v>54</v>
      </c>
      <c r="W1042" s="195" t="s">
        <v>67</v>
      </c>
      <c r="X1042" s="205"/>
      <c r="Y1042" s="205"/>
      <c r="Z1042" s="205"/>
      <c r="AA1042" s="205"/>
      <c r="AB1042" s="196" t="s">
        <v>105</v>
      </c>
      <c r="AC1042" s="21" t="s">
        <v>3135</v>
      </c>
      <c r="AD1042" s="196"/>
      <c r="AE1042" s="196"/>
      <c r="AF1042" s="196"/>
      <c r="AG1042" s="196"/>
      <c r="AH1042" s="196"/>
      <c r="AI1042" s="196"/>
      <c r="AJ1042" s="196"/>
      <c r="AK1042" s="196"/>
      <c r="AL1042" s="196"/>
      <c r="AM1042" s="196" t="s">
        <v>628</v>
      </c>
      <c r="AN1042" s="196" t="s">
        <v>3070</v>
      </c>
      <c r="AO1042" s="199" t="s">
        <v>53</v>
      </c>
      <c r="AP1042" s="199" t="s">
        <v>54</v>
      </c>
      <c r="AQ1042" s="199" t="s">
        <v>3071</v>
      </c>
      <c r="AR1042" s="26" t="s">
        <v>68</v>
      </c>
      <c r="AS1042" s="31" t="s">
        <v>59</v>
      </c>
      <c r="AT1042" s="395">
        <v>0</v>
      </c>
      <c r="AU1042" s="395">
        <v>0</v>
      </c>
      <c r="AV1042" s="395">
        <v>0</v>
      </c>
      <c r="AW1042" s="395">
        <v>0</v>
      </c>
      <c r="AX1042" s="395">
        <v>0</v>
      </c>
      <c r="AY1042" s="395">
        <v>0</v>
      </c>
      <c r="AZ1042" s="395">
        <v>0</v>
      </c>
      <c r="BA1042" s="395">
        <v>0</v>
      </c>
      <c r="BB1042" s="395">
        <v>0</v>
      </c>
      <c r="BC1042" s="395">
        <v>0</v>
      </c>
      <c r="BD1042" s="395">
        <v>89029.6</v>
      </c>
      <c r="BE1042" s="395">
        <v>0</v>
      </c>
      <c r="BF1042" s="395">
        <v>0</v>
      </c>
      <c r="BG1042" s="395">
        <v>0</v>
      </c>
      <c r="BH1042" s="395">
        <v>89029.6</v>
      </c>
      <c r="BI1042" s="395">
        <v>0</v>
      </c>
      <c r="BJ1042" s="395">
        <v>0</v>
      </c>
      <c r="BK1042" s="395">
        <v>0</v>
      </c>
      <c r="BL1042" s="395">
        <v>0</v>
      </c>
      <c r="BM1042" s="395">
        <v>0</v>
      </c>
      <c r="BN1042" s="395">
        <v>0</v>
      </c>
      <c r="BO1042" s="395">
        <v>0</v>
      </c>
      <c r="BP1042" s="395">
        <v>0</v>
      </c>
      <c r="BQ1042" s="395">
        <v>0</v>
      </c>
      <c r="BR1042" s="395">
        <v>0</v>
      </c>
      <c r="BS1042" s="395">
        <v>0</v>
      </c>
      <c r="BT1042" s="395">
        <v>0</v>
      </c>
      <c r="BU1042" s="395">
        <v>0</v>
      </c>
      <c r="BV1042" s="395">
        <v>0</v>
      </c>
      <c r="BW1042" s="395">
        <v>0</v>
      </c>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row>
    <row r="1043" spans="1:213" ht="409.5">
      <c r="A1043" s="29" t="s">
        <v>3006</v>
      </c>
      <c r="B1043" s="22" t="s">
        <v>2954</v>
      </c>
      <c r="C1043" s="28">
        <v>401000046</v>
      </c>
      <c r="D1043" s="27" t="s">
        <v>2989</v>
      </c>
      <c r="E1043" s="20" t="s">
        <v>3112</v>
      </c>
      <c r="F1043" s="207"/>
      <c r="G1043" s="207"/>
      <c r="H1043" s="195" t="s">
        <v>3113</v>
      </c>
      <c r="I1043" s="207"/>
      <c r="J1043" s="195" t="s">
        <v>3114</v>
      </c>
      <c r="K1043" s="195" t="s">
        <v>3115</v>
      </c>
      <c r="L1043" s="238" t="s">
        <v>3116</v>
      </c>
      <c r="M1043" s="205" t="s">
        <v>3117</v>
      </c>
      <c r="N1043" s="195" t="s">
        <v>3118</v>
      </c>
      <c r="O1043" s="205"/>
      <c r="P1043" s="196" t="s">
        <v>3119</v>
      </c>
      <c r="Q1043" s="21" t="s">
        <v>92</v>
      </c>
      <c r="R1043" s="205"/>
      <c r="S1043" s="195"/>
      <c r="T1043" s="195">
        <v>3</v>
      </c>
      <c r="U1043" s="195"/>
      <c r="V1043" s="195">
        <v>9</v>
      </c>
      <c r="W1043" s="195">
        <v>1</v>
      </c>
      <c r="X1043" s="195"/>
      <c r="Y1043" s="195"/>
      <c r="Z1043" s="195"/>
      <c r="AA1043" s="195"/>
      <c r="AB1043" s="196" t="s">
        <v>110</v>
      </c>
      <c r="AC1043" s="21" t="s">
        <v>3120</v>
      </c>
      <c r="AD1043" s="269"/>
      <c r="AE1043" s="269"/>
      <c r="AF1043" s="269"/>
      <c r="AG1043" s="269"/>
      <c r="AH1043" s="269"/>
      <c r="AI1043" s="269"/>
      <c r="AJ1043" s="196" t="s">
        <v>1753</v>
      </c>
      <c r="AK1043" s="269"/>
      <c r="AL1043" s="269"/>
      <c r="AM1043" s="251"/>
      <c r="AN1043" s="251" t="s">
        <v>3121</v>
      </c>
      <c r="AO1043" s="199" t="s">
        <v>56</v>
      </c>
      <c r="AP1043" s="199" t="s">
        <v>129</v>
      </c>
      <c r="AQ1043" s="199" t="s">
        <v>3122</v>
      </c>
      <c r="AR1043" s="26" t="s">
        <v>3123</v>
      </c>
      <c r="AS1043" s="31" t="s">
        <v>55</v>
      </c>
      <c r="AT1043" s="395">
        <v>0</v>
      </c>
      <c r="AU1043" s="395">
        <v>0</v>
      </c>
      <c r="AV1043" s="395">
        <v>0</v>
      </c>
      <c r="AW1043" s="395">
        <v>0</v>
      </c>
      <c r="AX1043" s="395">
        <v>0</v>
      </c>
      <c r="AY1043" s="395">
        <v>0</v>
      </c>
      <c r="AZ1043" s="395">
        <v>0</v>
      </c>
      <c r="BA1043" s="395">
        <v>0</v>
      </c>
      <c r="BB1043" s="395">
        <v>0</v>
      </c>
      <c r="BC1043" s="395">
        <v>0</v>
      </c>
      <c r="BD1043" s="395">
        <v>50000</v>
      </c>
      <c r="BE1043" s="395">
        <v>0</v>
      </c>
      <c r="BF1043" s="395">
        <v>0</v>
      </c>
      <c r="BG1043" s="395">
        <v>0</v>
      </c>
      <c r="BH1043" s="395">
        <v>50000</v>
      </c>
      <c r="BI1043" s="395">
        <v>0</v>
      </c>
      <c r="BJ1043" s="395">
        <v>0</v>
      </c>
      <c r="BK1043" s="395">
        <v>0</v>
      </c>
      <c r="BL1043" s="395">
        <v>0</v>
      </c>
      <c r="BM1043" s="395">
        <v>0</v>
      </c>
      <c r="BN1043" s="395">
        <v>0</v>
      </c>
      <c r="BO1043" s="395">
        <v>0</v>
      </c>
      <c r="BP1043" s="395">
        <v>0</v>
      </c>
      <c r="BQ1043" s="395">
        <v>0</v>
      </c>
      <c r="BR1043" s="395">
        <v>0</v>
      </c>
      <c r="BS1043" s="395">
        <v>0</v>
      </c>
      <c r="BT1043" s="395">
        <v>0</v>
      </c>
      <c r="BU1043" s="395">
        <v>0</v>
      </c>
      <c r="BV1043" s="395">
        <v>0</v>
      </c>
      <c r="BW1043" s="395">
        <v>0</v>
      </c>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row>
    <row r="1044" spans="1:213" ht="204">
      <c r="A1044" s="29">
        <v>624</v>
      </c>
      <c r="B1044" s="22" t="s">
        <v>2954</v>
      </c>
      <c r="C1044" s="28" t="s">
        <v>3124</v>
      </c>
      <c r="D1044" s="27" t="s">
        <v>1012</v>
      </c>
      <c r="E1044" s="20" t="s">
        <v>595</v>
      </c>
      <c r="F1044" s="239"/>
      <c r="G1044" s="239"/>
      <c r="H1044" s="240">
        <v>4</v>
      </c>
      <c r="I1044" s="240"/>
      <c r="J1044" s="240">
        <v>20</v>
      </c>
      <c r="K1044" s="241" t="s">
        <v>417</v>
      </c>
      <c r="L1044" s="239"/>
      <c r="M1044" s="239"/>
      <c r="N1044" s="239"/>
      <c r="O1044" s="239"/>
      <c r="P1044" s="196" t="s">
        <v>109</v>
      </c>
      <c r="Q1044" s="21" t="s">
        <v>92</v>
      </c>
      <c r="R1044" s="239"/>
      <c r="S1044" s="239"/>
      <c r="T1044" s="240">
        <v>3</v>
      </c>
      <c r="U1044" s="240"/>
      <c r="V1044" s="240">
        <v>12</v>
      </c>
      <c r="W1044" s="240">
        <v>1</v>
      </c>
      <c r="X1044" s="240">
        <v>15</v>
      </c>
      <c r="Y1044" s="239"/>
      <c r="Z1044" s="239"/>
      <c r="AA1044" s="239"/>
      <c r="AB1044" s="196" t="s">
        <v>1227</v>
      </c>
      <c r="AC1044" s="21" t="s">
        <v>3125</v>
      </c>
      <c r="AD1044" s="269"/>
      <c r="AE1044" s="269"/>
      <c r="AF1044" s="269"/>
      <c r="AG1044" s="269"/>
      <c r="AH1044" s="269"/>
      <c r="AI1044" s="269"/>
      <c r="AJ1044" s="269" t="s">
        <v>3126</v>
      </c>
      <c r="AK1044" s="269"/>
      <c r="AL1044" s="269"/>
      <c r="AM1044" s="251"/>
      <c r="AN1044" s="251" t="s">
        <v>3127</v>
      </c>
      <c r="AO1044" s="199" t="s">
        <v>95</v>
      </c>
      <c r="AP1044" s="199" t="s">
        <v>56</v>
      </c>
      <c r="AQ1044" s="199" t="s">
        <v>3128</v>
      </c>
      <c r="AR1044" s="26" t="s">
        <v>3129</v>
      </c>
      <c r="AS1044" s="31">
        <v>323</v>
      </c>
      <c r="AT1044" s="395">
        <v>0</v>
      </c>
      <c r="AU1044" s="395">
        <v>0</v>
      </c>
      <c r="AV1044" s="395">
        <v>0</v>
      </c>
      <c r="AW1044" s="395">
        <v>0</v>
      </c>
      <c r="AX1044" s="395">
        <v>0</v>
      </c>
      <c r="AY1044" s="395">
        <v>0</v>
      </c>
      <c r="AZ1044" s="395">
        <v>0</v>
      </c>
      <c r="BA1044" s="395">
        <v>0</v>
      </c>
      <c r="BB1044" s="395">
        <v>0</v>
      </c>
      <c r="BC1044" s="395">
        <v>0</v>
      </c>
      <c r="BD1044" s="395">
        <v>653400</v>
      </c>
      <c r="BE1044" s="395">
        <v>0</v>
      </c>
      <c r="BF1044" s="395">
        <v>0</v>
      </c>
      <c r="BG1044" s="395">
        <v>0</v>
      </c>
      <c r="BH1044" s="395">
        <v>653400</v>
      </c>
      <c r="BI1044" s="395">
        <v>0</v>
      </c>
      <c r="BJ1044" s="395">
        <v>0</v>
      </c>
      <c r="BK1044" s="395">
        <v>0</v>
      </c>
      <c r="BL1044" s="395">
        <v>0</v>
      </c>
      <c r="BM1044" s="395">
        <v>0</v>
      </c>
      <c r="BN1044" s="395">
        <v>0</v>
      </c>
      <c r="BO1044" s="395">
        <v>0</v>
      </c>
      <c r="BP1044" s="395">
        <v>0</v>
      </c>
      <c r="BQ1044" s="395">
        <v>0</v>
      </c>
      <c r="BR1044" s="395">
        <v>0</v>
      </c>
      <c r="BS1044" s="395">
        <v>0</v>
      </c>
      <c r="BT1044" s="395">
        <v>0</v>
      </c>
      <c r="BU1044" s="395">
        <v>0</v>
      </c>
      <c r="BV1044" s="395">
        <v>0</v>
      </c>
      <c r="BW1044" s="395">
        <v>0</v>
      </c>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row>
    <row r="1045" spans="1:213" ht="409.5">
      <c r="A1045" s="29" t="s">
        <v>3006</v>
      </c>
      <c r="B1045" s="22" t="s">
        <v>2954</v>
      </c>
      <c r="C1045" s="28">
        <v>402000002</v>
      </c>
      <c r="D1045" s="27" t="s">
        <v>51</v>
      </c>
      <c r="E1045" s="20" t="s">
        <v>3130</v>
      </c>
      <c r="F1045" s="207"/>
      <c r="G1045" s="207"/>
      <c r="H1045" s="205"/>
      <c r="I1045" s="207"/>
      <c r="J1045" s="205"/>
      <c r="K1045" s="205"/>
      <c r="L1045" s="205"/>
      <c r="M1045" s="205"/>
      <c r="N1045" s="205"/>
      <c r="O1045" s="205"/>
      <c r="P1045" s="196" t="s">
        <v>639</v>
      </c>
      <c r="Q1045" s="21" t="s">
        <v>3131</v>
      </c>
      <c r="R1045" s="205"/>
      <c r="S1045" s="205"/>
      <c r="T1045" s="205"/>
      <c r="U1045" s="205"/>
      <c r="V1045" s="205"/>
      <c r="W1045" s="205"/>
      <c r="X1045" s="195" t="s">
        <v>223</v>
      </c>
      <c r="Y1045" s="205"/>
      <c r="Z1045" s="205"/>
      <c r="AA1045" s="205"/>
      <c r="AB1045" s="196" t="s">
        <v>949</v>
      </c>
      <c r="AC1045" s="21" t="s">
        <v>3132</v>
      </c>
      <c r="AD1045" s="269"/>
      <c r="AE1045" s="269"/>
      <c r="AF1045" s="269"/>
      <c r="AG1045" s="269"/>
      <c r="AH1045" s="269"/>
      <c r="AI1045" s="269"/>
      <c r="AJ1045" s="196" t="s">
        <v>3133</v>
      </c>
      <c r="AK1045" s="269"/>
      <c r="AL1045" s="269"/>
      <c r="AM1045" s="269"/>
      <c r="AN1045" s="196" t="s">
        <v>951</v>
      </c>
      <c r="AO1045" s="199" t="s">
        <v>53</v>
      </c>
      <c r="AP1045" s="199" t="s">
        <v>54</v>
      </c>
      <c r="AQ1045" s="199" t="s">
        <v>215</v>
      </c>
      <c r="AR1045" s="26" t="s">
        <v>250</v>
      </c>
      <c r="AS1045" s="31" t="s">
        <v>62</v>
      </c>
      <c r="AT1045" s="395">
        <v>0</v>
      </c>
      <c r="AU1045" s="395">
        <v>0</v>
      </c>
      <c r="AV1045" s="395">
        <v>0</v>
      </c>
      <c r="AW1045" s="395">
        <v>0</v>
      </c>
      <c r="AX1045" s="395">
        <v>0</v>
      </c>
      <c r="AY1045" s="395">
        <v>0</v>
      </c>
      <c r="AZ1045" s="395">
        <v>0</v>
      </c>
      <c r="BA1045" s="395">
        <v>0</v>
      </c>
      <c r="BB1045" s="395">
        <v>0</v>
      </c>
      <c r="BC1045" s="395">
        <v>0</v>
      </c>
      <c r="BD1045" s="395">
        <v>162811.60999999999</v>
      </c>
      <c r="BE1045" s="395">
        <v>162811.60999999999</v>
      </c>
      <c r="BF1045" s="395">
        <v>0</v>
      </c>
      <c r="BG1045" s="395">
        <v>0</v>
      </c>
      <c r="BH1045" s="395">
        <v>0</v>
      </c>
      <c r="BI1045" s="395">
        <v>0</v>
      </c>
      <c r="BJ1045" s="395">
        <v>0</v>
      </c>
      <c r="BK1045" s="395">
        <v>0</v>
      </c>
      <c r="BL1045" s="395">
        <v>0</v>
      </c>
      <c r="BM1045" s="395">
        <v>0</v>
      </c>
      <c r="BN1045" s="395">
        <v>0</v>
      </c>
      <c r="BO1045" s="395">
        <v>0</v>
      </c>
      <c r="BP1045" s="395">
        <v>0</v>
      </c>
      <c r="BQ1045" s="395">
        <v>0</v>
      </c>
      <c r="BR1045" s="395">
        <v>0</v>
      </c>
      <c r="BS1045" s="395">
        <v>0</v>
      </c>
      <c r="BT1045" s="395">
        <v>0</v>
      </c>
      <c r="BU1045" s="395">
        <v>0</v>
      </c>
      <c r="BV1045" s="395">
        <v>0</v>
      </c>
      <c r="BW1045" s="395">
        <v>0</v>
      </c>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row>
    <row r="1046" spans="1:213" ht="409.5">
      <c r="A1046" s="29" t="s">
        <v>3006</v>
      </c>
      <c r="B1046" s="22" t="s">
        <v>2954</v>
      </c>
      <c r="C1046" s="28">
        <v>402000001</v>
      </c>
      <c r="D1046" s="24" t="s">
        <v>48</v>
      </c>
      <c r="E1046" s="20" t="s">
        <v>3130</v>
      </c>
      <c r="F1046" s="207"/>
      <c r="G1046" s="207"/>
      <c r="H1046" s="205"/>
      <c r="I1046" s="207"/>
      <c r="J1046" s="205"/>
      <c r="K1046" s="205"/>
      <c r="L1046" s="205"/>
      <c r="M1046" s="205"/>
      <c r="N1046" s="205"/>
      <c r="O1046" s="205"/>
      <c r="P1046" s="196" t="s">
        <v>639</v>
      </c>
      <c r="Q1046" s="21" t="s">
        <v>3134</v>
      </c>
      <c r="R1046" s="205"/>
      <c r="S1046" s="205"/>
      <c r="T1046" s="205"/>
      <c r="U1046" s="205"/>
      <c r="V1046" s="205"/>
      <c r="W1046" s="205"/>
      <c r="X1046" s="195" t="s">
        <v>223</v>
      </c>
      <c r="Y1046" s="205"/>
      <c r="Z1046" s="205"/>
      <c r="AA1046" s="205"/>
      <c r="AB1046" s="196" t="s">
        <v>951</v>
      </c>
      <c r="AC1046" s="21" t="s">
        <v>3132</v>
      </c>
      <c r="AD1046" s="269"/>
      <c r="AE1046" s="269"/>
      <c r="AF1046" s="269"/>
      <c r="AG1046" s="269"/>
      <c r="AH1046" s="269"/>
      <c r="AI1046" s="269"/>
      <c r="AJ1046" s="196" t="s">
        <v>3133</v>
      </c>
      <c r="AK1046" s="269"/>
      <c r="AL1046" s="269"/>
      <c r="AM1046" s="269"/>
      <c r="AN1046" s="196" t="s">
        <v>951</v>
      </c>
      <c r="AO1046" s="199" t="s">
        <v>53</v>
      </c>
      <c r="AP1046" s="199" t="s">
        <v>54</v>
      </c>
      <c r="AQ1046" s="199" t="s">
        <v>215</v>
      </c>
      <c r="AR1046" s="26" t="s">
        <v>250</v>
      </c>
      <c r="AS1046" s="31" t="s">
        <v>59</v>
      </c>
      <c r="AT1046" s="395">
        <v>0</v>
      </c>
      <c r="AU1046" s="395">
        <v>0</v>
      </c>
      <c r="AV1046" s="395">
        <v>0</v>
      </c>
      <c r="AW1046" s="395">
        <v>0</v>
      </c>
      <c r="AX1046" s="395">
        <v>0</v>
      </c>
      <c r="AY1046" s="395">
        <v>0</v>
      </c>
      <c r="AZ1046" s="395">
        <v>0</v>
      </c>
      <c r="BA1046" s="395">
        <v>0</v>
      </c>
      <c r="BB1046" s="395">
        <v>0</v>
      </c>
      <c r="BC1046" s="395">
        <v>0</v>
      </c>
      <c r="BD1046" s="395">
        <v>49169.1</v>
      </c>
      <c r="BE1046" s="395">
        <v>49169.1</v>
      </c>
      <c r="BF1046" s="395">
        <v>0</v>
      </c>
      <c r="BG1046" s="395">
        <v>0</v>
      </c>
      <c r="BH1046" s="395">
        <v>0</v>
      </c>
      <c r="BI1046" s="395">
        <v>0</v>
      </c>
      <c r="BJ1046" s="395">
        <v>0</v>
      </c>
      <c r="BK1046" s="395">
        <v>0</v>
      </c>
      <c r="BL1046" s="395">
        <v>0</v>
      </c>
      <c r="BM1046" s="395">
        <v>0</v>
      </c>
      <c r="BN1046" s="395">
        <v>0</v>
      </c>
      <c r="BO1046" s="395">
        <v>0</v>
      </c>
      <c r="BP1046" s="395">
        <v>0</v>
      </c>
      <c r="BQ1046" s="395">
        <v>0</v>
      </c>
      <c r="BR1046" s="395">
        <v>0</v>
      </c>
      <c r="BS1046" s="395">
        <v>0</v>
      </c>
      <c r="BT1046" s="395">
        <v>0</v>
      </c>
      <c r="BU1046" s="395">
        <v>0</v>
      </c>
      <c r="BV1046" s="395">
        <v>0</v>
      </c>
      <c r="BW1046" s="395">
        <v>0</v>
      </c>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row>
    <row r="1047" spans="1:213" s="106" customFormat="1" ht="15.75">
      <c r="A1047" s="450" t="s">
        <v>3334</v>
      </c>
      <c r="B1047" s="451"/>
      <c r="C1047" s="452"/>
      <c r="D1047" s="452"/>
      <c r="E1047" s="452"/>
      <c r="F1047" s="452"/>
      <c r="G1047" s="452"/>
      <c r="H1047" s="452"/>
      <c r="I1047" s="452"/>
      <c r="J1047" s="452"/>
      <c r="K1047" s="452"/>
      <c r="L1047" s="452"/>
      <c r="M1047" s="452"/>
      <c r="N1047" s="452"/>
      <c r="O1047" s="452"/>
      <c r="P1047" s="452"/>
      <c r="Q1047" s="452"/>
      <c r="R1047" s="452"/>
      <c r="S1047" s="452"/>
      <c r="T1047" s="452"/>
      <c r="U1047" s="452"/>
      <c r="V1047" s="452"/>
      <c r="W1047" s="452"/>
      <c r="X1047" s="452"/>
      <c r="Y1047" s="452"/>
      <c r="Z1047" s="452"/>
      <c r="AA1047" s="452"/>
      <c r="AB1047" s="452"/>
      <c r="AC1047" s="452"/>
      <c r="AD1047" s="452"/>
      <c r="AE1047" s="452"/>
      <c r="AF1047" s="452"/>
      <c r="AG1047" s="452"/>
      <c r="AH1047" s="452"/>
      <c r="AI1047" s="452"/>
      <c r="AJ1047" s="452"/>
      <c r="AK1047" s="452"/>
      <c r="AL1047" s="452"/>
      <c r="AM1047" s="452"/>
      <c r="AN1047" s="452"/>
      <c r="AO1047" s="452"/>
      <c r="AP1047" s="452"/>
      <c r="AQ1047" s="452"/>
      <c r="AR1047" s="452"/>
      <c r="AS1047" s="453"/>
      <c r="AT1047" s="174">
        <v>99527659.020000041</v>
      </c>
      <c r="AU1047" s="174">
        <v>99369191.990000039</v>
      </c>
      <c r="AV1047" s="174">
        <v>0</v>
      </c>
      <c r="AW1047" s="174">
        <v>0</v>
      </c>
      <c r="AX1047" s="174">
        <v>0</v>
      </c>
      <c r="AY1047" s="174">
        <v>0</v>
      </c>
      <c r="AZ1047" s="174">
        <v>0</v>
      </c>
      <c r="BA1047" s="174">
        <v>0</v>
      </c>
      <c r="BB1047" s="174">
        <v>99527659.020000041</v>
      </c>
      <c r="BC1047" s="174">
        <v>99369191.990000039</v>
      </c>
      <c r="BD1047" s="174">
        <v>115832801.06999998</v>
      </c>
      <c r="BE1047" s="174">
        <v>211980.71</v>
      </c>
      <c r="BF1047" s="174">
        <v>0</v>
      </c>
      <c r="BG1047" s="174">
        <v>0</v>
      </c>
      <c r="BH1047" s="174">
        <v>115620820.35999998</v>
      </c>
      <c r="BI1047" s="174">
        <v>97377830</v>
      </c>
      <c r="BJ1047" s="174">
        <v>0</v>
      </c>
      <c r="BK1047" s="174">
        <v>0</v>
      </c>
      <c r="BL1047" s="174">
        <v>0</v>
      </c>
      <c r="BM1047" s="174">
        <v>97377830</v>
      </c>
      <c r="BN1047" s="174">
        <v>97413890</v>
      </c>
      <c r="BO1047" s="174">
        <v>0</v>
      </c>
      <c r="BP1047" s="174">
        <v>0</v>
      </c>
      <c r="BQ1047" s="174">
        <v>0</v>
      </c>
      <c r="BR1047" s="174">
        <v>97413890</v>
      </c>
      <c r="BS1047" s="174">
        <v>97413890</v>
      </c>
      <c r="BT1047" s="174">
        <v>0</v>
      </c>
      <c r="BU1047" s="174">
        <v>0</v>
      </c>
      <c r="BV1047" s="174">
        <v>0</v>
      </c>
      <c r="BW1047" s="174">
        <v>97413890</v>
      </c>
    </row>
    <row r="1048" spans="1:213" ht="409.5">
      <c r="A1048" s="29">
        <v>643</v>
      </c>
      <c r="B1048" s="22" t="s">
        <v>3136</v>
      </c>
      <c r="C1048" s="23">
        <v>402000001</v>
      </c>
      <c r="D1048" s="102" t="s">
        <v>48</v>
      </c>
      <c r="E1048" s="20" t="s">
        <v>3137</v>
      </c>
      <c r="F1048" s="207"/>
      <c r="G1048" s="207"/>
      <c r="H1048" s="205">
        <v>6</v>
      </c>
      <c r="I1048" s="207"/>
      <c r="J1048" s="195" t="s">
        <v>3138</v>
      </c>
      <c r="K1048" s="195" t="s">
        <v>3139</v>
      </c>
      <c r="L1048" s="205"/>
      <c r="M1048" s="205"/>
      <c r="N1048" s="205"/>
      <c r="O1048" s="205"/>
      <c r="P1048" s="196" t="s">
        <v>3140</v>
      </c>
      <c r="Q1048" s="21" t="s">
        <v>742</v>
      </c>
      <c r="R1048" s="205"/>
      <c r="S1048" s="195"/>
      <c r="T1048" s="195"/>
      <c r="U1048" s="195"/>
      <c r="V1048" s="195">
        <v>11</v>
      </c>
      <c r="W1048" s="195">
        <v>1</v>
      </c>
      <c r="X1048" s="195" t="s">
        <v>67</v>
      </c>
      <c r="Y1048" s="195"/>
      <c r="Z1048" s="195"/>
      <c r="AA1048" s="195"/>
      <c r="AB1048" s="196" t="s">
        <v>105</v>
      </c>
      <c r="AC1048" s="103" t="s">
        <v>3141</v>
      </c>
      <c r="AD1048" s="348"/>
      <c r="AE1048" s="348"/>
      <c r="AF1048" s="348"/>
      <c r="AG1048" s="348"/>
      <c r="AH1048" s="348"/>
      <c r="AI1048" s="348"/>
      <c r="AJ1048" s="349" t="s">
        <v>3142</v>
      </c>
      <c r="AK1048" s="348"/>
      <c r="AL1048" s="348"/>
      <c r="AM1048" s="350" t="s">
        <v>744</v>
      </c>
      <c r="AN1048" s="351" t="s">
        <v>3143</v>
      </c>
      <c r="AO1048" s="199" t="s">
        <v>53</v>
      </c>
      <c r="AP1048" s="199" t="s">
        <v>115</v>
      </c>
      <c r="AQ1048" s="199" t="s">
        <v>3144</v>
      </c>
      <c r="AR1048" s="26" t="s">
        <v>3145</v>
      </c>
      <c r="AS1048" s="31">
        <v>122</v>
      </c>
      <c r="AT1048" s="396">
        <v>224431</v>
      </c>
      <c r="AU1048" s="396">
        <v>224431</v>
      </c>
      <c r="AV1048" s="396">
        <v>0</v>
      </c>
      <c r="AW1048" s="396">
        <v>0</v>
      </c>
      <c r="AX1048" s="396">
        <v>0</v>
      </c>
      <c r="AY1048" s="396">
        <v>0</v>
      </c>
      <c r="AZ1048" s="396">
        <v>0</v>
      </c>
      <c r="BA1048" s="396">
        <v>0</v>
      </c>
      <c r="BB1048" s="396">
        <v>224431</v>
      </c>
      <c r="BC1048" s="396">
        <v>224431</v>
      </c>
      <c r="BD1048" s="396">
        <v>476497</v>
      </c>
      <c r="BE1048" s="396">
        <v>0</v>
      </c>
      <c r="BF1048" s="396">
        <v>0</v>
      </c>
      <c r="BG1048" s="396">
        <v>0</v>
      </c>
      <c r="BH1048" s="396">
        <v>476497</v>
      </c>
      <c r="BI1048" s="396">
        <v>476497</v>
      </c>
      <c r="BJ1048" s="396">
        <v>0</v>
      </c>
      <c r="BK1048" s="396">
        <v>0</v>
      </c>
      <c r="BL1048" s="396">
        <v>0</v>
      </c>
      <c r="BM1048" s="396">
        <v>476497</v>
      </c>
      <c r="BN1048" s="396">
        <v>476497</v>
      </c>
      <c r="BO1048" s="396">
        <v>0</v>
      </c>
      <c r="BP1048" s="396">
        <v>0</v>
      </c>
      <c r="BQ1048" s="396">
        <v>0</v>
      </c>
      <c r="BR1048" s="396">
        <v>476497</v>
      </c>
      <c r="BS1048" s="396">
        <v>476497</v>
      </c>
      <c r="BT1048" s="396">
        <v>0</v>
      </c>
      <c r="BU1048" s="396">
        <v>0</v>
      </c>
      <c r="BV1048" s="396">
        <v>0</v>
      </c>
      <c r="BW1048" s="396">
        <v>476497</v>
      </c>
    </row>
    <row r="1049" spans="1:213" ht="357">
      <c r="A1049" s="29">
        <v>643</v>
      </c>
      <c r="B1049" s="22" t="s">
        <v>3136</v>
      </c>
      <c r="C1049" s="23">
        <v>402000001</v>
      </c>
      <c r="D1049" s="102" t="s">
        <v>48</v>
      </c>
      <c r="E1049" s="20" t="s">
        <v>3146</v>
      </c>
      <c r="F1049" s="242"/>
      <c r="G1049" s="242"/>
      <c r="H1049" s="203" t="s">
        <v>3147</v>
      </c>
      <c r="I1049" s="203"/>
      <c r="J1049" s="203" t="s">
        <v>3148</v>
      </c>
      <c r="K1049" s="203" t="s">
        <v>3149</v>
      </c>
      <c r="L1049" s="242"/>
      <c r="M1049" s="242"/>
      <c r="N1049" s="242"/>
      <c r="O1049" s="242"/>
      <c r="P1049" s="196" t="s">
        <v>3150</v>
      </c>
      <c r="Q1049" s="21" t="s">
        <v>3151</v>
      </c>
      <c r="R1049" s="205"/>
      <c r="S1049" s="195"/>
      <c r="T1049" s="195">
        <v>6</v>
      </c>
      <c r="U1049" s="195"/>
      <c r="V1049" s="195" t="s">
        <v>3152</v>
      </c>
      <c r="W1049" s="195" t="s">
        <v>1753</v>
      </c>
      <c r="X1049" s="195"/>
      <c r="Y1049" s="195"/>
      <c r="Z1049" s="195"/>
      <c r="AA1049" s="195"/>
      <c r="AB1049" s="196" t="s">
        <v>3153</v>
      </c>
      <c r="AC1049" s="21" t="s">
        <v>3154</v>
      </c>
      <c r="AD1049" s="269"/>
      <c r="AE1049" s="269"/>
      <c r="AF1049" s="269"/>
      <c r="AG1049" s="269"/>
      <c r="AH1049" s="269"/>
      <c r="AI1049" s="269"/>
      <c r="AJ1049" s="256">
        <v>1</v>
      </c>
      <c r="AK1049" s="269"/>
      <c r="AL1049" s="269"/>
      <c r="AM1049" s="269"/>
      <c r="AN1049" s="204" t="s">
        <v>299</v>
      </c>
      <c r="AO1049" s="199" t="s">
        <v>53</v>
      </c>
      <c r="AP1049" s="199" t="s">
        <v>115</v>
      </c>
      <c r="AQ1049" s="199" t="s">
        <v>3144</v>
      </c>
      <c r="AR1049" s="26" t="s">
        <v>3145</v>
      </c>
      <c r="AS1049" s="31">
        <v>129</v>
      </c>
      <c r="AT1049" s="396">
        <v>67521.440000000002</v>
      </c>
      <c r="AU1049" s="396">
        <v>67521.440000000002</v>
      </c>
      <c r="AV1049" s="396">
        <v>0</v>
      </c>
      <c r="AW1049" s="396">
        <v>0</v>
      </c>
      <c r="AX1049" s="396">
        <v>0</v>
      </c>
      <c r="AY1049" s="396">
        <v>0</v>
      </c>
      <c r="AZ1049" s="396">
        <v>0</v>
      </c>
      <c r="BA1049" s="396">
        <v>0</v>
      </c>
      <c r="BB1049" s="396">
        <v>67521.440000000002</v>
      </c>
      <c r="BC1049" s="396">
        <v>67521.440000000002</v>
      </c>
      <c r="BD1049" s="396">
        <v>70033</v>
      </c>
      <c r="BE1049" s="396">
        <v>0</v>
      </c>
      <c r="BF1049" s="396">
        <v>0</v>
      </c>
      <c r="BG1049" s="396">
        <v>0</v>
      </c>
      <c r="BH1049" s="396">
        <v>70033</v>
      </c>
      <c r="BI1049" s="396">
        <v>70033</v>
      </c>
      <c r="BJ1049" s="396">
        <v>0</v>
      </c>
      <c r="BK1049" s="396">
        <v>0</v>
      </c>
      <c r="BL1049" s="396">
        <v>0</v>
      </c>
      <c r="BM1049" s="396">
        <v>70033</v>
      </c>
      <c r="BN1049" s="396">
        <v>70033</v>
      </c>
      <c r="BO1049" s="396">
        <v>0</v>
      </c>
      <c r="BP1049" s="396">
        <v>0</v>
      </c>
      <c r="BQ1049" s="396">
        <v>0</v>
      </c>
      <c r="BR1049" s="396">
        <v>70033</v>
      </c>
      <c r="BS1049" s="396">
        <v>70033</v>
      </c>
      <c r="BT1049" s="396">
        <v>0</v>
      </c>
      <c r="BU1049" s="396">
        <v>0</v>
      </c>
      <c r="BV1049" s="396">
        <v>0</v>
      </c>
      <c r="BW1049" s="396">
        <v>70033</v>
      </c>
    </row>
    <row r="1050" spans="1:213" ht="270">
      <c r="A1050" s="29">
        <v>643</v>
      </c>
      <c r="B1050" s="22" t="s">
        <v>3136</v>
      </c>
      <c r="C1050" s="23">
        <v>402000001</v>
      </c>
      <c r="D1050" s="102" t="s">
        <v>48</v>
      </c>
      <c r="E1050" s="20" t="s">
        <v>3155</v>
      </c>
      <c r="F1050" s="242"/>
      <c r="G1050" s="242"/>
      <c r="H1050" s="203" t="s">
        <v>3156</v>
      </c>
      <c r="I1050" s="203"/>
      <c r="J1050" s="203" t="s">
        <v>3157</v>
      </c>
      <c r="K1050" s="203" t="s">
        <v>3158</v>
      </c>
      <c r="L1050" s="242"/>
      <c r="M1050" s="242"/>
      <c r="N1050" s="242"/>
      <c r="O1050" s="242"/>
      <c r="P1050" s="196" t="s">
        <v>3159</v>
      </c>
      <c r="Q1050" s="21" t="s">
        <v>92</v>
      </c>
      <c r="R1050" s="205"/>
      <c r="S1050" s="195"/>
      <c r="T1050" s="195">
        <v>6</v>
      </c>
      <c r="U1050" s="195"/>
      <c r="V1050" s="195" t="s">
        <v>3160</v>
      </c>
      <c r="W1050" s="195" t="s">
        <v>1753</v>
      </c>
      <c r="X1050" s="195"/>
      <c r="Y1050" s="195"/>
      <c r="Z1050" s="195"/>
      <c r="AA1050" s="195"/>
      <c r="AB1050" s="196" t="s">
        <v>110</v>
      </c>
      <c r="AC1050" s="21" t="s">
        <v>1822</v>
      </c>
      <c r="AD1050" s="269"/>
      <c r="AE1050" s="269"/>
      <c r="AF1050" s="269"/>
      <c r="AG1050" s="269"/>
      <c r="AH1050" s="269"/>
      <c r="AI1050" s="269"/>
      <c r="AJ1050" s="269"/>
      <c r="AK1050" s="269"/>
      <c r="AL1050" s="269"/>
      <c r="AM1050" s="196" t="s">
        <v>3161</v>
      </c>
      <c r="AN1050" s="204" t="s">
        <v>228</v>
      </c>
      <c r="AO1050" s="199" t="s">
        <v>53</v>
      </c>
      <c r="AP1050" s="199" t="s">
        <v>115</v>
      </c>
      <c r="AQ1050" s="199" t="s">
        <v>3144</v>
      </c>
      <c r="AR1050" s="26" t="s">
        <v>3145</v>
      </c>
      <c r="AS1050" s="31">
        <v>244</v>
      </c>
      <c r="AT1050" s="396">
        <v>3057934.59</v>
      </c>
      <c r="AU1050" s="396">
        <v>3057934.59</v>
      </c>
      <c r="AV1050" s="396">
        <v>0</v>
      </c>
      <c r="AW1050" s="396">
        <v>0</v>
      </c>
      <c r="AX1050" s="396">
        <v>0</v>
      </c>
      <c r="AY1050" s="396">
        <v>0</v>
      </c>
      <c r="AZ1050" s="396">
        <v>0</v>
      </c>
      <c r="BA1050" s="396">
        <v>0</v>
      </c>
      <c r="BB1050" s="396">
        <v>3057934.59</v>
      </c>
      <c r="BC1050" s="396">
        <v>3057934.59</v>
      </c>
      <c r="BD1050" s="396">
        <v>3035957.4</v>
      </c>
      <c r="BE1050" s="396">
        <v>0</v>
      </c>
      <c r="BF1050" s="396">
        <v>0</v>
      </c>
      <c r="BG1050" s="396">
        <v>0</v>
      </c>
      <c r="BH1050" s="396">
        <v>3035957.4</v>
      </c>
      <c r="BI1050" s="396">
        <v>2766379</v>
      </c>
      <c r="BJ1050" s="396">
        <v>0</v>
      </c>
      <c r="BK1050" s="396">
        <v>0</v>
      </c>
      <c r="BL1050" s="396">
        <v>0</v>
      </c>
      <c r="BM1050" s="396">
        <v>2766379</v>
      </c>
      <c r="BN1050" s="396">
        <v>2767091</v>
      </c>
      <c r="BO1050" s="396">
        <v>0</v>
      </c>
      <c r="BP1050" s="396">
        <v>0</v>
      </c>
      <c r="BQ1050" s="396">
        <v>0</v>
      </c>
      <c r="BR1050" s="396">
        <v>2767091</v>
      </c>
      <c r="BS1050" s="396">
        <v>2767091</v>
      </c>
      <c r="BT1050" s="396">
        <v>0</v>
      </c>
      <c r="BU1050" s="396">
        <v>0</v>
      </c>
      <c r="BV1050" s="396">
        <v>0</v>
      </c>
      <c r="BW1050" s="396">
        <v>2767091</v>
      </c>
    </row>
    <row r="1051" spans="1:213" ht="280.5">
      <c r="A1051" s="29">
        <v>643</v>
      </c>
      <c r="B1051" s="22" t="s">
        <v>3136</v>
      </c>
      <c r="C1051" s="23">
        <v>402000025</v>
      </c>
      <c r="D1051" s="102" t="s">
        <v>201</v>
      </c>
      <c r="E1051" s="20" t="s">
        <v>3162</v>
      </c>
      <c r="F1051" s="242"/>
      <c r="G1051" s="242"/>
      <c r="H1051" s="203" t="s">
        <v>3163</v>
      </c>
      <c r="I1051" s="203"/>
      <c r="J1051" s="203" t="s">
        <v>3164</v>
      </c>
      <c r="K1051" s="203" t="s">
        <v>3165</v>
      </c>
      <c r="L1051" s="242"/>
      <c r="M1051" s="242"/>
      <c r="N1051" s="242"/>
      <c r="O1051" s="242"/>
      <c r="P1051" s="196" t="s">
        <v>3166</v>
      </c>
      <c r="Q1051" s="21" t="s">
        <v>92</v>
      </c>
      <c r="R1051" s="205"/>
      <c r="S1051" s="195"/>
      <c r="T1051" s="195" t="s">
        <v>3167</v>
      </c>
      <c r="U1051" s="195"/>
      <c r="V1051" s="195" t="s">
        <v>3168</v>
      </c>
      <c r="W1051" s="195" t="s">
        <v>3169</v>
      </c>
      <c r="X1051" s="195">
        <v>15</v>
      </c>
      <c r="Y1051" s="195"/>
      <c r="Z1051" s="195"/>
      <c r="AA1051" s="195"/>
      <c r="AB1051" s="196" t="s">
        <v>110</v>
      </c>
      <c r="AC1051" s="21" t="s">
        <v>1822</v>
      </c>
      <c r="AD1051" s="269"/>
      <c r="AE1051" s="269"/>
      <c r="AF1051" s="269"/>
      <c r="AG1051" s="269"/>
      <c r="AH1051" s="269"/>
      <c r="AI1051" s="269"/>
      <c r="AJ1051" s="269"/>
      <c r="AK1051" s="269"/>
      <c r="AL1051" s="269"/>
      <c r="AM1051" s="196" t="s">
        <v>3161</v>
      </c>
      <c r="AN1051" s="204" t="s">
        <v>228</v>
      </c>
      <c r="AO1051" s="199" t="s">
        <v>53</v>
      </c>
      <c r="AP1051" s="199" t="s">
        <v>115</v>
      </c>
      <c r="AQ1051" s="199" t="s">
        <v>3144</v>
      </c>
      <c r="AR1051" s="26" t="s">
        <v>3145</v>
      </c>
      <c r="AS1051" s="31">
        <v>244</v>
      </c>
      <c r="AT1051" s="396">
        <v>76458</v>
      </c>
      <c r="AU1051" s="396">
        <v>76458</v>
      </c>
      <c r="AV1051" s="396">
        <v>0</v>
      </c>
      <c r="AW1051" s="396">
        <v>0</v>
      </c>
      <c r="AX1051" s="396">
        <v>0</v>
      </c>
      <c r="AY1051" s="396">
        <v>0</v>
      </c>
      <c r="AZ1051" s="396">
        <v>0</v>
      </c>
      <c r="BA1051" s="396">
        <v>0</v>
      </c>
      <c r="BB1051" s="396">
        <v>76458</v>
      </c>
      <c r="BC1051" s="396">
        <v>76458</v>
      </c>
      <c r="BD1051" s="396">
        <v>0</v>
      </c>
      <c r="BE1051" s="396">
        <v>0</v>
      </c>
      <c r="BF1051" s="396">
        <v>0</v>
      </c>
      <c r="BG1051" s="396">
        <v>0</v>
      </c>
      <c r="BH1051" s="396">
        <v>0</v>
      </c>
      <c r="BI1051" s="396">
        <v>0</v>
      </c>
      <c r="BJ1051" s="396">
        <v>0</v>
      </c>
      <c r="BK1051" s="396">
        <v>0</v>
      </c>
      <c r="BL1051" s="396">
        <v>0</v>
      </c>
      <c r="BM1051" s="396">
        <v>0</v>
      </c>
      <c r="BN1051" s="396">
        <v>0</v>
      </c>
      <c r="BO1051" s="396">
        <v>0</v>
      </c>
      <c r="BP1051" s="396">
        <v>0</v>
      </c>
      <c r="BQ1051" s="396">
        <v>0</v>
      </c>
      <c r="BR1051" s="396">
        <v>0</v>
      </c>
      <c r="BS1051" s="396">
        <v>0</v>
      </c>
      <c r="BT1051" s="396">
        <v>0</v>
      </c>
      <c r="BU1051" s="396">
        <v>0</v>
      </c>
      <c r="BV1051" s="396">
        <v>0</v>
      </c>
      <c r="BW1051" s="396">
        <v>0</v>
      </c>
    </row>
    <row r="1052" spans="1:213" ht="267.75">
      <c r="A1052" s="29">
        <v>643</v>
      </c>
      <c r="B1052" s="22" t="s">
        <v>3136</v>
      </c>
      <c r="C1052" s="23">
        <v>402000001</v>
      </c>
      <c r="D1052" s="102" t="s">
        <v>48</v>
      </c>
      <c r="E1052" s="20" t="s">
        <v>3155</v>
      </c>
      <c r="F1052" s="243"/>
      <c r="G1052" s="243"/>
      <c r="H1052" s="243">
        <v>6</v>
      </c>
      <c r="I1052" s="243"/>
      <c r="J1052" s="203" t="s">
        <v>3170</v>
      </c>
      <c r="K1052" s="203" t="s">
        <v>398</v>
      </c>
      <c r="L1052" s="243"/>
      <c r="M1052" s="243"/>
      <c r="N1052" s="243"/>
      <c r="O1052" s="243"/>
      <c r="P1052" s="196" t="s">
        <v>3159</v>
      </c>
      <c r="Q1052" s="21" t="s">
        <v>92</v>
      </c>
      <c r="R1052" s="205"/>
      <c r="S1052" s="195"/>
      <c r="T1052" s="195">
        <v>6</v>
      </c>
      <c r="U1052" s="195"/>
      <c r="V1052" s="195" t="s">
        <v>3160</v>
      </c>
      <c r="W1052" s="195" t="s">
        <v>1753</v>
      </c>
      <c r="X1052" s="195"/>
      <c r="Y1052" s="195"/>
      <c r="Z1052" s="195"/>
      <c r="AA1052" s="195"/>
      <c r="AB1052" s="196" t="s">
        <v>110</v>
      </c>
      <c r="AC1052" s="21" t="s">
        <v>1822</v>
      </c>
      <c r="AD1052" s="269"/>
      <c r="AE1052" s="269"/>
      <c r="AF1052" s="269"/>
      <c r="AG1052" s="269"/>
      <c r="AH1052" s="269"/>
      <c r="AI1052" s="269"/>
      <c r="AJ1052" s="269"/>
      <c r="AK1052" s="269"/>
      <c r="AL1052" s="269"/>
      <c r="AM1052" s="196" t="s">
        <v>3161</v>
      </c>
      <c r="AN1052" s="204" t="s">
        <v>228</v>
      </c>
      <c r="AO1052" s="199" t="s">
        <v>53</v>
      </c>
      <c r="AP1052" s="199" t="s">
        <v>115</v>
      </c>
      <c r="AQ1052" s="199" t="s">
        <v>3144</v>
      </c>
      <c r="AR1052" s="26" t="s">
        <v>3145</v>
      </c>
      <c r="AS1052" s="31" t="s">
        <v>285</v>
      </c>
      <c r="AT1052" s="396">
        <v>0</v>
      </c>
      <c r="AU1052" s="396">
        <v>0</v>
      </c>
      <c r="AV1052" s="396">
        <v>0</v>
      </c>
      <c r="AW1052" s="396">
        <v>0</v>
      </c>
      <c r="AX1052" s="396">
        <v>0</v>
      </c>
      <c r="AY1052" s="396">
        <v>0</v>
      </c>
      <c r="AZ1052" s="396">
        <v>0</v>
      </c>
      <c r="BA1052" s="396">
        <v>0</v>
      </c>
      <c r="BB1052" s="396">
        <v>0</v>
      </c>
      <c r="BC1052" s="396">
        <v>0</v>
      </c>
      <c r="BD1052" s="396">
        <v>699597</v>
      </c>
      <c r="BE1052" s="396">
        <v>0</v>
      </c>
      <c r="BF1052" s="396">
        <v>0</v>
      </c>
      <c r="BG1052" s="396">
        <v>0</v>
      </c>
      <c r="BH1052" s="396">
        <v>699597</v>
      </c>
      <c r="BI1052" s="396">
        <v>708691</v>
      </c>
      <c r="BJ1052" s="396">
        <v>0</v>
      </c>
      <c r="BK1052" s="396">
        <v>0</v>
      </c>
      <c r="BL1052" s="396">
        <v>0</v>
      </c>
      <c r="BM1052" s="396">
        <v>708691</v>
      </c>
      <c r="BN1052" s="396">
        <v>725659</v>
      </c>
      <c r="BO1052" s="396">
        <v>0</v>
      </c>
      <c r="BP1052" s="396">
        <v>0</v>
      </c>
      <c r="BQ1052" s="396">
        <v>0</v>
      </c>
      <c r="BR1052" s="396">
        <v>725659</v>
      </c>
      <c r="BS1052" s="396">
        <v>725659</v>
      </c>
      <c r="BT1052" s="396">
        <v>0</v>
      </c>
      <c r="BU1052" s="396">
        <v>0</v>
      </c>
      <c r="BV1052" s="396">
        <v>0</v>
      </c>
      <c r="BW1052" s="396">
        <v>725659</v>
      </c>
    </row>
    <row r="1053" spans="1:213" ht="267.75">
      <c r="A1053" s="29">
        <v>643</v>
      </c>
      <c r="B1053" s="22" t="s">
        <v>3136</v>
      </c>
      <c r="C1053" s="23">
        <v>402000001</v>
      </c>
      <c r="D1053" s="102" t="s">
        <v>48</v>
      </c>
      <c r="E1053" s="20" t="s">
        <v>3155</v>
      </c>
      <c r="F1053" s="243"/>
      <c r="G1053" s="243"/>
      <c r="H1053" s="243">
        <v>6</v>
      </c>
      <c r="I1053" s="243"/>
      <c r="J1053" s="203" t="s">
        <v>3170</v>
      </c>
      <c r="K1053" s="203" t="s">
        <v>398</v>
      </c>
      <c r="L1053" s="243"/>
      <c r="M1053" s="243"/>
      <c r="N1053" s="243"/>
      <c r="O1053" s="243"/>
      <c r="P1053" s="196" t="s">
        <v>3159</v>
      </c>
      <c r="Q1053" s="21" t="s">
        <v>92</v>
      </c>
      <c r="R1053" s="205"/>
      <c r="S1053" s="195"/>
      <c r="T1053" s="195">
        <v>6</v>
      </c>
      <c r="U1053" s="195"/>
      <c r="V1053" s="195" t="s">
        <v>3160</v>
      </c>
      <c r="W1053" s="195" t="s">
        <v>1753</v>
      </c>
      <c r="X1053" s="195"/>
      <c r="Y1053" s="195"/>
      <c r="Z1053" s="195"/>
      <c r="AA1053" s="195"/>
      <c r="AB1053" s="196" t="s">
        <v>110</v>
      </c>
      <c r="AC1053" s="21" t="s">
        <v>1822</v>
      </c>
      <c r="AD1053" s="269"/>
      <c r="AE1053" s="269"/>
      <c r="AF1053" s="269"/>
      <c r="AG1053" s="269"/>
      <c r="AH1053" s="269"/>
      <c r="AI1053" s="269"/>
      <c r="AJ1053" s="269"/>
      <c r="AK1053" s="269"/>
      <c r="AL1053" s="269"/>
      <c r="AM1053" s="196" t="s">
        <v>3171</v>
      </c>
      <c r="AN1053" s="204" t="s">
        <v>228</v>
      </c>
      <c r="AO1053" s="199" t="s">
        <v>53</v>
      </c>
      <c r="AP1053" s="199" t="s">
        <v>115</v>
      </c>
      <c r="AQ1053" s="199" t="s">
        <v>3144</v>
      </c>
      <c r="AR1053" s="26" t="s">
        <v>3145</v>
      </c>
      <c r="AS1053" s="31">
        <v>851</v>
      </c>
      <c r="AT1053" s="396">
        <v>7573</v>
      </c>
      <c r="AU1053" s="396">
        <v>7573</v>
      </c>
      <c r="AV1053" s="396">
        <v>0</v>
      </c>
      <c r="AW1053" s="396">
        <v>0</v>
      </c>
      <c r="AX1053" s="396">
        <v>0</v>
      </c>
      <c r="AY1053" s="396">
        <v>0</v>
      </c>
      <c r="AZ1053" s="396">
        <v>0</v>
      </c>
      <c r="BA1053" s="396">
        <v>0</v>
      </c>
      <c r="BB1053" s="396">
        <v>7573</v>
      </c>
      <c r="BC1053" s="396">
        <v>7573</v>
      </c>
      <c r="BD1053" s="396">
        <v>7215</v>
      </c>
      <c r="BE1053" s="396">
        <v>0</v>
      </c>
      <c r="BF1053" s="396">
        <v>0</v>
      </c>
      <c r="BG1053" s="396">
        <v>0</v>
      </c>
      <c r="BH1053" s="396">
        <v>7215</v>
      </c>
      <c r="BI1053" s="396">
        <v>6915</v>
      </c>
      <c r="BJ1053" s="396">
        <v>0</v>
      </c>
      <c r="BK1053" s="396">
        <v>0</v>
      </c>
      <c r="BL1053" s="396">
        <v>0</v>
      </c>
      <c r="BM1053" s="396">
        <v>6915</v>
      </c>
      <c r="BN1053" s="396">
        <v>6605</v>
      </c>
      <c r="BO1053" s="396">
        <v>0</v>
      </c>
      <c r="BP1053" s="396">
        <v>0</v>
      </c>
      <c r="BQ1053" s="396">
        <v>0</v>
      </c>
      <c r="BR1053" s="396">
        <v>6605</v>
      </c>
      <c r="BS1053" s="396">
        <v>6605</v>
      </c>
      <c r="BT1053" s="396">
        <v>0</v>
      </c>
      <c r="BU1053" s="396">
        <v>0</v>
      </c>
      <c r="BV1053" s="396">
        <v>0</v>
      </c>
      <c r="BW1053" s="396">
        <v>6605</v>
      </c>
    </row>
    <row r="1054" spans="1:213" ht="267.75">
      <c r="A1054" s="29">
        <v>643</v>
      </c>
      <c r="B1054" s="22" t="s">
        <v>3136</v>
      </c>
      <c r="C1054" s="23">
        <v>402000001</v>
      </c>
      <c r="D1054" s="102" t="s">
        <v>48</v>
      </c>
      <c r="E1054" s="20" t="s">
        <v>3155</v>
      </c>
      <c r="F1054" s="243"/>
      <c r="G1054" s="243"/>
      <c r="H1054" s="243">
        <v>6</v>
      </c>
      <c r="I1054" s="243"/>
      <c r="J1054" s="203" t="s">
        <v>3170</v>
      </c>
      <c r="K1054" s="203" t="s">
        <v>398</v>
      </c>
      <c r="L1054" s="243"/>
      <c r="M1054" s="243"/>
      <c r="N1054" s="243"/>
      <c r="O1054" s="243"/>
      <c r="P1054" s="196" t="s">
        <v>3172</v>
      </c>
      <c r="Q1054" s="21" t="s">
        <v>92</v>
      </c>
      <c r="R1054" s="205"/>
      <c r="S1054" s="195"/>
      <c r="T1054" s="195">
        <v>6</v>
      </c>
      <c r="U1054" s="195"/>
      <c r="V1054" s="195" t="s">
        <v>3160</v>
      </c>
      <c r="W1054" s="195" t="s">
        <v>1753</v>
      </c>
      <c r="X1054" s="195"/>
      <c r="Y1054" s="195"/>
      <c r="Z1054" s="195"/>
      <c r="AA1054" s="195"/>
      <c r="AB1054" s="196" t="s">
        <v>110</v>
      </c>
      <c r="AC1054" s="21" t="s">
        <v>1822</v>
      </c>
      <c r="AD1054" s="269"/>
      <c r="AE1054" s="269"/>
      <c r="AF1054" s="269"/>
      <c r="AG1054" s="269"/>
      <c r="AH1054" s="269"/>
      <c r="AI1054" s="269"/>
      <c r="AJ1054" s="269"/>
      <c r="AK1054" s="269"/>
      <c r="AL1054" s="269"/>
      <c r="AM1054" s="196" t="s">
        <v>3171</v>
      </c>
      <c r="AN1054" s="204" t="s">
        <v>228</v>
      </c>
      <c r="AO1054" s="199" t="s">
        <v>53</v>
      </c>
      <c r="AP1054" s="199" t="s">
        <v>115</v>
      </c>
      <c r="AQ1054" s="199" t="s">
        <v>3144</v>
      </c>
      <c r="AR1054" s="26" t="s">
        <v>3145</v>
      </c>
      <c r="AS1054" s="31">
        <v>852</v>
      </c>
      <c r="AT1054" s="396">
        <v>1875</v>
      </c>
      <c r="AU1054" s="396">
        <v>1875</v>
      </c>
      <c r="AV1054" s="396">
        <v>0</v>
      </c>
      <c r="AW1054" s="396">
        <v>0</v>
      </c>
      <c r="AX1054" s="396">
        <v>0</v>
      </c>
      <c r="AY1054" s="396">
        <v>0</v>
      </c>
      <c r="AZ1054" s="396">
        <v>0</v>
      </c>
      <c r="BA1054" s="396">
        <v>0</v>
      </c>
      <c r="BB1054" s="396">
        <v>1875</v>
      </c>
      <c r="BC1054" s="396">
        <v>1875</v>
      </c>
      <c r="BD1054" s="396">
        <v>1875</v>
      </c>
      <c r="BE1054" s="396">
        <v>0</v>
      </c>
      <c r="BF1054" s="396">
        <v>0</v>
      </c>
      <c r="BG1054" s="396">
        <v>0</v>
      </c>
      <c r="BH1054" s="396">
        <v>1875</v>
      </c>
      <c r="BI1054" s="396">
        <v>1875</v>
      </c>
      <c r="BJ1054" s="396">
        <v>0</v>
      </c>
      <c r="BK1054" s="396">
        <v>0</v>
      </c>
      <c r="BL1054" s="396">
        <v>0</v>
      </c>
      <c r="BM1054" s="396">
        <v>1875</v>
      </c>
      <c r="BN1054" s="396">
        <v>1875</v>
      </c>
      <c r="BO1054" s="396">
        <v>0</v>
      </c>
      <c r="BP1054" s="396">
        <v>0</v>
      </c>
      <c r="BQ1054" s="396">
        <v>0</v>
      </c>
      <c r="BR1054" s="396">
        <v>1875</v>
      </c>
      <c r="BS1054" s="396">
        <v>1875</v>
      </c>
      <c r="BT1054" s="396">
        <v>0</v>
      </c>
      <c r="BU1054" s="396">
        <v>0</v>
      </c>
      <c r="BV1054" s="396">
        <v>0</v>
      </c>
      <c r="BW1054" s="396">
        <v>1875</v>
      </c>
    </row>
    <row r="1055" spans="1:213" ht="267.75">
      <c r="A1055" s="29">
        <v>643</v>
      </c>
      <c r="B1055" s="22" t="s">
        <v>3136</v>
      </c>
      <c r="C1055" s="23">
        <v>402000001</v>
      </c>
      <c r="D1055" s="102" t="s">
        <v>48</v>
      </c>
      <c r="E1055" s="20" t="s">
        <v>3155</v>
      </c>
      <c r="F1055" s="243"/>
      <c r="G1055" s="243"/>
      <c r="H1055" s="243">
        <v>6</v>
      </c>
      <c r="I1055" s="243"/>
      <c r="J1055" s="203" t="s">
        <v>3170</v>
      </c>
      <c r="K1055" s="203" t="s">
        <v>398</v>
      </c>
      <c r="L1055" s="243"/>
      <c r="M1055" s="243"/>
      <c r="N1055" s="243"/>
      <c r="O1055" s="243"/>
      <c r="P1055" s="196" t="s">
        <v>3173</v>
      </c>
      <c r="Q1055" s="21" t="s">
        <v>92</v>
      </c>
      <c r="R1055" s="205"/>
      <c r="S1055" s="195"/>
      <c r="T1055" s="195">
        <v>6</v>
      </c>
      <c r="U1055" s="195"/>
      <c r="V1055" s="195" t="s">
        <v>3160</v>
      </c>
      <c r="W1055" s="195" t="s">
        <v>1753</v>
      </c>
      <c r="X1055" s="195"/>
      <c r="Y1055" s="195"/>
      <c r="Z1055" s="195"/>
      <c r="AA1055" s="195"/>
      <c r="AB1055" s="196" t="s">
        <v>110</v>
      </c>
      <c r="AC1055" s="21" t="s">
        <v>1822</v>
      </c>
      <c r="AD1055" s="269"/>
      <c r="AE1055" s="269"/>
      <c r="AF1055" s="269"/>
      <c r="AG1055" s="269"/>
      <c r="AH1055" s="269"/>
      <c r="AI1055" s="269"/>
      <c r="AJ1055" s="269"/>
      <c r="AK1055" s="269"/>
      <c r="AL1055" s="269"/>
      <c r="AM1055" s="196" t="s">
        <v>3171</v>
      </c>
      <c r="AN1055" s="204" t="s">
        <v>228</v>
      </c>
      <c r="AO1055" s="199" t="s">
        <v>53</v>
      </c>
      <c r="AP1055" s="199" t="s">
        <v>115</v>
      </c>
      <c r="AQ1055" s="199" t="s">
        <v>3144</v>
      </c>
      <c r="AR1055" s="26" t="s">
        <v>3145</v>
      </c>
      <c r="AS1055" s="31">
        <v>853</v>
      </c>
      <c r="AT1055" s="396">
        <v>31000</v>
      </c>
      <c r="AU1055" s="396">
        <v>31000</v>
      </c>
      <c r="AV1055" s="396">
        <v>0</v>
      </c>
      <c r="AW1055" s="396">
        <v>0</v>
      </c>
      <c r="AX1055" s="396">
        <v>0</v>
      </c>
      <c r="AY1055" s="396">
        <v>0</v>
      </c>
      <c r="AZ1055" s="396">
        <v>0</v>
      </c>
      <c r="BA1055" s="396">
        <v>0</v>
      </c>
      <c r="BB1055" s="396">
        <v>31000</v>
      </c>
      <c r="BC1055" s="396">
        <v>31000</v>
      </c>
      <c r="BD1055" s="396">
        <v>31000</v>
      </c>
      <c r="BE1055" s="396">
        <v>0</v>
      </c>
      <c r="BF1055" s="396">
        <v>0</v>
      </c>
      <c r="BG1055" s="396">
        <v>0</v>
      </c>
      <c r="BH1055" s="396">
        <v>31000</v>
      </c>
      <c r="BI1055" s="396">
        <v>31000</v>
      </c>
      <c r="BJ1055" s="396">
        <v>0</v>
      </c>
      <c r="BK1055" s="396">
        <v>0</v>
      </c>
      <c r="BL1055" s="396">
        <v>0</v>
      </c>
      <c r="BM1055" s="396">
        <v>31000</v>
      </c>
      <c r="BN1055" s="396">
        <v>31000</v>
      </c>
      <c r="BO1055" s="396">
        <v>0</v>
      </c>
      <c r="BP1055" s="396">
        <v>0</v>
      </c>
      <c r="BQ1055" s="396">
        <v>0</v>
      </c>
      <c r="BR1055" s="396">
        <v>31000</v>
      </c>
      <c r="BS1055" s="396">
        <v>31000</v>
      </c>
      <c r="BT1055" s="396">
        <v>0</v>
      </c>
      <c r="BU1055" s="396">
        <v>0</v>
      </c>
      <c r="BV1055" s="396">
        <v>0</v>
      </c>
      <c r="BW1055" s="396">
        <v>31000</v>
      </c>
    </row>
    <row r="1056" spans="1:213" ht="357">
      <c r="A1056" s="29">
        <v>643</v>
      </c>
      <c r="B1056" s="22" t="s">
        <v>3136</v>
      </c>
      <c r="C1056" s="23">
        <v>402000002</v>
      </c>
      <c r="D1056" s="102" t="s">
        <v>51</v>
      </c>
      <c r="E1056" s="20" t="s">
        <v>3146</v>
      </c>
      <c r="F1056" s="243"/>
      <c r="G1056" s="243"/>
      <c r="H1056" s="203" t="s">
        <v>3174</v>
      </c>
      <c r="I1056" s="243"/>
      <c r="J1056" s="203" t="s">
        <v>3175</v>
      </c>
      <c r="K1056" s="203" t="s">
        <v>3176</v>
      </c>
      <c r="L1056" s="243">
        <v>3</v>
      </c>
      <c r="M1056" s="243"/>
      <c r="N1056" s="243"/>
      <c r="O1056" s="243"/>
      <c r="P1056" s="196" t="s">
        <v>3150</v>
      </c>
      <c r="Q1056" s="21" t="s">
        <v>3151</v>
      </c>
      <c r="R1056" s="205"/>
      <c r="S1056" s="195"/>
      <c r="T1056" s="195" t="s">
        <v>3177</v>
      </c>
      <c r="U1056" s="195"/>
      <c r="V1056" s="195" t="s">
        <v>3178</v>
      </c>
      <c r="W1056" s="195" t="s">
        <v>3179</v>
      </c>
      <c r="X1056" s="195">
        <v>3</v>
      </c>
      <c r="Y1056" s="195"/>
      <c r="Z1056" s="195"/>
      <c r="AA1056" s="195"/>
      <c r="AB1056" s="196" t="s">
        <v>3153</v>
      </c>
      <c r="AC1056" s="21" t="s">
        <v>3154</v>
      </c>
      <c r="AD1056" s="269"/>
      <c r="AE1056" s="269"/>
      <c r="AF1056" s="269"/>
      <c r="AG1056" s="269"/>
      <c r="AH1056" s="269"/>
      <c r="AI1056" s="269"/>
      <c r="AJ1056" s="256">
        <v>1</v>
      </c>
      <c r="AK1056" s="269"/>
      <c r="AL1056" s="269"/>
      <c r="AM1056" s="269"/>
      <c r="AN1056" s="204" t="s">
        <v>299</v>
      </c>
      <c r="AO1056" s="199" t="s">
        <v>53</v>
      </c>
      <c r="AP1056" s="199" t="s">
        <v>115</v>
      </c>
      <c r="AQ1056" s="199" t="s">
        <v>3180</v>
      </c>
      <c r="AR1056" s="26" t="s">
        <v>3181</v>
      </c>
      <c r="AS1056" s="31">
        <v>121</v>
      </c>
      <c r="AT1056" s="396">
        <v>10441153.25</v>
      </c>
      <c r="AU1056" s="396">
        <v>10441153.25</v>
      </c>
      <c r="AV1056" s="396">
        <v>0</v>
      </c>
      <c r="AW1056" s="396">
        <v>0</v>
      </c>
      <c r="AX1056" s="396">
        <v>0</v>
      </c>
      <c r="AY1056" s="396">
        <v>0</v>
      </c>
      <c r="AZ1056" s="396">
        <v>0</v>
      </c>
      <c r="BA1056" s="396">
        <v>0</v>
      </c>
      <c r="BB1056" s="396">
        <v>10441153.25</v>
      </c>
      <c r="BC1056" s="396">
        <v>10441153.25</v>
      </c>
      <c r="BD1056" s="396">
        <v>10129221</v>
      </c>
      <c r="BE1056" s="396">
        <v>0</v>
      </c>
      <c r="BF1056" s="396">
        <v>0</v>
      </c>
      <c r="BG1056" s="396">
        <v>0</v>
      </c>
      <c r="BH1056" s="396">
        <v>10129221</v>
      </c>
      <c r="BI1056" s="396">
        <v>10138854</v>
      </c>
      <c r="BJ1056" s="396">
        <v>0</v>
      </c>
      <c r="BK1056" s="396">
        <v>0</v>
      </c>
      <c r="BL1056" s="396">
        <v>0</v>
      </c>
      <c r="BM1056" s="396">
        <v>10138854</v>
      </c>
      <c r="BN1056" s="396">
        <v>10138854</v>
      </c>
      <c r="BO1056" s="396">
        <v>0</v>
      </c>
      <c r="BP1056" s="396">
        <v>0</v>
      </c>
      <c r="BQ1056" s="396">
        <v>0</v>
      </c>
      <c r="BR1056" s="396">
        <v>10138854</v>
      </c>
      <c r="BS1056" s="396">
        <v>10138854</v>
      </c>
      <c r="BT1056" s="396">
        <v>0</v>
      </c>
      <c r="BU1056" s="396">
        <v>0</v>
      </c>
      <c r="BV1056" s="396">
        <v>0</v>
      </c>
      <c r="BW1056" s="396">
        <v>10138854</v>
      </c>
    </row>
    <row r="1057" spans="1:75" ht="357">
      <c r="A1057" s="93">
        <v>643</v>
      </c>
      <c r="B1057" s="94" t="s">
        <v>3136</v>
      </c>
      <c r="C1057" s="104">
        <v>402000001</v>
      </c>
      <c r="D1057" s="105" t="s">
        <v>48</v>
      </c>
      <c r="E1057" s="97" t="s">
        <v>3146</v>
      </c>
      <c r="F1057" s="244"/>
      <c r="G1057" s="244"/>
      <c r="H1057" s="212" t="s">
        <v>3182</v>
      </c>
      <c r="I1057" s="244"/>
      <c r="J1057" s="212" t="s">
        <v>3183</v>
      </c>
      <c r="K1057" s="212" t="s">
        <v>3184</v>
      </c>
      <c r="L1057" s="244">
        <v>3</v>
      </c>
      <c r="M1057" s="244"/>
      <c r="N1057" s="244"/>
      <c r="O1057" s="244"/>
      <c r="P1057" s="216" t="s">
        <v>3185</v>
      </c>
      <c r="Q1057" s="91" t="s">
        <v>3151</v>
      </c>
      <c r="R1057" s="237"/>
      <c r="S1057" s="235"/>
      <c r="T1057" s="235" t="s">
        <v>3177</v>
      </c>
      <c r="U1057" s="235"/>
      <c r="V1057" s="235" t="s">
        <v>3178</v>
      </c>
      <c r="W1057" s="235" t="s">
        <v>3179</v>
      </c>
      <c r="X1057" s="235">
        <v>3</v>
      </c>
      <c r="Y1057" s="235"/>
      <c r="Z1057" s="235"/>
      <c r="AA1057" s="235"/>
      <c r="AB1057" s="216" t="s">
        <v>3153</v>
      </c>
      <c r="AC1057" s="91" t="s">
        <v>3154</v>
      </c>
      <c r="AD1057" s="214"/>
      <c r="AE1057" s="214"/>
      <c r="AF1057" s="214"/>
      <c r="AG1057" s="214"/>
      <c r="AH1057" s="214"/>
      <c r="AI1057" s="214"/>
      <c r="AJ1057" s="352" t="s">
        <v>45</v>
      </c>
      <c r="AK1057" s="214"/>
      <c r="AL1057" s="214"/>
      <c r="AM1057" s="214"/>
      <c r="AN1057" s="234" t="s">
        <v>299</v>
      </c>
      <c r="AO1057" s="356" t="s">
        <v>53</v>
      </c>
      <c r="AP1057" s="356" t="s">
        <v>115</v>
      </c>
      <c r="AQ1057" s="356" t="s">
        <v>3180</v>
      </c>
      <c r="AR1057" s="100" t="s">
        <v>3181</v>
      </c>
      <c r="AS1057" s="99">
        <v>129</v>
      </c>
      <c r="AT1057" s="406">
        <v>3117071.44</v>
      </c>
      <c r="AU1057" s="406">
        <v>3117071.44</v>
      </c>
      <c r="AV1057" s="406">
        <v>0</v>
      </c>
      <c r="AW1057" s="406">
        <v>0</v>
      </c>
      <c r="AX1057" s="406">
        <v>0</v>
      </c>
      <c r="AY1057" s="406">
        <v>0</v>
      </c>
      <c r="AZ1057" s="406">
        <v>0</v>
      </c>
      <c r="BA1057" s="406">
        <v>0</v>
      </c>
      <c r="BB1057" s="406">
        <v>3117071.44</v>
      </c>
      <c r="BC1057" s="406">
        <v>3117071.44</v>
      </c>
      <c r="BD1057" s="406">
        <v>3059024</v>
      </c>
      <c r="BE1057" s="406">
        <v>0</v>
      </c>
      <c r="BF1057" s="406">
        <v>0</v>
      </c>
      <c r="BG1057" s="406">
        <v>0</v>
      </c>
      <c r="BH1057" s="406">
        <v>3059024</v>
      </c>
      <c r="BI1057" s="406">
        <v>3061933</v>
      </c>
      <c r="BJ1057" s="406">
        <v>0</v>
      </c>
      <c r="BK1057" s="406">
        <v>0</v>
      </c>
      <c r="BL1057" s="406">
        <v>0</v>
      </c>
      <c r="BM1057" s="406">
        <v>3061933</v>
      </c>
      <c r="BN1057" s="406">
        <v>3061933</v>
      </c>
      <c r="BO1057" s="406">
        <v>0</v>
      </c>
      <c r="BP1057" s="406">
        <v>0</v>
      </c>
      <c r="BQ1057" s="406">
        <v>0</v>
      </c>
      <c r="BR1057" s="406">
        <v>3061933</v>
      </c>
      <c r="BS1057" s="406">
        <v>3061933</v>
      </c>
      <c r="BT1057" s="406">
        <v>0</v>
      </c>
      <c r="BU1057" s="406">
        <v>0</v>
      </c>
      <c r="BV1057" s="406">
        <v>0</v>
      </c>
      <c r="BW1057" s="406">
        <v>3061933</v>
      </c>
    </row>
    <row r="1058" spans="1:75" s="106" customFormat="1" ht="15.75">
      <c r="A1058" s="450" t="s">
        <v>3335</v>
      </c>
      <c r="B1058" s="451"/>
      <c r="C1058" s="452"/>
      <c r="D1058" s="452"/>
      <c r="E1058" s="452"/>
      <c r="F1058" s="452"/>
      <c r="G1058" s="452"/>
      <c r="H1058" s="452"/>
      <c r="I1058" s="452"/>
      <c r="J1058" s="452"/>
      <c r="K1058" s="452"/>
      <c r="L1058" s="452"/>
      <c r="M1058" s="452"/>
      <c r="N1058" s="452"/>
      <c r="O1058" s="452"/>
      <c r="P1058" s="452"/>
      <c r="Q1058" s="452"/>
      <c r="R1058" s="452"/>
      <c r="S1058" s="452"/>
      <c r="T1058" s="452"/>
      <c r="U1058" s="452"/>
      <c r="V1058" s="452"/>
      <c r="W1058" s="452"/>
      <c r="X1058" s="452"/>
      <c r="Y1058" s="452"/>
      <c r="Z1058" s="452"/>
      <c r="AA1058" s="452"/>
      <c r="AB1058" s="452"/>
      <c r="AC1058" s="452"/>
      <c r="AD1058" s="452"/>
      <c r="AE1058" s="452"/>
      <c r="AF1058" s="452"/>
      <c r="AG1058" s="452"/>
      <c r="AH1058" s="452"/>
      <c r="AI1058" s="452"/>
      <c r="AJ1058" s="452"/>
      <c r="AK1058" s="452"/>
      <c r="AL1058" s="452"/>
      <c r="AM1058" s="452"/>
      <c r="AN1058" s="452"/>
      <c r="AO1058" s="452"/>
      <c r="AP1058" s="452"/>
      <c r="AQ1058" s="452"/>
      <c r="AR1058" s="452"/>
      <c r="AS1058" s="453"/>
      <c r="AT1058" s="174">
        <v>17025017.719999999</v>
      </c>
      <c r="AU1058" s="174">
        <v>17025017.719999999</v>
      </c>
      <c r="AV1058" s="174">
        <v>0</v>
      </c>
      <c r="AW1058" s="174">
        <v>0</v>
      </c>
      <c r="AX1058" s="174">
        <v>0</v>
      </c>
      <c r="AY1058" s="174">
        <v>0</v>
      </c>
      <c r="AZ1058" s="174">
        <v>0</v>
      </c>
      <c r="BA1058" s="174">
        <v>0</v>
      </c>
      <c r="BB1058" s="174">
        <v>17025017.719999999</v>
      </c>
      <c r="BC1058" s="174">
        <v>17025017.719999999</v>
      </c>
      <c r="BD1058" s="174">
        <v>17510419.399999999</v>
      </c>
      <c r="BE1058" s="174">
        <v>0</v>
      </c>
      <c r="BF1058" s="174">
        <v>0</v>
      </c>
      <c r="BG1058" s="174">
        <v>0</v>
      </c>
      <c r="BH1058" s="174">
        <v>17510419.399999999</v>
      </c>
      <c r="BI1058" s="174">
        <v>17262177</v>
      </c>
      <c r="BJ1058" s="174">
        <v>0</v>
      </c>
      <c r="BK1058" s="174">
        <v>0</v>
      </c>
      <c r="BL1058" s="174">
        <v>0</v>
      </c>
      <c r="BM1058" s="174">
        <v>17262177</v>
      </c>
      <c r="BN1058" s="174">
        <v>17279547</v>
      </c>
      <c r="BO1058" s="174">
        <v>0</v>
      </c>
      <c r="BP1058" s="174">
        <v>0</v>
      </c>
      <c r="BQ1058" s="174">
        <v>0</v>
      </c>
      <c r="BR1058" s="174">
        <v>17279547</v>
      </c>
      <c r="BS1058" s="174">
        <v>17279547</v>
      </c>
      <c r="BT1058" s="174">
        <v>0</v>
      </c>
      <c r="BU1058" s="174">
        <v>0</v>
      </c>
      <c r="BV1058" s="174">
        <v>0</v>
      </c>
      <c r="BW1058" s="174">
        <v>17279547</v>
      </c>
    </row>
    <row r="1059" spans="1:75" s="175" customFormat="1" ht="22.5" customHeight="1">
      <c r="A1059" s="439" t="s">
        <v>37</v>
      </c>
      <c r="B1059" s="440"/>
      <c r="C1059" s="441"/>
      <c r="D1059" s="441"/>
      <c r="E1059" s="441"/>
      <c r="F1059" s="441"/>
      <c r="G1059" s="441"/>
      <c r="H1059" s="441"/>
      <c r="I1059" s="441"/>
      <c r="J1059" s="441"/>
      <c r="K1059" s="441"/>
      <c r="L1059" s="441"/>
      <c r="M1059" s="441"/>
      <c r="N1059" s="441"/>
      <c r="O1059" s="441"/>
      <c r="P1059" s="441"/>
      <c r="Q1059" s="441"/>
      <c r="R1059" s="441"/>
      <c r="S1059" s="441"/>
      <c r="T1059" s="441"/>
      <c r="U1059" s="441"/>
      <c r="V1059" s="441"/>
      <c r="W1059" s="441"/>
      <c r="X1059" s="441"/>
      <c r="Y1059" s="441"/>
      <c r="Z1059" s="441"/>
      <c r="AA1059" s="441"/>
      <c r="AB1059" s="441"/>
      <c r="AC1059" s="441"/>
      <c r="AD1059" s="441"/>
      <c r="AE1059" s="441"/>
      <c r="AF1059" s="441"/>
      <c r="AG1059" s="441"/>
      <c r="AH1059" s="441"/>
      <c r="AI1059" s="441"/>
      <c r="AJ1059" s="441"/>
      <c r="AK1059" s="441"/>
      <c r="AL1059" s="441"/>
      <c r="AM1059" s="441"/>
      <c r="AN1059" s="441"/>
      <c r="AO1059" s="441"/>
      <c r="AP1059" s="441"/>
      <c r="AQ1059" s="441"/>
      <c r="AR1059" s="441"/>
      <c r="AS1059" s="442"/>
      <c r="AT1059" s="174">
        <v>14618029639.069998</v>
      </c>
      <c r="AU1059" s="174">
        <v>14122691000.079998</v>
      </c>
      <c r="AV1059" s="174">
        <v>3818570722.7799993</v>
      </c>
      <c r="AW1059" s="174">
        <v>3770751584.7199998</v>
      </c>
      <c r="AX1059" s="174">
        <v>5642700351.8600006</v>
      </c>
      <c r="AY1059" s="174">
        <v>5278954629.6499996</v>
      </c>
      <c r="AZ1059" s="174">
        <v>7487118</v>
      </c>
      <c r="BA1059" s="174">
        <v>7487118</v>
      </c>
      <c r="BB1059" s="174">
        <v>5149271446.4300013</v>
      </c>
      <c r="BC1059" s="174">
        <v>5065497667.71</v>
      </c>
      <c r="BD1059" s="174">
        <v>16469141946.369997</v>
      </c>
      <c r="BE1059" s="174">
        <v>4350471455.4799995</v>
      </c>
      <c r="BF1059" s="174">
        <v>6404355528.1199989</v>
      </c>
      <c r="BG1059" s="174">
        <v>7375457</v>
      </c>
      <c r="BH1059" s="174">
        <v>5706939505.7699995</v>
      </c>
      <c r="BI1059" s="174">
        <v>15083715514.389999</v>
      </c>
      <c r="BJ1059" s="174">
        <v>2721150075.7199998</v>
      </c>
      <c r="BK1059" s="174">
        <v>7375964480.4899988</v>
      </c>
      <c r="BL1059" s="174">
        <v>0</v>
      </c>
      <c r="BM1059" s="174">
        <v>4986600958.1800003</v>
      </c>
      <c r="BN1059" s="174">
        <v>12590122347.77</v>
      </c>
      <c r="BO1059" s="174">
        <v>2740481697.9400001</v>
      </c>
      <c r="BP1059" s="174">
        <v>4839911692.7199993</v>
      </c>
      <c r="BQ1059" s="174">
        <v>0</v>
      </c>
      <c r="BR1059" s="174">
        <v>5009728957.1099997</v>
      </c>
      <c r="BS1059" s="174">
        <v>12325004519.330002</v>
      </c>
      <c r="BT1059" s="174">
        <v>2740481697.9400001</v>
      </c>
      <c r="BU1059" s="174">
        <v>4577445041.6599989</v>
      </c>
      <c r="BV1059" s="174">
        <v>0</v>
      </c>
      <c r="BW1059" s="174">
        <v>5007077779.7299995</v>
      </c>
    </row>
    <row r="1063" spans="1:75" s="368" customFormat="1" ht="23.25" customHeight="1">
      <c r="A1063" s="468" t="s">
        <v>3245</v>
      </c>
      <c r="B1063" s="468"/>
      <c r="C1063" s="468"/>
      <c r="D1063" s="468"/>
      <c r="E1063" s="468"/>
      <c r="F1063" s="468"/>
      <c r="G1063" s="468"/>
      <c r="H1063" s="468"/>
      <c r="I1063" s="468"/>
      <c r="J1063" s="468"/>
      <c r="K1063" s="468"/>
      <c r="L1063" s="364"/>
      <c r="M1063" s="364"/>
      <c r="N1063" s="365"/>
      <c r="O1063" s="365"/>
      <c r="P1063" s="366"/>
      <c r="Q1063" s="365"/>
      <c r="R1063" s="365"/>
      <c r="S1063" s="365"/>
      <c r="T1063" s="365"/>
      <c r="U1063" s="365"/>
      <c r="V1063" s="365"/>
      <c r="W1063" s="365"/>
      <c r="X1063" s="365"/>
      <c r="Y1063" s="365"/>
      <c r="Z1063" s="365"/>
      <c r="AA1063" s="365"/>
      <c r="AB1063" s="365"/>
      <c r="AC1063" s="365"/>
      <c r="AD1063" s="365"/>
      <c r="AE1063" s="365"/>
      <c r="AF1063" s="365"/>
      <c r="AG1063" s="365"/>
      <c r="AH1063" s="365"/>
      <c r="AI1063" s="365"/>
      <c r="AJ1063" s="365"/>
      <c r="AK1063" s="365"/>
      <c r="AL1063" s="365"/>
      <c r="AM1063" s="365"/>
      <c r="AN1063" s="365"/>
      <c r="AO1063" s="365"/>
      <c r="AP1063" s="365"/>
      <c r="AQ1063" s="367"/>
      <c r="BD1063" s="369"/>
      <c r="BN1063" s="369"/>
    </row>
    <row r="1064" spans="1:75" s="368" customFormat="1" ht="18.75" customHeight="1">
      <c r="A1064" s="469" t="s">
        <v>3246</v>
      </c>
      <c r="B1064" s="469"/>
      <c r="C1064" s="469"/>
      <c r="D1064" s="469"/>
      <c r="E1064" s="469"/>
      <c r="F1064" s="469"/>
      <c r="G1064" s="469"/>
      <c r="H1064" s="469"/>
      <c r="I1064" s="469"/>
      <c r="J1064" s="469"/>
      <c r="K1064" s="469"/>
      <c r="L1064" s="364"/>
      <c r="M1064" s="364"/>
      <c r="N1064" s="365"/>
      <c r="O1064" s="365"/>
      <c r="P1064" s="366"/>
      <c r="Q1064" s="370"/>
      <c r="R1064" s="365"/>
      <c r="S1064" s="371" t="s">
        <v>3247</v>
      </c>
      <c r="T1064" s="372"/>
      <c r="U1064" s="373"/>
      <c r="V1064" s="373"/>
      <c r="W1064" s="365"/>
      <c r="X1064" s="365"/>
      <c r="Y1064" s="365"/>
      <c r="Z1064" s="365"/>
      <c r="AA1064" s="365"/>
      <c r="AB1064" s="365"/>
      <c r="AC1064" s="365"/>
      <c r="AD1064" s="365"/>
      <c r="AE1064" s="365"/>
      <c r="AF1064" s="365"/>
      <c r="AG1064" s="365"/>
      <c r="AH1064" s="365"/>
      <c r="AI1064" s="365"/>
      <c r="AJ1064" s="365"/>
      <c r="AK1064" s="365"/>
      <c r="AL1064" s="365"/>
      <c r="AM1064" s="365"/>
      <c r="AN1064" s="365"/>
      <c r="AO1064" s="365"/>
      <c r="AP1064" s="365"/>
      <c r="AQ1064" s="367"/>
      <c r="BD1064" s="369"/>
    </row>
    <row r="1065" spans="1:75" s="368" customFormat="1" ht="17.25" customHeight="1">
      <c r="A1065" s="374"/>
      <c r="B1065" s="375"/>
      <c r="C1065" s="375"/>
      <c r="D1065" s="375"/>
      <c r="E1065" s="375"/>
      <c r="F1065" s="375"/>
      <c r="G1065" s="376"/>
      <c r="H1065" s="376"/>
      <c r="I1065" s="376"/>
      <c r="J1065" s="375"/>
      <c r="K1065" s="377"/>
      <c r="L1065" s="364"/>
      <c r="M1065" s="364"/>
      <c r="N1065" s="365"/>
      <c r="O1065" s="365"/>
      <c r="P1065" s="366"/>
      <c r="Q1065" s="364"/>
      <c r="R1065" s="378" t="s">
        <v>3235</v>
      </c>
      <c r="S1065" s="379"/>
      <c r="T1065" s="376"/>
      <c r="U1065" s="365"/>
      <c r="V1065" s="365"/>
      <c r="W1065" s="365"/>
      <c r="X1065" s="365"/>
      <c r="Y1065" s="365"/>
      <c r="Z1065" s="365"/>
      <c r="AA1065" s="365"/>
      <c r="AB1065" s="365"/>
      <c r="AC1065" s="365"/>
      <c r="AD1065" s="365"/>
      <c r="AE1065" s="365"/>
      <c r="AF1065" s="365"/>
      <c r="AG1065" s="365"/>
      <c r="AH1065" s="365"/>
      <c r="AI1065" s="365"/>
      <c r="AJ1065" s="365"/>
      <c r="AK1065" s="365"/>
      <c r="AL1065" s="365"/>
      <c r="AM1065" s="365"/>
      <c r="AN1065" s="365"/>
      <c r="AO1065" s="365"/>
      <c r="AP1065" s="365"/>
      <c r="AQ1065" s="367"/>
    </row>
    <row r="1066" spans="1:75" s="368" customFormat="1" ht="16.5">
      <c r="A1066" s="374"/>
      <c r="B1066" s="375"/>
      <c r="C1066" s="375"/>
      <c r="D1066" s="375"/>
      <c r="E1066" s="375"/>
      <c r="F1066" s="375"/>
      <c r="G1066" s="376"/>
      <c r="H1066" s="376"/>
      <c r="I1066" s="376"/>
      <c r="J1066" s="375"/>
      <c r="K1066" s="377"/>
      <c r="L1066" s="364"/>
      <c r="M1066" s="364"/>
      <c r="N1066" s="365"/>
      <c r="O1066" s="365"/>
      <c r="P1066" s="366"/>
      <c r="Q1066" s="364"/>
      <c r="R1066" s="380"/>
      <c r="S1066" s="379"/>
      <c r="T1066" s="376"/>
      <c r="U1066" s="365"/>
      <c r="V1066" s="365"/>
      <c r="W1066" s="365"/>
      <c r="X1066" s="365"/>
      <c r="Y1066" s="365"/>
      <c r="Z1066" s="365"/>
      <c r="AA1066" s="365"/>
      <c r="AB1066" s="365"/>
      <c r="AC1066" s="365"/>
      <c r="AD1066" s="365"/>
      <c r="AE1066" s="365"/>
      <c r="AF1066" s="365"/>
      <c r="AG1066" s="365"/>
      <c r="AH1066" s="365"/>
      <c r="AI1066" s="365"/>
      <c r="AJ1066" s="365"/>
      <c r="AK1066" s="365"/>
      <c r="AL1066" s="365"/>
      <c r="AM1066" s="365"/>
      <c r="AN1066" s="365"/>
      <c r="AO1066" s="365"/>
      <c r="AP1066" s="365"/>
      <c r="AQ1066" s="367"/>
      <c r="BD1066" s="369"/>
    </row>
    <row r="1067" spans="1:75" s="368" customFormat="1" ht="16.5">
      <c r="A1067" s="468" t="s">
        <v>3236</v>
      </c>
      <c r="B1067" s="468"/>
      <c r="C1067" s="468"/>
      <c r="D1067" s="468"/>
      <c r="E1067" s="468"/>
      <c r="F1067" s="468"/>
      <c r="G1067" s="468"/>
      <c r="H1067" s="468"/>
      <c r="I1067" s="468"/>
      <c r="J1067" s="468"/>
      <c r="K1067" s="468"/>
      <c r="L1067" s="364"/>
      <c r="M1067" s="364"/>
      <c r="N1067" s="365"/>
      <c r="O1067" s="365"/>
      <c r="P1067" s="366"/>
      <c r="Q1067" s="364"/>
      <c r="S1067" s="379"/>
      <c r="T1067" s="376"/>
      <c r="U1067" s="365"/>
      <c r="V1067" s="365"/>
      <c r="W1067" s="365"/>
      <c r="X1067" s="365"/>
      <c r="Y1067" s="365"/>
      <c r="Z1067" s="365"/>
      <c r="AA1067" s="365"/>
      <c r="AB1067" s="365"/>
      <c r="AC1067" s="365"/>
      <c r="AD1067" s="365"/>
      <c r="AE1067" s="365"/>
      <c r="AF1067" s="365"/>
      <c r="AG1067" s="365"/>
      <c r="AH1067" s="365"/>
      <c r="AI1067" s="365"/>
      <c r="AJ1067" s="365"/>
      <c r="AK1067" s="365"/>
      <c r="AL1067" s="365"/>
      <c r="AM1067" s="365"/>
      <c r="AN1067" s="365"/>
      <c r="AO1067" s="365"/>
      <c r="AP1067" s="365"/>
      <c r="AQ1067" s="367"/>
    </row>
    <row r="1068" spans="1:75" s="368" customFormat="1" ht="16.5">
      <c r="A1068" s="468" t="s">
        <v>3237</v>
      </c>
      <c r="B1068" s="468"/>
      <c r="C1068" s="468"/>
      <c r="D1068" s="468"/>
      <c r="E1068" s="468"/>
      <c r="F1068" s="468"/>
      <c r="G1068" s="468"/>
      <c r="H1068" s="468"/>
      <c r="I1068" s="468"/>
      <c r="J1068" s="468"/>
      <c r="K1068" s="374"/>
      <c r="L1068" s="364"/>
      <c r="M1068" s="364"/>
      <c r="N1068" s="365"/>
      <c r="O1068" s="365"/>
      <c r="P1068" s="366"/>
      <c r="Q1068" s="364"/>
      <c r="R1068" s="381"/>
      <c r="S1068" s="379"/>
      <c r="T1068" s="382"/>
      <c r="U1068" s="365"/>
      <c r="V1068" s="365"/>
      <c r="W1068" s="365"/>
      <c r="X1068" s="365"/>
      <c r="Y1068" s="365"/>
      <c r="Z1068" s="365"/>
      <c r="AA1068" s="365"/>
      <c r="AB1068" s="365"/>
      <c r="AC1068" s="365"/>
      <c r="AD1068" s="365"/>
      <c r="AE1068" s="365"/>
      <c r="AF1068" s="365"/>
      <c r="AG1068" s="365"/>
      <c r="AH1068" s="365"/>
      <c r="AI1068" s="365"/>
      <c r="AJ1068" s="365"/>
      <c r="AK1068" s="365"/>
      <c r="AL1068" s="365"/>
      <c r="AM1068" s="365"/>
      <c r="AN1068" s="365"/>
      <c r="AO1068" s="365"/>
      <c r="AP1068" s="365"/>
      <c r="AQ1068" s="367"/>
    </row>
    <row r="1069" spans="1:75" s="368" customFormat="1" ht="16.5">
      <c r="A1069" s="468" t="s">
        <v>3234</v>
      </c>
      <c r="B1069" s="468"/>
      <c r="C1069" s="468"/>
      <c r="D1069" s="468"/>
      <c r="E1069" s="468"/>
      <c r="F1069" s="468"/>
      <c r="G1069" s="468"/>
      <c r="H1069" s="468"/>
      <c r="I1069" s="468"/>
      <c r="J1069" s="468"/>
      <c r="K1069" s="468"/>
      <c r="L1069" s="364"/>
      <c r="M1069" s="364"/>
      <c r="N1069" s="365"/>
      <c r="O1069" s="365"/>
      <c r="P1069" s="366"/>
      <c r="Q1069" s="370"/>
      <c r="R1069" s="365"/>
      <c r="S1069" s="371" t="s">
        <v>3238</v>
      </c>
      <c r="T1069" s="383"/>
      <c r="U1069" s="373"/>
      <c r="V1069" s="373"/>
      <c r="W1069" s="365"/>
      <c r="X1069" s="365"/>
      <c r="Y1069" s="365"/>
      <c r="Z1069" s="365"/>
      <c r="AA1069" s="365"/>
      <c r="AB1069" s="365"/>
      <c r="AC1069" s="365"/>
      <c r="AD1069" s="365"/>
      <c r="AE1069" s="365"/>
      <c r="AF1069" s="365"/>
      <c r="AG1069" s="365"/>
      <c r="AH1069" s="365"/>
      <c r="AI1069" s="365"/>
      <c r="AJ1069" s="365"/>
      <c r="AK1069" s="365"/>
      <c r="AL1069" s="365"/>
      <c r="AM1069" s="365"/>
      <c r="AN1069" s="365"/>
      <c r="AO1069" s="365"/>
      <c r="AP1069" s="365"/>
      <c r="AQ1069" s="367"/>
    </row>
    <row r="1070" spans="1:75" s="368" customFormat="1" ht="16.5">
      <c r="A1070" s="384"/>
      <c r="B1070" s="375"/>
      <c r="C1070" s="375"/>
      <c r="D1070" s="375"/>
      <c r="E1070" s="375"/>
      <c r="F1070" s="375"/>
      <c r="G1070" s="376"/>
      <c r="H1070" s="376"/>
      <c r="I1070" s="376"/>
      <c r="J1070" s="375"/>
      <c r="K1070" s="385"/>
      <c r="L1070" s="364"/>
      <c r="M1070" s="364"/>
      <c r="N1070" s="365"/>
      <c r="O1070" s="365"/>
      <c r="P1070" s="366"/>
      <c r="Q1070" s="364"/>
      <c r="R1070" s="386" t="s">
        <v>3235</v>
      </c>
      <c r="S1070" s="379"/>
      <c r="T1070" s="387"/>
      <c r="U1070" s="365"/>
      <c r="V1070" s="365"/>
      <c r="W1070" s="365"/>
      <c r="X1070" s="365"/>
      <c r="Y1070" s="365"/>
      <c r="Z1070" s="365"/>
      <c r="AA1070" s="365"/>
      <c r="AB1070" s="365"/>
      <c r="AC1070" s="365"/>
      <c r="AD1070" s="365"/>
      <c r="AE1070" s="365"/>
      <c r="AF1070" s="365"/>
      <c r="AG1070" s="365"/>
      <c r="AH1070" s="365"/>
      <c r="AI1070" s="365"/>
      <c r="AJ1070" s="365"/>
      <c r="AK1070" s="365"/>
      <c r="AL1070" s="365"/>
      <c r="AM1070" s="365"/>
      <c r="AN1070" s="365"/>
      <c r="AO1070" s="365"/>
      <c r="AP1070" s="365"/>
      <c r="AQ1070" s="367"/>
    </row>
    <row r="1071" spans="1:75" s="368" customFormat="1" ht="16.5">
      <c r="A1071" s="374"/>
      <c r="B1071" s="375"/>
      <c r="C1071" s="375"/>
      <c r="D1071" s="375"/>
      <c r="E1071" s="375"/>
      <c r="F1071" s="375"/>
      <c r="G1071" s="376"/>
      <c r="H1071" s="376"/>
      <c r="I1071" s="376"/>
      <c r="J1071" s="375"/>
      <c r="K1071" s="377"/>
      <c r="L1071" s="364"/>
      <c r="M1071" s="364"/>
      <c r="N1071" s="365"/>
      <c r="O1071" s="365"/>
      <c r="P1071" s="366"/>
      <c r="Q1071" s="364"/>
      <c r="R1071" s="388"/>
      <c r="S1071" s="379"/>
      <c r="T1071" s="387"/>
      <c r="U1071" s="365"/>
      <c r="V1071" s="365"/>
      <c r="W1071" s="365"/>
      <c r="X1071" s="365"/>
      <c r="Y1071" s="365"/>
      <c r="Z1071" s="365"/>
      <c r="AA1071" s="365"/>
      <c r="AB1071" s="365"/>
      <c r="AC1071" s="365"/>
      <c r="AD1071" s="365"/>
      <c r="AE1071" s="365"/>
      <c r="AF1071" s="365"/>
      <c r="AG1071" s="365"/>
      <c r="AH1071" s="365"/>
      <c r="AI1071" s="365"/>
      <c r="AJ1071" s="365"/>
      <c r="AK1071" s="365"/>
      <c r="AL1071" s="365"/>
      <c r="AM1071" s="365"/>
      <c r="AN1071" s="365"/>
      <c r="AO1071" s="365"/>
      <c r="AP1071" s="365"/>
      <c r="AQ1071" s="367"/>
      <c r="BD1071" s="369"/>
    </row>
    <row r="1072" spans="1:75" s="368" customFormat="1" ht="16.5">
      <c r="A1072" s="468" t="s">
        <v>3232</v>
      </c>
      <c r="B1072" s="468"/>
      <c r="C1072" s="468"/>
      <c r="D1072" s="468"/>
      <c r="E1072" s="468"/>
      <c r="F1072" s="468"/>
      <c r="G1072" s="468"/>
      <c r="H1072" s="468"/>
      <c r="I1072" s="468"/>
      <c r="J1072" s="468"/>
      <c r="K1072" s="468"/>
      <c r="L1072" s="364"/>
      <c r="M1072" s="364"/>
      <c r="N1072" s="365"/>
      <c r="O1072" s="365"/>
      <c r="P1072" s="366"/>
      <c r="Q1072" s="364"/>
      <c r="S1072" s="379"/>
      <c r="T1072" s="376"/>
      <c r="U1072" s="365"/>
      <c r="V1072" s="365"/>
      <c r="W1072" s="365"/>
      <c r="X1072" s="365"/>
      <c r="Y1072" s="365"/>
      <c r="Z1072" s="365"/>
      <c r="AA1072" s="365"/>
      <c r="AB1072" s="365"/>
      <c r="AC1072" s="365"/>
      <c r="AD1072" s="365"/>
      <c r="AE1072" s="365"/>
      <c r="AF1072" s="365"/>
      <c r="AG1072" s="365"/>
      <c r="AH1072" s="365"/>
      <c r="AI1072" s="365"/>
      <c r="AJ1072" s="365"/>
      <c r="AK1072" s="365"/>
      <c r="AL1072" s="365"/>
      <c r="AM1072" s="365"/>
      <c r="AN1072" s="365"/>
      <c r="AO1072" s="365"/>
      <c r="AP1072" s="365"/>
      <c r="AQ1072" s="367"/>
      <c r="BD1072" s="369"/>
      <c r="BN1072" s="369"/>
    </row>
    <row r="1073" spans="1:56" s="368" customFormat="1" ht="16.5">
      <c r="A1073" s="469" t="s">
        <v>3234</v>
      </c>
      <c r="B1073" s="469"/>
      <c r="C1073" s="469"/>
      <c r="D1073" s="469"/>
      <c r="E1073" s="469"/>
      <c r="F1073" s="469"/>
      <c r="G1073" s="469"/>
      <c r="H1073" s="469"/>
      <c r="I1073" s="469"/>
      <c r="J1073" s="469"/>
      <c r="K1073" s="470"/>
      <c r="L1073" s="364"/>
      <c r="M1073" s="364"/>
      <c r="N1073" s="365"/>
      <c r="O1073" s="365"/>
      <c r="P1073" s="366"/>
      <c r="Q1073" s="370"/>
      <c r="R1073" s="365"/>
      <c r="S1073" s="371" t="s">
        <v>3233</v>
      </c>
      <c r="T1073" s="372"/>
      <c r="U1073" s="373"/>
      <c r="V1073" s="373"/>
      <c r="W1073" s="365"/>
      <c r="X1073" s="365"/>
      <c r="Y1073" s="365"/>
      <c r="Z1073" s="365"/>
      <c r="AA1073" s="365"/>
      <c r="AB1073" s="365"/>
      <c r="AC1073" s="365"/>
      <c r="AD1073" s="365"/>
      <c r="AE1073" s="365"/>
      <c r="AF1073" s="365"/>
      <c r="AG1073" s="365"/>
      <c r="AH1073" s="365"/>
      <c r="AI1073" s="365"/>
      <c r="AJ1073" s="365"/>
      <c r="AK1073" s="365"/>
      <c r="AL1073" s="365"/>
      <c r="AM1073" s="365"/>
      <c r="AN1073" s="365"/>
      <c r="AO1073" s="365"/>
      <c r="AP1073" s="365"/>
      <c r="AQ1073" s="367"/>
      <c r="BD1073" s="369"/>
    </row>
    <row r="1074" spans="1:56" s="368" customFormat="1" ht="16.5">
      <c r="A1074" s="374"/>
      <c r="B1074" s="375"/>
      <c r="C1074" s="375"/>
      <c r="D1074" s="375"/>
      <c r="E1074" s="375"/>
      <c r="F1074" s="375"/>
      <c r="G1074" s="376"/>
      <c r="H1074" s="376"/>
      <c r="I1074" s="376"/>
      <c r="J1074" s="375"/>
      <c r="K1074" s="377"/>
      <c r="L1074" s="364"/>
      <c r="M1074" s="364"/>
      <c r="N1074" s="365"/>
      <c r="O1074" s="365"/>
      <c r="P1074" s="366"/>
      <c r="Q1074" s="364"/>
      <c r="R1074" s="378" t="s">
        <v>3235</v>
      </c>
      <c r="S1074" s="379"/>
      <c r="T1074" s="376"/>
      <c r="U1074" s="365"/>
      <c r="V1074" s="365"/>
      <c r="W1074" s="365"/>
      <c r="X1074" s="365"/>
      <c r="Y1074" s="365"/>
      <c r="Z1074" s="365"/>
      <c r="AA1074" s="365"/>
      <c r="AB1074" s="365"/>
      <c r="AC1074" s="365"/>
      <c r="AD1074" s="365"/>
      <c r="AE1074" s="365"/>
      <c r="AF1074" s="365"/>
      <c r="AG1074" s="365"/>
      <c r="AH1074" s="365"/>
      <c r="AI1074" s="365"/>
      <c r="AJ1074" s="365"/>
      <c r="AK1074" s="365"/>
      <c r="AL1074" s="365"/>
      <c r="AM1074" s="365"/>
      <c r="AN1074" s="365"/>
      <c r="AO1074" s="365"/>
      <c r="AP1074" s="365"/>
      <c r="AQ1074" s="367"/>
    </row>
    <row r="1075" spans="1:56" s="368" customFormat="1" ht="16.5">
      <c r="A1075" s="469" t="s">
        <v>3239</v>
      </c>
      <c r="B1075" s="469"/>
      <c r="C1075" s="469"/>
      <c r="D1075" s="469"/>
      <c r="E1075" s="469"/>
      <c r="F1075" s="469"/>
      <c r="G1075" s="469"/>
      <c r="H1075" s="469"/>
      <c r="I1075" s="469"/>
      <c r="J1075" s="469"/>
      <c r="K1075" s="469"/>
      <c r="L1075" s="469"/>
      <c r="M1075" s="364"/>
      <c r="N1075" s="365"/>
      <c r="O1075" s="365"/>
      <c r="P1075" s="366"/>
      <c r="Q1075" s="364"/>
      <c r="R1075" s="380"/>
      <c r="S1075" s="379"/>
      <c r="T1075" s="376"/>
      <c r="U1075" s="365"/>
      <c r="V1075" s="365"/>
      <c r="W1075" s="365"/>
      <c r="X1075" s="365"/>
      <c r="Y1075" s="365"/>
      <c r="Z1075" s="365"/>
      <c r="AA1075" s="365"/>
      <c r="AB1075" s="365"/>
      <c r="AC1075" s="365"/>
      <c r="AD1075" s="365"/>
      <c r="AE1075" s="365"/>
      <c r="AF1075" s="365"/>
      <c r="AG1075" s="365"/>
      <c r="AH1075" s="365"/>
      <c r="AI1075" s="365"/>
      <c r="AJ1075" s="365"/>
      <c r="AK1075" s="365"/>
      <c r="AL1075" s="365"/>
      <c r="AM1075" s="365"/>
      <c r="AN1075" s="365"/>
      <c r="AO1075" s="365"/>
      <c r="AP1075" s="365"/>
      <c r="AQ1075" s="367"/>
    </row>
    <row r="1076" spans="1:56" s="368" customFormat="1" ht="16.5">
      <c r="A1076" s="468" t="s">
        <v>3234</v>
      </c>
      <c r="B1076" s="468"/>
      <c r="C1076" s="468"/>
      <c r="D1076" s="468"/>
      <c r="E1076" s="468"/>
      <c r="F1076" s="468"/>
      <c r="G1076" s="468"/>
      <c r="H1076" s="468"/>
      <c r="I1076" s="468"/>
      <c r="J1076" s="468"/>
      <c r="K1076" s="468"/>
      <c r="L1076" s="364"/>
      <c r="M1076" s="364"/>
      <c r="N1076" s="365"/>
      <c r="O1076" s="365"/>
      <c r="P1076" s="366"/>
      <c r="Q1076" s="373"/>
      <c r="R1076" s="371"/>
      <c r="S1076" s="373"/>
      <c r="T1076" s="370" t="s">
        <v>3240</v>
      </c>
      <c r="U1076" s="373"/>
      <c r="V1076" s="373"/>
      <c r="W1076" s="365"/>
      <c r="X1076" s="365"/>
      <c r="Y1076" s="365"/>
      <c r="Z1076" s="365"/>
      <c r="AA1076" s="365"/>
      <c r="AB1076" s="365"/>
      <c r="AC1076" s="365"/>
      <c r="AD1076" s="365"/>
      <c r="AE1076" s="365"/>
      <c r="AF1076" s="365"/>
      <c r="AG1076" s="365"/>
      <c r="AH1076" s="365"/>
      <c r="AI1076" s="365"/>
      <c r="AJ1076" s="365"/>
      <c r="AK1076" s="365"/>
      <c r="AL1076" s="365"/>
      <c r="AM1076" s="365"/>
      <c r="AN1076" s="365"/>
      <c r="AO1076" s="365"/>
      <c r="AP1076" s="365"/>
      <c r="AQ1076" s="367"/>
    </row>
    <row r="1077" spans="1:56" s="368" customFormat="1" ht="16.5">
      <c r="A1077" s="389"/>
      <c r="B1077" s="389"/>
      <c r="C1077" s="389"/>
      <c r="D1077" s="389"/>
      <c r="E1077" s="389"/>
      <c r="F1077" s="389"/>
      <c r="G1077" s="387"/>
      <c r="H1077" s="387"/>
      <c r="I1077" s="387"/>
      <c r="J1077" s="389"/>
      <c r="K1077" s="390"/>
      <c r="L1077" s="364"/>
      <c r="M1077" s="364"/>
      <c r="N1077" s="365"/>
      <c r="O1077" s="365"/>
      <c r="P1077" s="366"/>
      <c r="Q1077" s="364"/>
      <c r="R1077" s="388" t="s">
        <v>3235</v>
      </c>
      <c r="S1077" s="379"/>
      <c r="T1077" s="387"/>
      <c r="U1077" s="365"/>
      <c r="V1077" s="365"/>
      <c r="W1077" s="365"/>
      <c r="X1077" s="365"/>
      <c r="Y1077" s="365"/>
      <c r="Z1077" s="365"/>
      <c r="AA1077" s="365"/>
      <c r="AB1077" s="365"/>
      <c r="AC1077" s="365"/>
      <c r="AD1077" s="365"/>
      <c r="AE1077" s="365"/>
      <c r="AF1077" s="365"/>
      <c r="AG1077" s="365"/>
      <c r="AH1077" s="365"/>
      <c r="AI1077" s="365"/>
      <c r="AJ1077" s="365"/>
      <c r="AK1077" s="365"/>
      <c r="AL1077" s="365"/>
      <c r="AM1077" s="365"/>
      <c r="AN1077" s="365"/>
      <c r="AO1077" s="365"/>
      <c r="AP1077" s="365"/>
      <c r="AQ1077" s="367"/>
    </row>
    <row r="1078" spans="1:56" s="368" customFormat="1" ht="12" customHeight="1">
      <c r="A1078" s="374"/>
      <c r="B1078" s="375"/>
      <c r="C1078" s="375"/>
      <c r="D1078" s="375"/>
      <c r="E1078" s="375"/>
      <c r="F1078" s="375"/>
      <c r="G1078" s="376"/>
      <c r="H1078" s="376"/>
      <c r="I1078" s="376"/>
      <c r="J1078" s="375"/>
      <c r="K1078" s="377"/>
      <c r="L1078" s="364"/>
      <c r="M1078" s="364"/>
      <c r="N1078" s="365"/>
      <c r="O1078" s="365"/>
      <c r="P1078" s="366"/>
      <c r="Q1078" s="364"/>
      <c r="R1078" s="388"/>
      <c r="S1078" s="379"/>
      <c r="T1078" s="387"/>
      <c r="U1078" s="365"/>
      <c r="V1078" s="365"/>
      <c r="W1078" s="365"/>
      <c r="X1078" s="365"/>
      <c r="Y1078" s="365"/>
      <c r="Z1078" s="365"/>
      <c r="AA1078" s="365"/>
      <c r="AB1078" s="365"/>
      <c r="AC1078" s="365"/>
      <c r="AD1078" s="365"/>
      <c r="AE1078" s="365"/>
      <c r="AF1078" s="365"/>
      <c r="AG1078" s="365"/>
      <c r="AH1078" s="365"/>
      <c r="AI1078" s="365"/>
      <c r="AJ1078" s="365"/>
      <c r="AK1078" s="365"/>
      <c r="AL1078" s="365"/>
      <c r="AM1078" s="365"/>
      <c r="AN1078" s="365"/>
      <c r="AO1078" s="365"/>
      <c r="AP1078" s="365"/>
      <c r="AQ1078" s="367"/>
    </row>
    <row r="1079" spans="1:56" s="368" customFormat="1" ht="15.75" customHeight="1">
      <c r="A1079" s="468" t="s">
        <v>3241</v>
      </c>
      <c r="B1079" s="468"/>
      <c r="C1079" s="468"/>
      <c r="D1079" s="468"/>
      <c r="E1079" s="468"/>
      <c r="F1079" s="468"/>
      <c r="G1079" s="468"/>
      <c r="H1079" s="468"/>
      <c r="I1079" s="468"/>
      <c r="J1079" s="468"/>
      <c r="K1079" s="468"/>
      <c r="L1079" s="468"/>
      <c r="M1079" s="364"/>
      <c r="N1079" s="365"/>
      <c r="O1079" s="365"/>
      <c r="P1079" s="366"/>
      <c r="Q1079" s="364"/>
      <c r="S1079" s="379"/>
      <c r="T1079" s="387"/>
      <c r="U1079" s="365"/>
      <c r="V1079" s="365"/>
      <c r="W1079" s="365"/>
      <c r="X1079" s="365"/>
      <c r="Y1079" s="365"/>
      <c r="Z1079" s="365"/>
      <c r="AA1079" s="365"/>
      <c r="AB1079" s="365"/>
      <c r="AC1079" s="365"/>
      <c r="AD1079" s="365"/>
      <c r="AE1079" s="365"/>
      <c r="AF1079" s="365"/>
      <c r="AG1079" s="365"/>
      <c r="AH1079" s="365"/>
      <c r="AI1079" s="365"/>
      <c r="AJ1079" s="365"/>
      <c r="AK1079" s="365"/>
      <c r="AL1079" s="365"/>
      <c r="AM1079" s="365"/>
      <c r="AN1079" s="365"/>
      <c r="AO1079" s="365"/>
      <c r="AP1079" s="365"/>
      <c r="AQ1079" s="367"/>
    </row>
    <row r="1080" spans="1:56" s="368" customFormat="1" ht="15.75" customHeight="1">
      <c r="A1080" s="468" t="s">
        <v>3234</v>
      </c>
      <c r="B1080" s="468"/>
      <c r="C1080" s="468"/>
      <c r="D1080" s="468"/>
      <c r="E1080" s="468"/>
      <c r="F1080" s="468"/>
      <c r="G1080" s="468"/>
      <c r="H1080" s="468"/>
      <c r="I1080" s="468"/>
      <c r="J1080" s="468"/>
      <c r="K1080" s="468"/>
      <c r="L1080" s="364"/>
      <c r="M1080" s="364"/>
      <c r="N1080" s="365"/>
      <c r="O1080" s="365"/>
      <c r="P1080" s="366"/>
      <c r="Q1080" s="370"/>
      <c r="R1080" s="365"/>
      <c r="S1080" s="371" t="s">
        <v>3242</v>
      </c>
      <c r="T1080" s="383"/>
      <c r="U1080" s="373"/>
      <c r="V1080" s="373"/>
      <c r="W1080" s="365"/>
      <c r="X1080" s="365"/>
      <c r="Y1080" s="365"/>
      <c r="Z1080" s="365"/>
      <c r="AA1080" s="365"/>
      <c r="AB1080" s="365"/>
      <c r="AC1080" s="365"/>
      <c r="AD1080" s="365"/>
      <c r="AE1080" s="365"/>
      <c r="AF1080" s="365"/>
      <c r="AG1080" s="365"/>
      <c r="AH1080" s="365"/>
      <c r="AI1080" s="365"/>
      <c r="AJ1080" s="365"/>
      <c r="AK1080" s="365"/>
      <c r="AL1080" s="365"/>
      <c r="AM1080" s="365"/>
      <c r="AN1080" s="365"/>
      <c r="AO1080" s="365"/>
      <c r="AP1080" s="365"/>
      <c r="AQ1080" s="367"/>
    </row>
    <row r="1081" spans="1:56" s="368" customFormat="1" ht="17.25" customHeight="1">
      <c r="A1081" s="389"/>
      <c r="B1081" s="389"/>
      <c r="C1081" s="389"/>
      <c r="D1081" s="389"/>
      <c r="E1081" s="389"/>
      <c r="F1081" s="389"/>
      <c r="G1081" s="389"/>
      <c r="H1081" s="389"/>
      <c r="I1081" s="389"/>
      <c r="J1081" s="389"/>
      <c r="K1081" s="389"/>
      <c r="L1081" s="364"/>
      <c r="M1081" s="364"/>
      <c r="N1081" s="365"/>
      <c r="O1081" s="365"/>
      <c r="P1081" s="366"/>
      <c r="Q1081" s="364"/>
      <c r="R1081" s="386" t="s">
        <v>3235</v>
      </c>
      <c r="S1081" s="379"/>
      <c r="T1081" s="382"/>
      <c r="U1081" s="365"/>
      <c r="V1081" s="365"/>
      <c r="W1081" s="365"/>
      <c r="X1081" s="365"/>
      <c r="Y1081" s="365"/>
      <c r="Z1081" s="365"/>
      <c r="AA1081" s="365"/>
      <c r="AB1081" s="365"/>
      <c r="AC1081" s="365"/>
      <c r="AD1081" s="365"/>
      <c r="AE1081" s="365"/>
      <c r="AF1081" s="365"/>
      <c r="AG1081" s="365"/>
      <c r="AH1081" s="365"/>
      <c r="AI1081" s="365"/>
      <c r="AJ1081" s="365"/>
      <c r="AK1081" s="365"/>
      <c r="AL1081" s="365"/>
      <c r="AM1081" s="365"/>
      <c r="AN1081" s="365"/>
      <c r="AO1081" s="365"/>
      <c r="AP1081" s="365"/>
      <c r="AQ1081" s="367"/>
    </row>
    <row r="1082" spans="1:56" s="368" customFormat="1" ht="17.25" customHeight="1">
      <c r="A1082" s="389"/>
      <c r="B1082" s="389"/>
      <c r="C1082" s="389"/>
      <c r="D1082" s="389"/>
      <c r="E1082" s="389"/>
      <c r="F1082" s="389"/>
      <c r="G1082" s="389"/>
      <c r="H1082" s="389"/>
      <c r="I1082" s="389"/>
      <c r="J1082" s="389"/>
      <c r="K1082" s="389"/>
      <c r="L1082" s="364"/>
      <c r="M1082" s="364"/>
      <c r="N1082" s="365"/>
      <c r="O1082" s="365"/>
      <c r="P1082" s="366"/>
      <c r="Q1082" s="364"/>
      <c r="R1082" s="388"/>
      <c r="S1082" s="379"/>
      <c r="T1082" s="382"/>
      <c r="U1082" s="365"/>
      <c r="V1082" s="365"/>
      <c r="W1082" s="365"/>
      <c r="X1082" s="365"/>
      <c r="Y1082" s="365"/>
      <c r="Z1082" s="365"/>
      <c r="AA1082" s="365"/>
      <c r="AB1082" s="365"/>
      <c r="AC1082" s="365"/>
      <c r="AD1082" s="365"/>
      <c r="AE1082" s="365"/>
      <c r="AF1082" s="365"/>
      <c r="AG1082" s="365"/>
      <c r="AH1082" s="365"/>
      <c r="AI1082" s="365"/>
      <c r="AJ1082" s="365"/>
      <c r="AK1082" s="365"/>
      <c r="AL1082" s="365"/>
      <c r="AM1082" s="365"/>
      <c r="AN1082" s="365"/>
      <c r="AO1082" s="365"/>
      <c r="AP1082" s="365"/>
      <c r="AQ1082" s="367"/>
    </row>
    <row r="1083" spans="1:56" s="368" customFormat="1" ht="15.75" customHeight="1">
      <c r="A1083" s="469" t="s">
        <v>3243</v>
      </c>
      <c r="B1083" s="469"/>
      <c r="C1083" s="469"/>
      <c r="D1083" s="469"/>
      <c r="E1083" s="469"/>
      <c r="F1083" s="469"/>
      <c r="G1083" s="469"/>
      <c r="H1083" s="469"/>
      <c r="I1083" s="469"/>
      <c r="J1083" s="469"/>
      <c r="K1083" s="469"/>
      <c r="L1083" s="364"/>
      <c r="M1083" s="364"/>
      <c r="N1083" s="365"/>
      <c r="O1083" s="365"/>
      <c r="P1083" s="366"/>
      <c r="Q1083" s="364"/>
      <c r="R1083" s="391"/>
      <c r="S1083" s="379"/>
      <c r="T1083" s="382"/>
      <c r="U1083" s="365"/>
      <c r="V1083" s="365"/>
      <c r="W1083" s="365"/>
      <c r="X1083" s="365"/>
      <c r="Y1083" s="365"/>
      <c r="Z1083" s="365"/>
      <c r="AA1083" s="365"/>
      <c r="AB1083" s="365"/>
      <c r="AC1083" s="365"/>
      <c r="AD1083" s="365"/>
      <c r="AE1083" s="365"/>
      <c r="AF1083" s="365"/>
      <c r="AG1083" s="365"/>
      <c r="AH1083" s="365"/>
      <c r="AI1083" s="365"/>
      <c r="AJ1083" s="365"/>
      <c r="AK1083" s="365"/>
      <c r="AL1083" s="365"/>
      <c r="AM1083" s="365"/>
      <c r="AN1083" s="365"/>
      <c r="AO1083" s="365"/>
      <c r="AP1083" s="365"/>
      <c r="AQ1083" s="367"/>
    </row>
    <row r="1084" spans="1:56" s="368" customFormat="1" ht="15.75" customHeight="1">
      <c r="A1084" s="467" t="s">
        <v>3248</v>
      </c>
      <c r="B1084" s="467"/>
      <c r="C1084" s="467"/>
      <c r="D1084" s="467"/>
      <c r="E1084" s="467"/>
      <c r="F1084" s="467"/>
      <c r="G1084" s="467"/>
      <c r="H1084" s="467"/>
      <c r="I1084" s="467"/>
      <c r="J1084" s="467"/>
      <c r="K1084" s="389"/>
      <c r="L1084" s="364"/>
      <c r="M1084" s="364"/>
      <c r="N1084" s="365"/>
      <c r="O1084" s="365"/>
      <c r="P1084" s="366"/>
      <c r="Q1084" s="370"/>
      <c r="R1084" s="365"/>
      <c r="S1084" s="371" t="s">
        <v>3244</v>
      </c>
      <c r="T1084" s="373"/>
      <c r="U1084" s="373"/>
      <c r="V1084" s="373"/>
      <c r="W1084" s="365"/>
      <c r="X1084" s="365"/>
      <c r="Y1084" s="365"/>
      <c r="Z1084" s="365"/>
      <c r="AA1084" s="365"/>
      <c r="AB1084" s="365"/>
      <c r="AC1084" s="365"/>
      <c r="AD1084" s="365"/>
      <c r="AE1084" s="365"/>
      <c r="AF1084" s="365"/>
      <c r="AG1084" s="365"/>
      <c r="AH1084" s="365"/>
      <c r="AI1084" s="365"/>
      <c r="AJ1084" s="365"/>
      <c r="AK1084" s="365"/>
      <c r="AL1084" s="365"/>
      <c r="AM1084" s="365"/>
      <c r="AN1084" s="365"/>
      <c r="AO1084" s="365"/>
      <c r="AP1084" s="365"/>
      <c r="AQ1084" s="367"/>
    </row>
    <row r="1085" spans="1:56" s="368" customFormat="1" ht="15.75" customHeight="1">
      <c r="A1085" s="468"/>
      <c r="B1085" s="468"/>
      <c r="C1085" s="468"/>
      <c r="D1085" s="468"/>
      <c r="E1085" s="468"/>
      <c r="F1085" s="468"/>
      <c r="G1085" s="468"/>
      <c r="H1085" s="468"/>
      <c r="I1085" s="468"/>
      <c r="J1085" s="468"/>
      <c r="K1085" s="468"/>
      <c r="L1085" s="364"/>
      <c r="M1085" s="364"/>
      <c r="N1085" s="365"/>
      <c r="O1085" s="365"/>
      <c r="P1085" s="366"/>
      <c r="Q1085" s="364"/>
      <c r="R1085" s="386" t="s">
        <v>3235</v>
      </c>
      <c r="T1085" s="365"/>
      <c r="U1085" s="365"/>
      <c r="V1085" s="365"/>
      <c r="W1085" s="365"/>
      <c r="X1085" s="365"/>
      <c r="Y1085" s="365"/>
      <c r="Z1085" s="365"/>
      <c r="AA1085" s="365"/>
      <c r="AB1085" s="365"/>
      <c r="AC1085" s="365"/>
      <c r="AD1085" s="365"/>
      <c r="AE1085" s="365"/>
      <c r="AF1085" s="365"/>
      <c r="AG1085" s="365"/>
      <c r="AH1085" s="365"/>
      <c r="AI1085" s="365"/>
      <c r="AJ1085" s="365"/>
      <c r="AK1085" s="365"/>
      <c r="AL1085" s="365"/>
      <c r="AM1085" s="365"/>
      <c r="AN1085" s="365"/>
      <c r="AO1085" s="365"/>
      <c r="AP1085" s="365"/>
      <c r="AQ1085" s="367"/>
    </row>
    <row r="1086" spans="1:56" s="368" customFormat="1" ht="16.5">
      <c r="A1086" s="392"/>
      <c r="C1086" s="393"/>
      <c r="E1086" s="394"/>
      <c r="F1086" s="365"/>
      <c r="G1086" s="365"/>
      <c r="H1086" s="365"/>
      <c r="I1086" s="365"/>
      <c r="J1086" s="365"/>
      <c r="K1086" s="365"/>
      <c r="L1086" s="365"/>
      <c r="M1086" s="365"/>
      <c r="N1086" s="365"/>
      <c r="O1086" s="365"/>
      <c r="P1086" s="366"/>
      <c r="Q1086" s="365"/>
      <c r="R1086" s="365"/>
      <c r="S1086" s="366"/>
      <c r="T1086" s="365"/>
      <c r="U1086" s="365"/>
      <c r="V1086" s="365"/>
      <c r="W1086" s="365"/>
      <c r="X1086" s="365"/>
      <c r="Y1086" s="365"/>
      <c r="Z1086" s="365"/>
      <c r="AA1086" s="365"/>
      <c r="AB1086" s="365"/>
      <c r="AC1086" s="365"/>
      <c r="AD1086" s="365"/>
      <c r="AE1086" s="365"/>
      <c r="AF1086" s="365"/>
      <c r="AG1086" s="365"/>
      <c r="AH1086" s="365"/>
      <c r="AI1086" s="365"/>
      <c r="AJ1086" s="365"/>
      <c r="AK1086" s="365"/>
      <c r="AL1086" s="365"/>
      <c r="AM1086" s="365"/>
      <c r="AN1086" s="365"/>
      <c r="AO1086" s="365"/>
      <c r="AP1086" s="365"/>
      <c r="AQ1086" s="367"/>
    </row>
    <row r="1087" spans="1:56" s="368" customFormat="1" ht="16.5">
      <c r="A1087" s="392"/>
      <c r="C1087" s="393"/>
      <c r="E1087" s="394"/>
      <c r="F1087" s="365"/>
      <c r="G1087" s="365"/>
      <c r="H1087" s="365"/>
      <c r="I1087" s="365"/>
      <c r="J1087" s="365"/>
      <c r="K1087" s="365"/>
      <c r="L1087" s="365"/>
      <c r="M1087" s="365"/>
      <c r="N1087" s="365"/>
      <c r="O1087" s="365"/>
      <c r="P1087" s="366"/>
      <c r="Q1087" s="365"/>
      <c r="R1087" s="365"/>
      <c r="S1087" s="365"/>
      <c r="T1087" s="365"/>
      <c r="U1087" s="365"/>
      <c r="V1087" s="365"/>
      <c r="W1087" s="365"/>
      <c r="X1087" s="365"/>
      <c r="Y1087" s="365"/>
      <c r="Z1087" s="365"/>
      <c r="AA1087" s="365"/>
      <c r="AB1087" s="365"/>
      <c r="AC1087" s="365"/>
      <c r="AD1087" s="365"/>
      <c r="AE1087" s="365"/>
      <c r="AF1087" s="365"/>
      <c r="AG1087" s="365"/>
      <c r="AH1087" s="365"/>
      <c r="AI1087" s="365"/>
      <c r="AJ1087" s="365"/>
      <c r="AK1087" s="365"/>
      <c r="AL1087" s="365"/>
      <c r="AM1087" s="365"/>
      <c r="AN1087" s="365"/>
      <c r="AO1087" s="365"/>
      <c r="AP1087" s="365"/>
      <c r="AQ1087" s="367"/>
    </row>
  </sheetData>
  <autoFilter ref="A11:BW1059"/>
  <mergeCells count="1531">
    <mergeCell ref="A1084:J1084"/>
    <mergeCell ref="A1085:K1085"/>
    <mergeCell ref="A1063:K1063"/>
    <mergeCell ref="A1064:K1064"/>
    <mergeCell ref="A1083:K1083"/>
    <mergeCell ref="A1080:K1080"/>
    <mergeCell ref="A1079:L1079"/>
    <mergeCell ref="A1075:L1075"/>
    <mergeCell ref="A1076:K1076"/>
    <mergeCell ref="A1072:K1072"/>
    <mergeCell ref="A1073:K1073"/>
    <mergeCell ref="A1067:K1067"/>
    <mergeCell ref="A1068:J1068"/>
    <mergeCell ref="A1069:K1069"/>
    <mergeCell ref="WYC34:WZU34"/>
    <mergeCell ref="WZV34:XBN34"/>
    <mergeCell ref="XBO34:XDG34"/>
    <mergeCell ref="VPM34:VRE34"/>
    <mergeCell ref="VRF34:VSX34"/>
    <mergeCell ref="VSY34:VUQ34"/>
    <mergeCell ref="VUR34:VWJ34"/>
    <mergeCell ref="VWK34:VYC34"/>
    <mergeCell ref="VGV34:VIN34"/>
    <mergeCell ref="VIO34:VKG34"/>
    <mergeCell ref="VKH34:VLZ34"/>
    <mergeCell ref="VMA34:VNS34"/>
    <mergeCell ref="VNT34:VPL34"/>
    <mergeCell ref="UYE34:UZW34"/>
    <mergeCell ref="UZX34:VBP34"/>
    <mergeCell ref="VBQ34:VDI34"/>
    <mergeCell ref="VDJ34:VFB34"/>
    <mergeCell ref="VFC34:VGU34"/>
    <mergeCell ref="XDH34:XEZ34"/>
    <mergeCell ref="XFA34:XFD34"/>
    <mergeCell ref="WPL34:WRD34"/>
    <mergeCell ref="WRE34:WSW34"/>
    <mergeCell ref="WSX34:WUP34"/>
    <mergeCell ref="WUQ34:WWI34"/>
    <mergeCell ref="WWJ34:WYB34"/>
    <mergeCell ref="WGU34:WIM34"/>
    <mergeCell ref="WIN34:WKF34"/>
    <mergeCell ref="WKG34:WLY34"/>
    <mergeCell ref="WLZ34:WNR34"/>
    <mergeCell ref="WNS34:WPK34"/>
    <mergeCell ref="VYD34:VZV34"/>
    <mergeCell ref="VZW34:WBO34"/>
    <mergeCell ref="WBP34:WDH34"/>
    <mergeCell ref="WDI34:WFA34"/>
    <mergeCell ref="WFB34:WGT34"/>
    <mergeCell ref="UPN34:URF34"/>
    <mergeCell ref="URG34:USY34"/>
    <mergeCell ref="USZ34:UUR34"/>
    <mergeCell ref="UUS34:UWK34"/>
    <mergeCell ref="UWL34:UYD34"/>
    <mergeCell ref="UGW34:UIO34"/>
    <mergeCell ref="UIP34:UKH34"/>
    <mergeCell ref="UKI34:UMA34"/>
    <mergeCell ref="UMB34:UNT34"/>
    <mergeCell ref="UNU34:UPM34"/>
    <mergeCell ref="TYF34:TZX34"/>
    <mergeCell ref="TZY34:UBQ34"/>
    <mergeCell ref="UBR34:UDJ34"/>
    <mergeCell ref="UDK34:UFC34"/>
    <mergeCell ref="UFD34:UGV34"/>
    <mergeCell ref="TPO34:TRG34"/>
    <mergeCell ref="TRH34:TSZ34"/>
    <mergeCell ref="TTA34:TUS34"/>
    <mergeCell ref="TUT34:TWL34"/>
    <mergeCell ref="TWM34:TYE34"/>
    <mergeCell ref="TGX34:TIP34"/>
    <mergeCell ref="TIQ34:TKI34"/>
    <mergeCell ref="TKJ34:TMB34"/>
    <mergeCell ref="TMC34:TNU34"/>
    <mergeCell ref="TNV34:TPN34"/>
    <mergeCell ref="SYG34:SZY34"/>
    <mergeCell ref="SZZ34:TBR34"/>
    <mergeCell ref="TBS34:TDK34"/>
    <mergeCell ref="TDL34:TFD34"/>
    <mergeCell ref="TFE34:TGW34"/>
    <mergeCell ref="SPP34:SRH34"/>
    <mergeCell ref="SRI34:STA34"/>
    <mergeCell ref="STB34:SUT34"/>
    <mergeCell ref="SUU34:SWM34"/>
    <mergeCell ref="SWN34:SYF34"/>
    <mergeCell ref="SGY34:SIQ34"/>
    <mergeCell ref="SIR34:SKJ34"/>
    <mergeCell ref="SKK34:SMC34"/>
    <mergeCell ref="SMD34:SNV34"/>
    <mergeCell ref="SNW34:SPO34"/>
    <mergeCell ref="RYH34:RZZ34"/>
    <mergeCell ref="SAA34:SBS34"/>
    <mergeCell ref="SBT34:SDL34"/>
    <mergeCell ref="SDM34:SFE34"/>
    <mergeCell ref="SFF34:SGX34"/>
    <mergeCell ref="RPQ34:RRI34"/>
    <mergeCell ref="RRJ34:RTB34"/>
    <mergeCell ref="RTC34:RUU34"/>
    <mergeCell ref="RUV34:RWN34"/>
    <mergeCell ref="RWO34:RYG34"/>
    <mergeCell ref="RGZ34:RIR34"/>
    <mergeCell ref="RIS34:RKK34"/>
    <mergeCell ref="RKL34:RMD34"/>
    <mergeCell ref="RME34:RNW34"/>
    <mergeCell ref="RNX34:RPP34"/>
    <mergeCell ref="QYI34:RAA34"/>
    <mergeCell ref="RAB34:RBT34"/>
    <mergeCell ref="RBU34:RDM34"/>
    <mergeCell ref="RDN34:RFF34"/>
    <mergeCell ref="RFG34:RGY34"/>
    <mergeCell ref="QPR34:QRJ34"/>
    <mergeCell ref="QRK34:QTC34"/>
    <mergeCell ref="QTD34:QUV34"/>
    <mergeCell ref="QUW34:QWO34"/>
    <mergeCell ref="QWP34:QYH34"/>
    <mergeCell ref="QHA34:QIS34"/>
    <mergeCell ref="QIT34:QKL34"/>
    <mergeCell ref="QKM34:QME34"/>
    <mergeCell ref="QMF34:QNX34"/>
    <mergeCell ref="QNY34:QPQ34"/>
    <mergeCell ref="PYJ34:QAB34"/>
    <mergeCell ref="QAC34:QBU34"/>
    <mergeCell ref="QBV34:QDN34"/>
    <mergeCell ref="QDO34:QFG34"/>
    <mergeCell ref="QFH34:QGZ34"/>
    <mergeCell ref="PPS34:PRK34"/>
    <mergeCell ref="PRL34:PTD34"/>
    <mergeCell ref="PTE34:PUW34"/>
    <mergeCell ref="PUX34:PWP34"/>
    <mergeCell ref="PWQ34:PYI34"/>
    <mergeCell ref="PHB34:PIT34"/>
    <mergeCell ref="PIU34:PKM34"/>
    <mergeCell ref="PKN34:PMF34"/>
    <mergeCell ref="PMG34:PNY34"/>
    <mergeCell ref="PNZ34:PPR34"/>
    <mergeCell ref="OYK34:PAC34"/>
    <mergeCell ref="PAD34:PBV34"/>
    <mergeCell ref="PBW34:PDO34"/>
    <mergeCell ref="PDP34:PFH34"/>
    <mergeCell ref="PFI34:PHA34"/>
    <mergeCell ref="OPT34:ORL34"/>
    <mergeCell ref="ORM34:OTE34"/>
    <mergeCell ref="OTF34:OUX34"/>
    <mergeCell ref="OUY34:OWQ34"/>
    <mergeCell ref="OWR34:OYJ34"/>
    <mergeCell ref="OHC34:OIU34"/>
    <mergeCell ref="OIV34:OKN34"/>
    <mergeCell ref="OKO34:OMG34"/>
    <mergeCell ref="OMH34:ONZ34"/>
    <mergeCell ref="OOA34:OPS34"/>
    <mergeCell ref="NYL34:OAD34"/>
    <mergeCell ref="OAE34:OBW34"/>
    <mergeCell ref="OBX34:ODP34"/>
    <mergeCell ref="ODQ34:OFI34"/>
    <mergeCell ref="OFJ34:OHB34"/>
    <mergeCell ref="NPU34:NRM34"/>
    <mergeCell ref="NRN34:NTF34"/>
    <mergeCell ref="NTG34:NUY34"/>
    <mergeCell ref="NUZ34:NWR34"/>
    <mergeCell ref="NWS34:NYK34"/>
    <mergeCell ref="NHD34:NIV34"/>
    <mergeCell ref="NIW34:NKO34"/>
    <mergeCell ref="NKP34:NMH34"/>
    <mergeCell ref="NMI34:NOA34"/>
    <mergeCell ref="NOB34:NPT34"/>
    <mergeCell ref="MYM34:NAE34"/>
    <mergeCell ref="NAF34:NBX34"/>
    <mergeCell ref="NBY34:NDQ34"/>
    <mergeCell ref="NDR34:NFJ34"/>
    <mergeCell ref="NFK34:NHC34"/>
    <mergeCell ref="MPV34:MRN34"/>
    <mergeCell ref="MRO34:MTG34"/>
    <mergeCell ref="MTH34:MUZ34"/>
    <mergeCell ref="MVA34:MWS34"/>
    <mergeCell ref="MWT34:MYL34"/>
    <mergeCell ref="MHE34:MIW34"/>
    <mergeCell ref="MIX34:MKP34"/>
    <mergeCell ref="MKQ34:MMI34"/>
    <mergeCell ref="MMJ34:MOB34"/>
    <mergeCell ref="MOC34:MPU34"/>
    <mergeCell ref="LYN34:MAF34"/>
    <mergeCell ref="MAG34:MBY34"/>
    <mergeCell ref="MBZ34:MDR34"/>
    <mergeCell ref="MDS34:MFK34"/>
    <mergeCell ref="MFL34:MHD34"/>
    <mergeCell ref="LPW34:LRO34"/>
    <mergeCell ref="LRP34:LTH34"/>
    <mergeCell ref="LTI34:LVA34"/>
    <mergeCell ref="LVB34:LWT34"/>
    <mergeCell ref="LWU34:LYM34"/>
    <mergeCell ref="LHF34:LIX34"/>
    <mergeCell ref="LIY34:LKQ34"/>
    <mergeCell ref="LKR34:LMJ34"/>
    <mergeCell ref="LMK34:LOC34"/>
    <mergeCell ref="LOD34:LPV34"/>
    <mergeCell ref="KYO34:LAG34"/>
    <mergeCell ref="LAH34:LBZ34"/>
    <mergeCell ref="LCA34:LDS34"/>
    <mergeCell ref="LDT34:LFL34"/>
    <mergeCell ref="LFM34:LHE34"/>
    <mergeCell ref="KPX34:KRP34"/>
    <mergeCell ref="KRQ34:KTI34"/>
    <mergeCell ref="KTJ34:KVB34"/>
    <mergeCell ref="KVC34:KWU34"/>
    <mergeCell ref="KWV34:KYN34"/>
    <mergeCell ref="KHG34:KIY34"/>
    <mergeCell ref="KIZ34:KKR34"/>
    <mergeCell ref="KKS34:KMK34"/>
    <mergeCell ref="KML34:KOD34"/>
    <mergeCell ref="KOE34:KPW34"/>
    <mergeCell ref="JYP34:KAH34"/>
    <mergeCell ref="KAI34:KCA34"/>
    <mergeCell ref="KCB34:KDT34"/>
    <mergeCell ref="KDU34:KFM34"/>
    <mergeCell ref="KFN34:KHF34"/>
    <mergeCell ref="JPY34:JRQ34"/>
    <mergeCell ref="JRR34:JTJ34"/>
    <mergeCell ref="JTK34:JVC34"/>
    <mergeCell ref="JVD34:JWV34"/>
    <mergeCell ref="JWW34:JYO34"/>
    <mergeCell ref="JHH34:JIZ34"/>
    <mergeCell ref="JJA34:JKS34"/>
    <mergeCell ref="JKT34:JML34"/>
    <mergeCell ref="JMM34:JOE34"/>
    <mergeCell ref="JOF34:JPX34"/>
    <mergeCell ref="IYQ34:JAI34"/>
    <mergeCell ref="JAJ34:JCB34"/>
    <mergeCell ref="JCC34:JDU34"/>
    <mergeCell ref="JDV34:JFN34"/>
    <mergeCell ref="JFO34:JHG34"/>
    <mergeCell ref="IPZ34:IRR34"/>
    <mergeCell ref="IRS34:ITK34"/>
    <mergeCell ref="ITL34:IVD34"/>
    <mergeCell ref="IVE34:IWW34"/>
    <mergeCell ref="IWX34:IYP34"/>
    <mergeCell ref="IHI34:IJA34"/>
    <mergeCell ref="IJB34:IKT34"/>
    <mergeCell ref="IKU34:IMM34"/>
    <mergeCell ref="IMN34:IOF34"/>
    <mergeCell ref="IOG34:IPY34"/>
    <mergeCell ref="HYR34:IAJ34"/>
    <mergeCell ref="IAK34:ICC34"/>
    <mergeCell ref="ICD34:IDV34"/>
    <mergeCell ref="IDW34:IFO34"/>
    <mergeCell ref="IFP34:IHH34"/>
    <mergeCell ref="HQA34:HRS34"/>
    <mergeCell ref="HRT34:HTL34"/>
    <mergeCell ref="HTM34:HVE34"/>
    <mergeCell ref="HVF34:HWX34"/>
    <mergeCell ref="HWY34:HYQ34"/>
    <mergeCell ref="HHJ34:HJB34"/>
    <mergeCell ref="HJC34:HKU34"/>
    <mergeCell ref="HKV34:HMN34"/>
    <mergeCell ref="HMO34:HOG34"/>
    <mergeCell ref="HOH34:HPZ34"/>
    <mergeCell ref="GYS34:HAK34"/>
    <mergeCell ref="HAL34:HCD34"/>
    <mergeCell ref="HCE34:HDW34"/>
    <mergeCell ref="HDX34:HFP34"/>
    <mergeCell ref="HFQ34:HHI34"/>
    <mergeCell ref="GQB34:GRT34"/>
    <mergeCell ref="GRU34:GTM34"/>
    <mergeCell ref="GTN34:GVF34"/>
    <mergeCell ref="GVG34:GWY34"/>
    <mergeCell ref="GWZ34:GYR34"/>
    <mergeCell ref="GHK34:GJC34"/>
    <mergeCell ref="GJD34:GKV34"/>
    <mergeCell ref="GKW34:GMO34"/>
    <mergeCell ref="GMP34:GOH34"/>
    <mergeCell ref="GOI34:GQA34"/>
    <mergeCell ref="FYT34:GAL34"/>
    <mergeCell ref="GAM34:GCE34"/>
    <mergeCell ref="GCF34:GDX34"/>
    <mergeCell ref="GDY34:GFQ34"/>
    <mergeCell ref="GFR34:GHJ34"/>
    <mergeCell ref="FQC34:FRU34"/>
    <mergeCell ref="FRV34:FTN34"/>
    <mergeCell ref="FTO34:FVG34"/>
    <mergeCell ref="FVH34:FWZ34"/>
    <mergeCell ref="FXA34:FYS34"/>
    <mergeCell ref="FHL34:FJD34"/>
    <mergeCell ref="FJE34:FKW34"/>
    <mergeCell ref="FKX34:FMP34"/>
    <mergeCell ref="FMQ34:FOI34"/>
    <mergeCell ref="FOJ34:FQB34"/>
    <mergeCell ref="EYU34:FAM34"/>
    <mergeCell ref="FAN34:FCF34"/>
    <mergeCell ref="FCG34:FDY34"/>
    <mergeCell ref="FDZ34:FFR34"/>
    <mergeCell ref="FFS34:FHK34"/>
    <mergeCell ref="EQD34:ERV34"/>
    <mergeCell ref="ERW34:ETO34"/>
    <mergeCell ref="ETP34:EVH34"/>
    <mergeCell ref="EVI34:EXA34"/>
    <mergeCell ref="EXB34:EYT34"/>
    <mergeCell ref="EHM34:EJE34"/>
    <mergeCell ref="EJF34:EKX34"/>
    <mergeCell ref="EKY34:EMQ34"/>
    <mergeCell ref="EMR34:EOJ34"/>
    <mergeCell ref="EOK34:EQC34"/>
    <mergeCell ref="DYV34:EAN34"/>
    <mergeCell ref="EAO34:ECG34"/>
    <mergeCell ref="ECH34:EDZ34"/>
    <mergeCell ref="EEA34:EFS34"/>
    <mergeCell ref="EFT34:EHL34"/>
    <mergeCell ref="DQE34:DRW34"/>
    <mergeCell ref="DRX34:DTP34"/>
    <mergeCell ref="DTQ34:DVI34"/>
    <mergeCell ref="DVJ34:DXB34"/>
    <mergeCell ref="DXC34:DYU34"/>
    <mergeCell ref="DHN34:DJF34"/>
    <mergeCell ref="DJG34:DKY34"/>
    <mergeCell ref="DKZ34:DMR34"/>
    <mergeCell ref="DMS34:DOK34"/>
    <mergeCell ref="DOL34:DQD34"/>
    <mergeCell ref="CYW34:DAO34"/>
    <mergeCell ref="DAP34:DCH34"/>
    <mergeCell ref="DCI34:DEA34"/>
    <mergeCell ref="DEB34:DFT34"/>
    <mergeCell ref="DFU34:DHM34"/>
    <mergeCell ref="CQF34:CRX34"/>
    <mergeCell ref="CRY34:CTQ34"/>
    <mergeCell ref="CTR34:CVJ34"/>
    <mergeCell ref="CVK34:CXC34"/>
    <mergeCell ref="CXD34:CYV34"/>
    <mergeCell ref="CHO34:CJG34"/>
    <mergeCell ref="CJH34:CKZ34"/>
    <mergeCell ref="CLA34:CMS34"/>
    <mergeCell ref="CMT34:COL34"/>
    <mergeCell ref="COM34:CQE34"/>
    <mergeCell ref="CAQ34:CCI34"/>
    <mergeCell ref="CCJ34:CEB34"/>
    <mergeCell ref="CEC34:CFU34"/>
    <mergeCell ref="CFV34:CHN34"/>
    <mergeCell ref="BQG34:BRY34"/>
    <mergeCell ref="BRZ34:BTR34"/>
    <mergeCell ref="BTS34:BVK34"/>
    <mergeCell ref="BVL34:BXD34"/>
    <mergeCell ref="BXE34:BYW34"/>
    <mergeCell ref="BHP34:BJH34"/>
    <mergeCell ref="BJI34:BLA34"/>
    <mergeCell ref="BLB34:BMT34"/>
    <mergeCell ref="BMU34:BOM34"/>
    <mergeCell ref="BON34:BQF34"/>
    <mergeCell ref="AYY34:BAQ34"/>
    <mergeCell ref="BAR34:BCJ34"/>
    <mergeCell ref="BCK34:BEC34"/>
    <mergeCell ref="BED34:BFV34"/>
    <mergeCell ref="BFW34:BHO34"/>
    <mergeCell ref="ASA34:ATS34"/>
    <mergeCell ref="ATT34:AVL34"/>
    <mergeCell ref="AVM34:AXE34"/>
    <mergeCell ref="AXF34:AYX34"/>
    <mergeCell ref="AHQ34:AJI34"/>
    <mergeCell ref="AJJ34:ALB34"/>
    <mergeCell ref="ALC34:AMU34"/>
    <mergeCell ref="AMV34:AON34"/>
    <mergeCell ref="AOO34:AQG34"/>
    <mergeCell ref="YZ34:AAR34"/>
    <mergeCell ref="AAS34:ACK34"/>
    <mergeCell ref="ACL34:AED34"/>
    <mergeCell ref="AEE34:AFW34"/>
    <mergeCell ref="AFX34:AHP34"/>
    <mergeCell ref="XDH124:XEZ124"/>
    <mergeCell ref="XFA124:XFD124"/>
    <mergeCell ref="WZV124:XBN124"/>
    <mergeCell ref="XBO124:XDG124"/>
    <mergeCell ref="VMA124:VNS124"/>
    <mergeCell ref="VNT124:VPL124"/>
    <mergeCell ref="VPM124:VRE124"/>
    <mergeCell ref="VRF124:VSX124"/>
    <mergeCell ref="VSY124:VUQ124"/>
    <mergeCell ref="VDJ124:VFB124"/>
    <mergeCell ref="VFC124:VGU124"/>
    <mergeCell ref="VGV124:VIN124"/>
    <mergeCell ref="VIO124:VKG124"/>
    <mergeCell ref="VKH124:VLZ124"/>
    <mergeCell ref="UUS124:UWK124"/>
    <mergeCell ref="UWL124:UYD124"/>
    <mergeCell ref="UYE124:UZW124"/>
    <mergeCell ref="BYX34:CAP34"/>
    <mergeCell ref="CM34:EE34"/>
    <mergeCell ref="EF34:FX34"/>
    <mergeCell ref="FY34:HQ34"/>
    <mergeCell ref="HR34:JJ34"/>
    <mergeCell ref="JK34:LC34"/>
    <mergeCell ref="LD34:MV34"/>
    <mergeCell ref="MW34:OO34"/>
    <mergeCell ref="OP34:QH34"/>
    <mergeCell ref="QI34:SA34"/>
    <mergeCell ref="SB34:TT34"/>
    <mergeCell ref="TU34:VM34"/>
    <mergeCell ref="VN34:XF34"/>
    <mergeCell ref="XG34:YY34"/>
    <mergeCell ref="WUQ124:WWI124"/>
    <mergeCell ref="WWJ124:WYB124"/>
    <mergeCell ref="WYC124:WZU124"/>
    <mergeCell ref="WLZ124:WNR124"/>
    <mergeCell ref="WNS124:WPK124"/>
    <mergeCell ref="WPL124:WRD124"/>
    <mergeCell ref="WRE124:WSW124"/>
    <mergeCell ref="WSX124:WUP124"/>
    <mergeCell ref="WDI124:WFA124"/>
    <mergeCell ref="WFB124:WGT124"/>
    <mergeCell ref="WGU124:WIM124"/>
    <mergeCell ref="WIN124:WKF124"/>
    <mergeCell ref="WKG124:WLY124"/>
    <mergeCell ref="VUR124:VWJ124"/>
    <mergeCell ref="VWK124:VYC124"/>
    <mergeCell ref="VYD124:VZV124"/>
    <mergeCell ref="VZW124:WBO124"/>
    <mergeCell ref="WBP124:WDH124"/>
    <mergeCell ref="AQH34:ARZ34"/>
    <mergeCell ref="UZX124:VBP124"/>
    <mergeCell ref="VBQ124:VDI124"/>
    <mergeCell ref="UMB124:UNT124"/>
    <mergeCell ref="UNU124:UPM124"/>
    <mergeCell ref="UPN124:URF124"/>
    <mergeCell ref="URG124:USY124"/>
    <mergeCell ref="USZ124:UUR124"/>
    <mergeCell ref="UDK124:UFC124"/>
    <mergeCell ref="UFD124:UGV124"/>
    <mergeCell ref="UGW124:UIO124"/>
    <mergeCell ref="UIP124:UKH124"/>
    <mergeCell ref="UKI124:UMA124"/>
    <mergeCell ref="TUT124:TWL124"/>
    <mergeCell ref="TWM124:TYE124"/>
    <mergeCell ref="TYF124:TZX124"/>
    <mergeCell ref="TZY124:UBQ124"/>
    <mergeCell ref="UBR124:UDJ124"/>
    <mergeCell ref="TMC124:TNU124"/>
    <mergeCell ref="TNV124:TPN124"/>
    <mergeCell ref="TPO124:TRG124"/>
    <mergeCell ref="TRH124:TSZ124"/>
    <mergeCell ref="TTA124:TUS124"/>
    <mergeCell ref="TDL124:TFD124"/>
    <mergeCell ref="TFE124:TGW124"/>
    <mergeCell ref="TGX124:TIP124"/>
    <mergeCell ref="TIQ124:TKI124"/>
    <mergeCell ref="TKJ124:TMB124"/>
    <mergeCell ref="SUU124:SWM124"/>
    <mergeCell ref="SWN124:SYF124"/>
    <mergeCell ref="SYG124:SZY124"/>
    <mergeCell ref="SZZ124:TBR124"/>
    <mergeCell ref="TBS124:TDK124"/>
    <mergeCell ref="SMD124:SNV124"/>
    <mergeCell ref="SNW124:SPO124"/>
    <mergeCell ref="SPP124:SRH124"/>
    <mergeCell ref="SRI124:STA124"/>
    <mergeCell ref="STB124:SUT124"/>
    <mergeCell ref="SDM124:SFE124"/>
    <mergeCell ref="SFF124:SGX124"/>
    <mergeCell ref="SGY124:SIQ124"/>
    <mergeCell ref="SIR124:SKJ124"/>
    <mergeCell ref="SKK124:SMC124"/>
    <mergeCell ref="RUV124:RWN124"/>
    <mergeCell ref="RWO124:RYG124"/>
    <mergeCell ref="RYH124:RZZ124"/>
    <mergeCell ref="SAA124:SBS124"/>
    <mergeCell ref="SBT124:SDL124"/>
    <mergeCell ref="RME124:RNW124"/>
    <mergeCell ref="RNX124:RPP124"/>
    <mergeCell ref="RPQ124:RRI124"/>
    <mergeCell ref="RRJ124:RTB124"/>
    <mergeCell ref="RTC124:RUU124"/>
    <mergeCell ref="RDN124:RFF124"/>
    <mergeCell ref="RFG124:RGY124"/>
    <mergeCell ref="RGZ124:RIR124"/>
    <mergeCell ref="RIS124:RKK124"/>
    <mergeCell ref="RKL124:RMD124"/>
    <mergeCell ref="QUW124:QWO124"/>
    <mergeCell ref="QWP124:QYH124"/>
    <mergeCell ref="QYI124:RAA124"/>
    <mergeCell ref="RAB124:RBT124"/>
    <mergeCell ref="RBU124:RDM124"/>
    <mergeCell ref="QMF124:QNX124"/>
    <mergeCell ref="QNY124:QPQ124"/>
    <mergeCell ref="QPR124:QRJ124"/>
    <mergeCell ref="QRK124:QTC124"/>
    <mergeCell ref="QTD124:QUV124"/>
    <mergeCell ref="QDO124:QFG124"/>
    <mergeCell ref="QFH124:QGZ124"/>
    <mergeCell ref="QHA124:QIS124"/>
    <mergeCell ref="QIT124:QKL124"/>
    <mergeCell ref="QKM124:QME124"/>
    <mergeCell ref="PUX124:PWP124"/>
    <mergeCell ref="PWQ124:PYI124"/>
    <mergeCell ref="PYJ124:QAB124"/>
    <mergeCell ref="QAC124:QBU124"/>
    <mergeCell ref="QBV124:QDN124"/>
    <mergeCell ref="PMG124:PNY124"/>
    <mergeCell ref="PNZ124:PPR124"/>
    <mergeCell ref="PPS124:PRK124"/>
    <mergeCell ref="PRL124:PTD124"/>
    <mergeCell ref="PTE124:PUW124"/>
    <mergeCell ref="PDP124:PFH124"/>
    <mergeCell ref="PFI124:PHA124"/>
    <mergeCell ref="PHB124:PIT124"/>
    <mergeCell ref="PIU124:PKM124"/>
    <mergeCell ref="PKN124:PMF124"/>
    <mergeCell ref="OUY124:OWQ124"/>
    <mergeCell ref="OWR124:OYJ124"/>
    <mergeCell ref="OYK124:PAC124"/>
    <mergeCell ref="PAD124:PBV124"/>
    <mergeCell ref="PBW124:PDO124"/>
    <mergeCell ref="OMH124:ONZ124"/>
    <mergeCell ref="OOA124:OPS124"/>
    <mergeCell ref="OPT124:ORL124"/>
    <mergeCell ref="ORM124:OTE124"/>
    <mergeCell ref="OTF124:OUX124"/>
    <mergeCell ref="ODQ124:OFI124"/>
    <mergeCell ref="OFJ124:OHB124"/>
    <mergeCell ref="OHC124:OIU124"/>
    <mergeCell ref="OIV124:OKN124"/>
    <mergeCell ref="OKO124:OMG124"/>
    <mergeCell ref="NUZ124:NWR124"/>
    <mergeCell ref="NWS124:NYK124"/>
    <mergeCell ref="NYL124:OAD124"/>
    <mergeCell ref="OAE124:OBW124"/>
    <mergeCell ref="OBX124:ODP124"/>
    <mergeCell ref="NMI124:NOA124"/>
    <mergeCell ref="NOB124:NPT124"/>
    <mergeCell ref="NPU124:NRM124"/>
    <mergeCell ref="NRN124:NTF124"/>
    <mergeCell ref="NTG124:NUY124"/>
    <mergeCell ref="NDR124:NFJ124"/>
    <mergeCell ref="NFK124:NHC124"/>
    <mergeCell ref="NHD124:NIV124"/>
    <mergeCell ref="NIW124:NKO124"/>
    <mergeCell ref="NKP124:NMH124"/>
    <mergeCell ref="MVA124:MWS124"/>
    <mergeCell ref="MWT124:MYL124"/>
    <mergeCell ref="MYM124:NAE124"/>
    <mergeCell ref="NAF124:NBX124"/>
    <mergeCell ref="NBY124:NDQ124"/>
    <mergeCell ref="MMJ124:MOB124"/>
    <mergeCell ref="MOC124:MPU124"/>
    <mergeCell ref="MPV124:MRN124"/>
    <mergeCell ref="MRO124:MTG124"/>
    <mergeCell ref="MTH124:MUZ124"/>
    <mergeCell ref="MDS124:MFK124"/>
    <mergeCell ref="MFL124:MHD124"/>
    <mergeCell ref="MHE124:MIW124"/>
    <mergeCell ref="MIX124:MKP124"/>
    <mergeCell ref="MKQ124:MMI124"/>
    <mergeCell ref="LVB124:LWT124"/>
    <mergeCell ref="LWU124:LYM124"/>
    <mergeCell ref="LYN124:MAF124"/>
    <mergeCell ref="MAG124:MBY124"/>
    <mergeCell ref="MBZ124:MDR124"/>
    <mergeCell ref="LMK124:LOC124"/>
    <mergeCell ref="LOD124:LPV124"/>
    <mergeCell ref="LPW124:LRO124"/>
    <mergeCell ref="LRP124:LTH124"/>
    <mergeCell ref="LTI124:LVA124"/>
    <mergeCell ref="LDT124:LFL124"/>
    <mergeCell ref="LFM124:LHE124"/>
    <mergeCell ref="LHF124:LIX124"/>
    <mergeCell ref="LIY124:LKQ124"/>
    <mergeCell ref="LKR124:LMJ124"/>
    <mergeCell ref="KVC124:KWU124"/>
    <mergeCell ref="KWV124:KYN124"/>
    <mergeCell ref="KYO124:LAG124"/>
    <mergeCell ref="LAH124:LBZ124"/>
    <mergeCell ref="LCA124:LDS124"/>
    <mergeCell ref="KML124:KOD124"/>
    <mergeCell ref="KOE124:KPW124"/>
    <mergeCell ref="KPX124:KRP124"/>
    <mergeCell ref="KRQ124:KTI124"/>
    <mergeCell ref="KTJ124:KVB124"/>
    <mergeCell ref="KDU124:KFM124"/>
    <mergeCell ref="KFN124:KHF124"/>
    <mergeCell ref="KHG124:KIY124"/>
    <mergeCell ref="KIZ124:KKR124"/>
    <mergeCell ref="KKS124:KMK124"/>
    <mergeCell ref="JVD124:JWV124"/>
    <mergeCell ref="JWW124:JYO124"/>
    <mergeCell ref="JYP124:KAH124"/>
    <mergeCell ref="KAI124:KCA124"/>
    <mergeCell ref="KCB124:KDT124"/>
    <mergeCell ref="JMM124:JOE124"/>
    <mergeCell ref="JOF124:JPX124"/>
    <mergeCell ref="JPY124:JRQ124"/>
    <mergeCell ref="JRR124:JTJ124"/>
    <mergeCell ref="JTK124:JVC124"/>
    <mergeCell ref="JDV124:JFN124"/>
    <mergeCell ref="JFO124:JHG124"/>
    <mergeCell ref="JHH124:JIZ124"/>
    <mergeCell ref="JJA124:JKS124"/>
    <mergeCell ref="JKT124:JML124"/>
    <mergeCell ref="IVE124:IWW124"/>
    <mergeCell ref="IWX124:IYP124"/>
    <mergeCell ref="IYQ124:JAI124"/>
    <mergeCell ref="JAJ124:JCB124"/>
    <mergeCell ref="JCC124:JDU124"/>
    <mergeCell ref="IMN124:IOF124"/>
    <mergeCell ref="IOG124:IPY124"/>
    <mergeCell ref="IPZ124:IRR124"/>
    <mergeCell ref="IRS124:ITK124"/>
    <mergeCell ref="ITL124:IVD124"/>
    <mergeCell ref="IDW124:IFO124"/>
    <mergeCell ref="IFP124:IHH124"/>
    <mergeCell ref="IHI124:IJA124"/>
    <mergeCell ref="IJB124:IKT124"/>
    <mergeCell ref="IKU124:IMM124"/>
    <mergeCell ref="HVF124:HWX124"/>
    <mergeCell ref="HWY124:HYQ124"/>
    <mergeCell ref="HYR124:IAJ124"/>
    <mergeCell ref="IAK124:ICC124"/>
    <mergeCell ref="ICD124:IDV124"/>
    <mergeCell ref="HMO124:HOG124"/>
    <mergeCell ref="HOH124:HPZ124"/>
    <mergeCell ref="HQA124:HRS124"/>
    <mergeCell ref="HRT124:HTL124"/>
    <mergeCell ref="HTM124:HVE124"/>
    <mergeCell ref="HDX124:HFP124"/>
    <mergeCell ref="HFQ124:HHI124"/>
    <mergeCell ref="HHJ124:HJB124"/>
    <mergeCell ref="HJC124:HKU124"/>
    <mergeCell ref="HKV124:HMN124"/>
    <mergeCell ref="GVG124:GWY124"/>
    <mergeCell ref="GWZ124:GYR124"/>
    <mergeCell ref="GYS124:HAK124"/>
    <mergeCell ref="HAL124:HCD124"/>
    <mergeCell ref="HCE124:HDW124"/>
    <mergeCell ref="GMP124:GOH124"/>
    <mergeCell ref="GOI124:GQA124"/>
    <mergeCell ref="GQB124:GRT124"/>
    <mergeCell ref="GRU124:GTM124"/>
    <mergeCell ref="GTN124:GVF124"/>
    <mergeCell ref="GDY124:GFQ124"/>
    <mergeCell ref="GFR124:GHJ124"/>
    <mergeCell ref="GHK124:GJC124"/>
    <mergeCell ref="GJD124:GKV124"/>
    <mergeCell ref="GKW124:GMO124"/>
    <mergeCell ref="FVH124:FWZ124"/>
    <mergeCell ref="FXA124:FYS124"/>
    <mergeCell ref="FYT124:GAL124"/>
    <mergeCell ref="GAM124:GCE124"/>
    <mergeCell ref="GCF124:GDX124"/>
    <mergeCell ref="FMQ124:FOI124"/>
    <mergeCell ref="FOJ124:FQB124"/>
    <mergeCell ref="FQC124:FRU124"/>
    <mergeCell ref="FRV124:FTN124"/>
    <mergeCell ref="FTO124:FVG124"/>
    <mergeCell ref="FDZ124:FFR124"/>
    <mergeCell ref="FFS124:FHK124"/>
    <mergeCell ref="FHL124:FJD124"/>
    <mergeCell ref="FJE124:FKW124"/>
    <mergeCell ref="FKX124:FMP124"/>
    <mergeCell ref="EVI124:EXA124"/>
    <mergeCell ref="EXB124:EYT124"/>
    <mergeCell ref="EYU124:FAM124"/>
    <mergeCell ref="FAN124:FCF124"/>
    <mergeCell ref="FCG124:FDY124"/>
    <mergeCell ref="EMR124:EOJ124"/>
    <mergeCell ref="EOK124:EQC124"/>
    <mergeCell ref="EQD124:ERV124"/>
    <mergeCell ref="ERW124:ETO124"/>
    <mergeCell ref="ETP124:EVH124"/>
    <mergeCell ref="EEA124:EFS124"/>
    <mergeCell ref="EFT124:EHL124"/>
    <mergeCell ref="EHM124:EJE124"/>
    <mergeCell ref="EJF124:EKX124"/>
    <mergeCell ref="EKY124:EMQ124"/>
    <mergeCell ref="DVJ124:DXB124"/>
    <mergeCell ref="DXC124:DYU124"/>
    <mergeCell ref="DYV124:EAN124"/>
    <mergeCell ref="EAO124:ECG124"/>
    <mergeCell ref="ECH124:EDZ124"/>
    <mergeCell ref="DMS124:DOK124"/>
    <mergeCell ref="DOL124:DQD124"/>
    <mergeCell ref="DQE124:DRW124"/>
    <mergeCell ref="DRX124:DTP124"/>
    <mergeCell ref="DTQ124:DVI124"/>
    <mergeCell ref="DEB124:DFT124"/>
    <mergeCell ref="DFU124:DHM124"/>
    <mergeCell ref="DHN124:DJF124"/>
    <mergeCell ref="DJG124:DKY124"/>
    <mergeCell ref="DKZ124:DMR124"/>
    <mergeCell ref="CVK124:CXC124"/>
    <mergeCell ref="CXD124:CYV124"/>
    <mergeCell ref="CYW124:DAO124"/>
    <mergeCell ref="DAP124:DCH124"/>
    <mergeCell ref="DCI124:DEA124"/>
    <mergeCell ref="CMT124:COL124"/>
    <mergeCell ref="COM124:CQE124"/>
    <mergeCell ref="CQF124:CRX124"/>
    <mergeCell ref="CRY124:CTQ124"/>
    <mergeCell ref="CTR124:CVJ124"/>
    <mergeCell ref="CEC124:CFU124"/>
    <mergeCell ref="CFV124:CHN124"/>
    <mergeCell ref="CHO124:CJG124"/>
    <mergeCell ref="CJH124:CKZ124"/>
    <mergeCell ref="CLA124:CMS124"/>
    <mergeCell ref="BVL124:BXD124"/>
    <mergeCell ref="BXE124:BYW124"/>
    <mergeCell ref="BYX124:CAP124"/>
    <mergeCell ref="CAQ124:CCI124"/>
    <mergeCell ref="CCJ124:CEB124"/>
    <mergeCell ref="BMU124:BOM124"/>
    <mergeCell ref="BON124:BQF124"/>
    <mergeCell ref="BQG124:BRY124"/>
    <mergeCell ref="BRZ124:BTR124"/>
    <mergeCell ref="BTS124:BVK124"/>
    <mergeCell ref="BED124:BFV124"/>
    <mergeCell ref="BFW124:BHO124"/>
    <mergeCell ref="BHP124:BJH124"/>
    <mergeCell ref="BJI124:BLA124"/>
    <mergeCell ref="BLB124:BMT124"/>
    <mergeCell ref="AVM124:AXE124"/>
    <mergeCell ref="AXF124:AYX124"/>
    <mergeCell ref="AYY124:BAQ124"/>
    <mergeCell ref="BAR124:BCJ124"/>
    <mergeCell ref="BCK124:BEC124"/>
    <mergeCell ref="AMV124:AON124"/>
    <mergeCell ref="AOO124:AQG124"/>
    <mergeCell ref="AQH124:ARZ124"/>
    <mergeCell ref="ASA124:ATS124"/>
    <mergeCell ref="ATT124:AVL124"/>
    <mergeCell ref="AEE124:AFW124"/>
    <mergeCell ref="AFX124:AHP124"/>
    <mergeCell ref="AHQ124:AJI124"/>
    <mergeCell ref="AJJ124:ALB124"/>
    <mergeCell ref="ALC124:AMU124"/>
    <mergeCell ref="VN124:XF124"/>
    <mergeCell ref="XG124:YY124"/>
    <mergeCell ref="YZ124:AAR124"/>
    <mergeCell ref="AAS124:ACK124"/>
    <mergeCell ref="ACL124:AED124"/>
    <mergeCell ref="WZV184:XBN184"/>
    <mergeCell ref="XBO184:XDG184"/>
    <mergeCell ref="XDH184:XEZ184"/>
    <mergeCell ref="XFA184:XFD184"/>
    <mergeCell ref="A124:AS124"/>
    <mergeCell ref="CM124:EE124"/>
    <mergeCell ref="EF124:FX124"/>
    <mergeCell ref="FY124:HQ124"/>
    <mergeCell ref="HR124:JJ124"/>
    <mergeCell ref="JK124:LC124"/>
    <mergeCell ref="LD124:MV124"/>
    <mergeCell ref="MW124:OO124"/>
    <mergeCell ref="OP124:QH124"/>
    <mergeCell ref="QI124:SA124"/>
    <mergeCell ref="SB124:TT124"/>
    <mergeCell ref="TU124:VM124"/>
    <mergeCell ref="WRE184:WSW184"/>
    <mergeCell ref="WSX184:WUP184"/>
    <mergeCell ref="WUQ184:WWI184"/>
    <mergeCell ref="WWJ184:WYB184"/>
    <mergeCell ref="WYC184:WZU184"/>
    <mergeCell ref="WIN184:WKF184"/>
    <mergeCell ref="WKG184:WLY184"/>
    <mergeCell ref="WLZ184:WNR184"/>
    <mergeCell ref="WNS184:WPK184"/>
    <mergeCell ref="WPL184:WRD184"/>
    <mergeCell ref="VZW184:WBO184"/>
    <mergeCell ref="WBP184:WDH184"/>
    <mergeCell ref="WDI184:WFA184"/>
    <mergeCell ref="WFB184:WGT184"/>
    <mergeCell ref="WGU184:WIM184"/>
    <mergeCell ref="VRF184:VSX184"/>
    <mergeCell ref="VSY184:VUQ184"/>
    <mergeCell ref="VUR184:VWJ184"/>
    <mergeCell ref="VWK184:VYC184"/>
    <mergeCell ref="VYD184:VZV184"/>
    <mergeCell ref="VIO184:VKG184"/>
    <mergeCell ref="VKH184:VLZ184"/>
    <mergeCell ref="VMA184:VNS184"/>
    <mergeCell ref="VNT184:VPL184"/>
    <mergeCell ref="VPM184:VRE184"/>
    <mergeCell ref="UZX184:VBP184"/>
    <mergeCell ref="VBQ184:VDI184"/>
    <mergeCell ref="VDJ184:VFB184"/>
    <mergeCell ref="VFC184:VGU184"/>
    <mergeCell ref="VGV184:VIN184"/>
    <mergeCell ref="URG184:USY184"/>
    <mergeCell ref="USZ184:UUR184"/>
    <mergeCell ref="UUS184:UWK184"/>
    <mergeCell ref="UWL184:UYD184"/>
    <mergeCell ref="UYE184:UZW184"/>
    <mergeCell ref="UIP184:UKH184"/>
    <mergeCell ref="UKI184:UMA184"/>
    <mergeCell ref="UMB184:UNT184"/>
    <mergeCell ref="UNU184:UPM184"/>
    <mergeCell ref="UPN184:URF184"/>
    <mergeCell ref="TZY184:UBQ184"/>
    <mergeCell ref="UBR184:UDJ184"/>
    <mergeCell ref="UDK184:UFC184"/>
    <mergeCell ref="UFD184:UGV184"/>
    <mergeCell ref="UGW184:UIO184"/>
    <mergeCell ref="TRH184:TSZ184"/>
    <mergeCell ref="TTA184:TUS184"/>
    <mergeCell ref="TUT184:TWL184"/>
    <mergeCell ref="TWM184:TYE184"/>
    <mergeCell ref="TYF184:TZX184"/>
    <mergeCell ref="TIQ184:TKI184"/>
    <mergeCell ref="TKJ184:TMB184"/>
    <mergeCell ref="TMC184:TNU184"/>
    <mergeCell ref="TNV184:TPN184"/>
    <mergeCell ref="TPO184:TRG184"/>
    <mergeCell ref="SZZ184:TBR184"/>
    <mergeCell ref="TBS184:TDK184"/>
    <mergeCell ref="TDL184:TFD184"/>
    <mergeCell ref="TFE184:TGW184"/>
    <mergeCell ref="TGX184:TIP184"/>
    <mergeCell ref="SRI184:STA184"/>
    <mergeCell ref="STB184:SUT184"/>
    <mergeCell ref="SUU184:SWM184"/>
    <mergeCell ref="SWN184:SYF184"/>
    <mergeCell ref="SYG184:SZY184"/>
    <mergeCell ref="SIR184:SKJ184"/>
    <mergeCell ref="SKK184:SMC184"/>
    <mergeCell ref="SMD184:SNV184"/>
    <mergeCell ref="SNW184:SPO184"/>
    <mergeCell ref="SPP184:SRH184"/>
    <mergeCell ref="SAA184:SBS184"/>
    <mergeCell ref="SBT184:SDL184"/>
    <mergeCell ref="SDM184:SFE184"/>
    <mergeCell ref="SFF184:SGX184"/>
    <mergeCell ref="SGY184:SIQ184"/>
    <mergeCell ref="RRJ184:RTB184"/>
    <mergeCell ref="RTC184:RUU184"/>
    <mergeCell ref="RUV184:RWN184"/>
    <mergeCell ref="RWO184:RYG184"/>
    <mergeCell ref="RYH184:RZZ184"/>
    <mergeCell ref="RIS184:RKK184"/>
    <mergeCell ref="RKL184:RMD184"/>
    <mergeCell ref="RME184:RNW184"/>
    <mergeCell ref="RNX184:RPP184"/>
    <mergeCell ref="RPQ184:RRI184"/>
    <mergeCell ref="RAB184:RBT184"/>
    <mergeCell ref="RBU184:RDM184"/>
    <mergeCell ref="RDN184:RFF184"/>
    <mergeCell ref="RFG184:RGY184"/>
    <mergeCell ref="RGZ184:RIR184"/>
    <mergeCell ref="QRK184:QTC184"/>
    <mergeCell ref="QTD184:QUV184"/>
    <mergeCell ref="QUW184:QWO184"/>
    <mergeCell ref="QWP184:QYH184"/>
    <mergeCell ref="QYI184:RAA184"/>
    <mergeCell ref="QIT184:QKL184"/>
    <mergeCell ref="QKM184:QME184"/>
    <mergeCell ref="QMF184:QNX184"/>
    <mergeCell ref="QNY184:QPQ184"/>
    <mergeCell ref="QPR184:QRJ184"/>
    <mergeCell ref="QAC184:QBU184"/>
    <mergeCell ref="QBV184:QDN184"/>
    <mergeCell ref="QDO184:QFG184"/>
    <mergeCell ref="QFH184:QGZ184"/>
    <mergeCell ref="QHA184:QIS184"/>
    <mergeCell ref="PRL184:PTD184"/>
    <mergeCell ref="PTE184:PUW184"/>
    <mergeCell ref="PUX184:PWP184"/>
    <mergeCell ref="PWQ184:PYI184"/>
    <mergeCell ref="PYJ184:QAB184"/>
    <mergeCell ref="PIU184:PKM184"/>
    <mergeCell ref="PKN184:PMF184"/>
    <mergeCell ref="PMG184:PNY184"/>
    <mergeCell ref="PNZ184:PPR184"/>
    <mergeCell ref="PPS184:PRK184"/>
    <mergeCell ref="PAD184:PBV184"/>
    <mergeCell ref="PBW184:PDO184"/>
    <mergeCell ref="PDP184:PFH184"/>
    <mergeCell ref="PFI184:PHA184"/>
    <mergeCell ref="PHB184:PIT184"/>
    <mergeCell ref="ORM184:OTE184"/>
    <mergeCell ref="OTF184:OUX184"/>
    <mergeCell ref="OUY184:OWQ184"/>
    <mergeCell ref="OWR184:OYJ184"/>
    <mergeCell ref="OYK184:PAC184"/>
    <mergeCell ref="OIV184:OKN184"/>
    <mergeCell ref="OKO184:OMG184"/>
    <mergeCell ref="OMH184:ONZ184"/>
    <mergeCell ref="OOA184:OPS184"/>
    <mergeCell ref="OPT184:ORL184"/>
    <mergeCell ref="OAE184:OBW184"/>
    <mergeCell ref="OBX184:ODP184"/>
    <mergeCell ref="ODQ184:OFI184"/>
    <mergeCell ref="OFJ184:OHB184"/>
    <mergeCell ref="OHC184:OIU184"/>
    <mergeCell ref="NRN184:NTF184"/>
    <mergeCell ref="NTG184:NUY184"/>
    <mergeCell ref="NUZ184:NWR184"/>
    <mergeCell ref="NWS184:NYK184"/>
    <mergeCell ref="NYL184:OAD184"/>
    <mergeCell ref="NIW184:NKO184"/>
    <mergeCell ref="NKP184:NMH184"/>
    <mergeCell ref="NMI184:NOA184"/>
    <mergeCell ref="NOB184:NPT184"/>
    <mergeCell ref="NPU184:NRM184"/>
    <mergeCell ref="NAF184:NBX184"/>
    <mergeCell ref="NBY184:NDQ184"/>
    <mergeCell ref="NDR184:NFJ184"/>
    <mergeCell ref="NFK184:NHC184"/>
    <mergeCell ref="NHD184:NIV184"/>
    <mergeCell ref="MRO184:MTG184"/>
    <mergeCell ref="MTH184:MUZ184"/>
    <mergeCell ref="MVA184:MWS184"/>
    <mergeCell ref="MWT184:MYL184"/>
    <mergeCell ref="MYM184:NAE184"/>
    <mergeCell ref="MIX184:MKP184"/>
    <mergeCell ref="MKQ184:MMI184"/>
    <mergeCell ref="MMJ184:MOB184"/>
    <mergeCell ref="MOC184:MPU184"/>
    <mergeCell ref="MPV184:MRN184"/>
    <mergeCell ref="MAG184:MBY184"/>
    <mergeCell ref="MBZ184:MDR184"/>
    <mergeCell ref="MDS184:MFK184"/>
    <mergeCell ref="MFL184:MHD184"/>
    <mergeCell ref="MHE184:MIW184"/>
    <mergeCell ref="LRP184:LTH184"/>
    <mergeCell ref="LTI184:LVA184"/>
    <mergeCell ref="LVB184:LWT184"/>
    <mergeCell ref="LWU184:LYM184"/>
    <mergeCell ref="LYN184:MAF184"/>
    <mergeCell ref="LIY184:LKQ184"/>
    <mergeCell ref="LKR184:LMJ184"/>
    <mergeCell ref="LMK184:LOC184"/>
    <mergeCell ref="LOD184:LPV184"/>
    <mergeCell ref="LPW184:LRO184"/>
    <mergeCell ref="LAH184:LBZ184"/>
    <mergeCell ref="LCA184:LDS184"/>
    <mergeCell ref="LDT184:LFL184"/>
    <mergeCell ref="LFM184:LHE184"/>
    <mergeCell ref="LHF184:LIX184"/>
    <mergeCell ref="KRQ184:KTI184"/>
    <mergeCell ref="KTJ184:KVB184"/>
    <mergeCell ref="KVC184:KWU184"/>
    <mergeCell ref="KWV184:KYN184"/>
    <mergeCell ref="KYO184:LAG184"/>
    <mergeCell ref="KIZ184:KKR184"/>
    <mergeCell ref="KKS184:KMK184"/>
    <mergeCell ref="KML184:KOD184"/>
    <mergeCell ref="KOE184:KPW184"/>
    <mergeCell ref="KPX184:KRP184"/>
    <mergeCell ref="KAI184:KCA184"/>
    <mergeCell ref="KCB184:KDT184"/>
    <mergeCell ref="KDU184:KFM184"/>
    <mergeCell ref="KFN184:KHF184"/>
    <mergeCell ref="KHG184:KIY184"/>
    <mergeCell ref="JRR184:JTJ184"/>
    <mergeCell ref="JTK184:JVC184"/>
    <mergeCell ref="JVD184:JWV184"/>
    <mergeCell ref="JWW184:JYO184"/>
    <mergeCell ref="JYP184:KAH184"/>
    <mergeCell ref="JJA184:JKS184"/>
    <mergeCell ref="JKT184:JML184"/>
    <mergeCell ref="JMM184:JOE184"/>
    <mergeCell ref="JOF184:JPX184"/>
    <mergeCell ref="JPY184:JRQ184"/>
    <mergeCell ref="JAJ184:JCB184"/>
    <mergeCell ref="JCC184:JDU184"/>
    <mergeCell ref="JDV184:JFN184"/>
    <mergeCell ref="JFO184:JHG184"/>
    <mergeCell ref="JHH184:JIZ184"/>
    <mergeCell ref="IRS184:ITK184"/>
    <mergeCell ref="ITL184:IVD184"/>
    <mergeCell ref="IVE184:IWW184"/>
    <mergeCell ref="IWX184:IYP184"/>
    <mergeCell ref="IYQ184:JAI184"/>
    <mergeCell ref="IJB184:IKT184"/>
    <mergeCell ref="IKU184:IMM184"/>
    <mergeCell ref="IMN184:IOF184"/>
    <mergeCell ref="IOG184:IPY184"/>
    <mergeCell ref="IPZ184:IRR184"/>
    <mergeCell ref="IAK184:ICC184"/>
    <mergeCell ref="ICD184:IDV184"/>
    <mergeCell ref="IDW184:IFO184"/>
    <mergeCell ref="IFP184:IHH184"/>
    <mergeCell ref="IHI184:IJA184"/>
    <mergeCell ref="HRT184:HTL184"/>
    <mergeCell ref="HTM184:HVE184"/>
    <mergeCell ref="HVF184:HWX184"/>
    <mergeCell ref="HWY184:HYQ184"/>
    <mergeCell ref="HYR184:IAJ184"/>
    <mergeCell ref="HJC184:HKU184"/>
    <mergeCell ref="HKV184:HMN184"/>
    <mergeCell ref="HMO184:HOG184"/>
    <mergeCell ref="HOH184:HPZ184"/>
    <mergeCell ref="HQA184:HRS184"/>
    <mergeCell ref="HAL184:HCD184"/>
    <mergeCell ref="HCE184:HDW184"/>
    <mergeCell ref="HDX184:HFP184"/>
    <mergeCell ref="HFQ184:HHI184"/>
    <mergeCell ref="HHJ184:HJB184"/>
    <mergeCell ref="GRU184:GTM184"/>
    <mergeCell ref="GTN184:GVF184"/>
    <mergeCell ref="GVG184:GWY184"/>
    <mergeCell ref="GWZ184:GYR184"/>
    <mergeCell ref="GYS184:HAK184"/>
    <mergeCell ref="GJD184:GKV184"/>
    <mergeCell ref="GKW184:GMO184"/>
    <mergeCell ref="GMP184:GOH184"/>
    <mergeCell ref="GOI184:GQA184"/>
    <mergeCell ref="GQB184:GRT184"/>
    <mergeCell ref="GAM184:GCE184"/>
    <mergeCell ref="GCF184:GDX184"/>
    <mergeCell ref="GDY184:GFQ184"/>
    <mergeCell ref="GFR184:GHJ184"/>
    <mergeCell ref="GHK184:GJC184"/>
    <mergeCell ref="FRV184:FTN184"/>
    <mergeCell ref="FTO184:FVG184"/>
    <mergeCell ref="FVH184:FWZ184"/>
    <mergeCell ref="FXA184:FYS184"/>
    <mergeCell ref="FYT184:GAL184"/>
    <mergeCell ref="FJE184:FKW184"/>
    <mergeCell ref="FKX184:FMP184"/>
    <mergeCell ref="FMQ184:FOI184"/>
    <mergeCell ref="FOJ184:FQB184"/>
    <mergeCell ref="FQC184:FRU184"/>
    <mergeCell ref="FAN184:FCF184"/>
    <mergeCell ref="FCG184:FDY184"/>
    <mergeCell ref="FDZ184:FFR184"/>
    <mergeCell ref="FFS184:FHK184"/>
    <mergeCell ref="FHL184:FJD184"/>
    <mergeCell ref="ERW184:ETO184"/>
    <mergeCell ref="ETP184:EVH184"/>
    <mergeCell ref="EVI184:EXA184"/>
    <mergeCell ref="EXB184:EYT184"/>
    <mergeCell ref="EYU184:FAM184"/>
    <mergeCell ref="EJF184:EKX184"/>
    <mergeCell ref="EKY184:EMQ184"/>
    <mergeCell ref="EMR184:EOJ184"/>
    <mergeCell ref="EOK184:EQC184"/>
    <mergeCell ref="EQD184:ERV184"/>
    <mergeCell ref="EAO184:ECG184"/>
    <mergeCell ref="ECH184:EDZ184"/>
    <mergeCell ref="EEA184:EFS184"/>
    <mergeCell ref="EFT184:EHL184"/>
    <mergeCell ref="EHM184:EJE184"/>
    <mergeCell ref="DRX184:DTP184"/>
    <mergeCell ref="DTQ184:DVI184"/>
    <mergeCell ref="DVJ184:DXB184"/>
    <mergeCell ref="DXC184:DYU184"/>
    <mergeCell ref="DYV184:EAN184"/>
    <mergeCell ref="DJG184:DKY184"/>
    <mergeCell ref="DKZ184:DMR184"/>
    <mergeCell ref="DMS184:DOK184"/>
    <mergeCell ref="DOL184:DQD184"/>
    <mergeCell ref="DQE184:DRW184"/>
    <mergeCell ref="DAP184:DCH184"/>
    <mergeCell ref="DCI184:DEA184"/>
    <mergeCell ref="DEB184:DFT184"/>
    <mergeCell ref="DFU184:DHM184"/>
    <mergeCell ref="DHN184:DJF184"/>
    <mergeCell ref="CRY184:CTQ184"/>
    <mergeCell ref="CTR184:CVJ184"/>
    <mergeCell ref="CVK184:CXC184"/>
    <mergeCell ref="CXD184:CYV184"/>
    <mergeCell ref="CYW184:DAO184"/>
    <mergeCell ref="CJH184:CKZ184"/>
    <mergeCell ref="CLA184:CMS184"/>
    <mergeCell ref="CMT184:COL184"/>
    <mergeCell ref="COM184:CQE184"/>
    <mergeCell ref="CQF184:CRX184"/>
    <mergeCell ref="CAQ184:CCI184"/>
    <mergeCell ref="CCJ184:CEB184"/>
    <mergeCell ref="CEC184:CFU184"/>
    <mergeCell ref="CFV184:CHN184"/>
    <mergeCell ref="CHO184:CJG184"/>
    <mergeCell ref="BRZ184:BTR184"/>
    <mergeCell ref="BTS184:BVK184"/>
    <mergeCell ref="BVL184:BXD184"/>
    <mergeCell ref="BXE184:BYW184"/>
    <mergeCell ref="BYX184:CAP184"/>
    <mergeCell ref="BJI184:BLA184"/>
    <mergeCell ref="BLB184:BMT184"/>
    <mergeCell ref="BMU184:BOM184"/>
    <mergeCell ref="BON184:BQF184"/>
    <mergeCell ref="BQG184:BRY184"/>
    <mergeCell ref="BAR184:BCJ184"/>
    <mergeCell ref="BCK184:BEC184"/>
    <mergeCell ref="BED184:BFV184"/>
    <mergeCell ref="BFW184:BHO184"/>
    <mergeCell ref="BHP184:BJH184"/>
    <mergeCell ref="ASA184:ATS184"/>
    <mergeCell ref="ATT184:AVL184"/>
    <mergeCell ref="AVM184:AXE184"/>
    <mergeCell ref="AXF184:AYX184"/>
    <mergeCell ref="AYY184:BAQ184"/>
    <mergeCell ref="AJJ184:ALB184"/>
    <mergeCell ref="ALC184:AMU184"/>
    <mergeCell ref="AMV184:AON184"/>
    <mergeCell ref="AOO184:AQG184"/>
    <mergeCell ref="AQH184:ARZ184"/>
    <mergeCell ref="AAS184:ACK184"/>
    <mergeCell ref="ACL184:AED184"/>
    <mergeCell ref="AEE184:AFW184"/>
    <mergeCell ref="AFX184:AHP184"/>
    <mergeCell ref="AHQ184:AJI184"/>
    <mergeCell ref="XFA204:XFD204"/>
    <mergeCell ref="A184:AS184"/>
    <mergeCell ref="CM184:EE184"/>
    <mergeCell ref="EF184:FX184"/>
    <mergeCell ref="FY184:HQ184"/>
    <mergeCell ref="HR184:JJ184"/>
    <mergeCell ref="JK184:LC184"/>
    <mergeCell ref="LD184:MV184"/>
    <mergeCell ref="MW184:OO184"/>
    <mergeCell ref="OP184:QH184"/>
    <mergeCell ref="QI184:SA184"/>
    <mergeCell ref="SB184:TT184"/>
    <mergeCell ref="TU184:VM184"/>
    <mergeCell ref="VN184:XF184"/>
    <mergeCell ref="XG184:YY184"/>
    <mergeCell ref="YZ184:AAR184"/>
    <mergeCell ref="WWJ204:WYB204"/>
    <mergeCell ref="WYC204:WZU204"/>
    <mergeCell ref="WZV204:XBN204"/>
    <mergeCell ref="XBO204:XDG204"/>
    <mergeCell ref="XDH204:XEZ204"/>
    <mergeCell ref="WNS204:WPK204"/>
    <mergeCell ref="WPL204:WRD204"/>
    <mergeCell ref="WRE204:WSW204"/>
    <mergeCell ref="WSX204:WUP204"/>
    <mergeCell ref="WUQ204:WWI204"/>
    <mergeCell ref="WFB204:WGT204"/>
    <mergeCell ref="WGU204:WIM204"/>
    <mergeCell ref="WIN204:WKF204"/>
    <mergeCell ref="WKG204:WLY204"/>
    <mergeCell ref="WLZ204:WNR204"/>
    <mergeCell ref="VWK204:VYC204"/>
    <mergeCell ref="VYD204:VZV204"/>
    <mergeCell ref="VZW204:WBO204"/>
    <mergeCell ref="WBP204:WDH204"/>
    <mergeCell ref="WDI204:WFA204"/>
    <mergeCell ref="VNT204:VPL204"/>
    <mergeCell ref="VPM204:VRE204"/>
    <mergeCell ref="VRF204:VSX204"/>
    <mergeCell ref="VSY204:VUQ204"/>
    <mergeCell ref="VUR204:VWJ204"/>
    <mergeCell ref="VFC204:VGU204"/>
    <mergeCell ref="VGV204:VIN204"/>
    <mergeCell ref="VIO204:VKG204"/>
    <mergeCell ref="VKH204:VLZ204"/>
    <mergeCell ref="VMA204:VNS204"/>
    <mergeCell ref="UWL204:UYD204"/>
    <mergeCell ref="UYE204:UZW204"/>
    <mergeCell ref="UZX204:VBP204"/>
    <mergeCell ref="VBQ204:VDI204"/>
    <mergeCell ref="VDJ204:VFB204"/>
    <mergeCell ref="UNU204:UPM204"/>
    <mergeCell ref="UPN204:URF204"/>
    <mergeCell ref="URG204:USY204"/>
    <mergeCell ref="USZ204:UUR204"/>
    <mergeCell ref="UUS204:UWK204"/>
    <mergeCell ref="UFD204:UGV204"/>
    <mergeCell ref="UGW204:UIO204"/>
    <mergeCell ref="UIP204:UKH204"/>
    <mergeCell ref="UKI204:UMA204"/>
    <mergeCell ref="UMB204:UNT204"/>
    <mergeCell ref="TWM204:TYE204"/>
    <mergeCell ref="TYF204:TZX204"/>
    <mergeCell ref="TZY204:UBQ204"/>
    <mergeCell ref="UBR204:UDJ204"/>
    <mergeCell ref="UDK204:UFC204"/>
    <mergeCell ref="TNV204:TPN204"/>
    <mergeCell ref="TPO204:TRG204"/>
    <mergeCell ref="TRH204:TSZ204"/>
    <mergeCell ref="TTA204:TUS204"/>
    <mergeCell ref="TUT204:TWL204"/>
    <mergeCell ref="TFE204:TGW204"/>
    <mergeCell ref="TGX204:TIP204"/>
    <mergeCell ref="TIQ204:TKI204"/>
    <mergeCell ref="TKJ204:TMB204"/>
    <mergeCell ref="TMC204:TNU204"/>
    <mergeCell ref="SWN204:SYF204"/>
    <mergeCell ref="SYG204:SZY204"/>
    <mergeCell ref="SZZ204:TBR204"/>
    <mergeCell ref="TBS204:TDK204"/>
    <mergeCell ref="TDL204:TFD204"/>
    <mergeCell ref="SNW204:SPO204"/>
    <mergeCell ref="SPP204:SRH204"/>
    <mergeCell ref="SRI204:STA204"/>
    <mergeCell ref="STB204:SUT204"/>
    <mergeCell ref="SUU204:SWM204"/>
    <mergeCell ref="SFF204:SGX204"/>
    <mergeCell ref="SGY204:SIQ204"/>
    <mergeCell ref="SIR204:SKJ204"/>
    <mergeCell ref="SKK204:SMC204"/>
    <mergeCell ref="SMD204:SNV204"/>
    <mergeCell ref="RWO204:RYG204"/>
    <mergeCell ref="RYH204:RZZ204"/>
    <mergeCell ref="SAA204:SBS204"/>
    <mergeCell ref="SBT204:SDL204"/>
    <mergeCell ref="SDM204:SFE204"/>
    <mergeCell ref="RNX204:RPP204"/>
    <mergeCell ref="RPQ204:RRI204"/>
    <mergeCell ref="RRJ204:RTB204"/>
    <mergeCell ref="RTC204:RUU204"/>
    <mergeCell ref="RUV204:RWN204"/>
    <mergeCell ref="RFG204:RGY204"/>
    <mergeCell ref="RGZ204:RIR204"/>
    <mergeCell ref="RIS204:RKK204"/>
    <mergeCell ref="RKL204:RMD204"/>
    <mergeCell ref="RME204:RNW204"/>
    <mergeCell ref="QWP204:QYH204"/>
    <mergeCell ref="QYI204:RAA204"/>
    <mergeCell ref="RAB204:RBT204"/>
    <mergeCell ref="RBU204:RDM204"/>
    <mergeCell ref="RDN204:RFF204"/>
    <mergeCell ref="QNY204:QPQ204"/>
    <mergeCell ref="QPR204:QRJ204"/>
    <mergeCell ref="QRK204:QTC204"/>
    <mergeCell ref="QTD204:QUV204"/>
    <mergeCell ref="QUW204:QWO204"/>
    <mergeCell ref="QFH204:QGZ204"/>
    <mergeCell ref="QHA204:QIS204"/>
    <mergeCell ref="QIT204:QKL204"/>
    <mergeCell ref="QKM204:QME204"/>
    <mergeCell ref="QMF204:QNX204"/>
    <mergeCell ref="PWQ204:PYI204"/>
    <mergeCell ref="PYJ204:QAB204"/>
    <mergeCell ref="QAC204:QBU204"/>
    <mergeCell ref="QBV204:QDN204"/>
    <mergeCell ref="QDO204:QFG204"/>
    <mergeCell ref="PNZ204:PPR204"/>
    <mergeCell ref="PPS204:PRK204"/>
    <mergeCell ref="PRL204:PTD204"/>
    <mergeCell ref="PTE204:PUW204"/>
    <mergeCell ref="PUX204:PWP204"/>
    <mergeCell ref="PFI204:PHA204"/>
    <mergeCell ref="PHB204:PIT204"/>
    <mergeCell ref="PIU204:PKM204"/>
    <mergeCell ref="PKN204:PMF204"/>
    <mergeCell ref="PMG204:PNY204"/>
    <mergeCell ref="OWR204:OYJ204"/>
    <mergeCell ref="OYK204:PAC204"/>
    <mergeCell ref="PAD204:PBV204"/>
    <mergeCell ref="PBW204:PDO204"/>
    <mergeCell ref="PDP204:PFH204"/>
    <mergeCell ref="OOA204:OPS204"/>
    <mergeCell ref="OPT204:ORL204"/>
    <mergeCell ref="ORM204:OTE204"/>
    <mergeCell ref="OTF204:OUX204"/>
    <mergeCell ref="OUY204:OWQ204"/>
    <mergeCell ref="OFJ204:OHB204"/>
    <mergeCell ref="OHC204:OIU204"/>
    <mergeCell ref="OIV204:OKN204"/>
    <mergeCell ref="OKO204:OMG204"/>
    <mergeCell ref="OMH204:ONZ204"/>
    <mergeCell ref="NWS204:NYK204"/>
    <mergeCell ref="NYL204:OAD204"/>
    <mergeCell ref="OAE204:OBW204"/>
    <mergeCell ref="OBX204:ODP204"/>
    <mergeCell ref="ODQ204:OFI204"/>
    <mergeCell ref="NOB204:NPT204"/>
    <mergeCell ref="NPU204:NRM204"/>
    <mergeCell ref="NRN204:NTF204"/>
    <mergeCell ref="NTG204:NUY204"/>
    <mergeCell ref="NUZ204:NWR204"/>
    <mergeCell ref="NFK204:NHC204"/>
    <mergeCell ref="NHD204:NIV204"/>
    <mergeCell ref="NIW204:NKO204"/>
    <mergeCell ref="NKP204:NMH204"/>
    <mergeCell ref="NMI204:NOA204"/>
    <mergeCell ref="MWT204:MYL204"/>
    <mergeCell ref="MYM204:NAE204"/>
    <mergeCell ref="NAF204:NBX204"/>
    <mergeCell ref="NBY204:NDQ204"/>
    <mergeCell ref="NDR204:NFJ204"/>
    <mergeCell ref="MOC204:MPU204"/>
    <mergeCell ref="MPV204:MRN204"/>
    <mergeCell ref="MRO204:MTG204"/>
    <mergeCell ref="MTH204:MUZ204"/>
    <mergeCell ref="MVA204:MWS204"/>
    <mergeCell ref="MFL204:MHD204"/>
    <mergeCell ref="MHE204:MIW204"/>
    <mergeCell ref="MIX204:MKP204"/>
    <mergeCell ref="MKQ204:MMI204"/>
    <mergeCell ref="MMJ204:MOB204"/>
    <mergeCell ref="LWU204:LYM204"/>
    <mergeCell ref="LYN204:MAF204"/>
    <mergeCell ref="MAG204:MBY204"/>
    <mergeCell ref="MBZ204:MDR204"/>
    <mergeCell ref="MDS204:MFK204"/>
    <mergeCell ref="LOD204:LPV204"/>
    <mergeCell ref="LPW204:LRO204"/>
    <mergeCell ref="LRP204:LTH204"/>
    <mergeCell ref="LTI204:LVA204"/>
    <mergeCell ref="LVB204:LWT204"/>
    <mergeCell ref="LFM204:LHE204"/>
    <mergeCell ref="LHF204:LIX204"/>
    <mergeCell ref="LIY204:LKQ204"/>
    <mergeCell ref="LKR204:LMJ204"/>
    <mergeCell ref="LMK204:LOC204"/>
    <mergeCell ref="KWV204:KYN204"/>
    <mergeCell ref="KYO204:LAG204"/>
    <mergeCell ref="LAH204:LBZ204"/>
    <mergeCell ref="LCA204:LDS204"/>
    <mergeCell ref="LDT204:LFL204"/>
    <mergeCell ref="KOE204:KPW204"/>
    <mergeCell ref="KPX204:KRP204"/>
    <mergeCell ref="KRQ204:KTI204"/>
    <mergeCell ref="KTJ204:KVB204"/>
    <mergeCell ref="KVC204:KWU204"/>
    <mergeCell ref="KFN204:KHF204"/>
    <mergeCell ref="KHG204:KIY204"/>
    <mergeCell ref="KIZ204:KKR204"/>
    <mergeCell ref="KKS204:KMK204"/>
    <mergeCell ref="KML204:KOD204"/>
    <mergeCell ref="JWW204:JYO204"/>
    <mergeCell ref="JYP204:KAH204"/>
    <mergeCell ref="KAI204:KCA204"/>
    <mergeCell ref="KCB204:KDT204"/>
    <mergeCell ref="KDU204:KFM204"/>
    <mergeCell ref="JOF204:JPX204"/>
    <mergeCell ref="JPY204:JRQ204"/>
    <mergeCell ref="JRR204:JTJ204"/>
    <mergeCell ref="JTK204:JVC204"/>
    <mergeCell ref="JVD204:JWV204"/>
    <mergeCell ref="JFO204:JHG204"/>
    <mergeCell ref="JHH204:JIZ204"/>
    <mergeCell ref="JJA204:JKS204"/>
    <mergeCell ref="JKT204:JML204"/>
    <mergeCell ref="JMM204:JOE204"/>
    <mergeCell ref="IWX204:IYP204"/>
    <mergeCell ref="IYQ204:JAI204"/>
    <mergeCell ref="JAJ204:JCB204"/>
    <mergeCell ref="JCC204:JDU204"/>
    <mergeCell ref="JDV204:JFN204"/>
    <mergeCell ref="IOG204:IPY204"/>
    <mergeCell ref="IPZ204:IRR204"/>
    <mergeCell ref="IRS204:ITK204"/>
    <mergeCell ref="ITL204:IVD204"/>
    <mergeCell ref="IVE204:IWW204"/>
    <mergeCell ref="IFP204:IHH204"/>
    <mergeCell ref="IHI204:IJA204"/>
    <mergeCell ref="IJB204:IKT204"/>
    <mergeCell ref="IKU204:IMM204"/>
    <mergeCell ref="IMN204:IOF204"/>
    <mergeCell ref="HWY204:HYQ204"/>
    <mergeCell ref="HYR204:IAJ204"/>
    <mergeCell ref="IAK204:ICC204"/>
    <mergeCell ref="ICD204:IDV204"/>
    <mergeCell ref="IDW204:IFO204"/>
    <mergeCell ref="HOH204:HPZ204"/>
    <mergeCell ref="HQA204:HRS204"/>
    <mergeCell ref="HRT204:HTL204"/>
    <mergeCell ref="HTM204:HVE204"/>
    <mergeCell ref="HVF204:HWX204"/>
    <mergeCell ref="HFQ204:HHI204"/>
    <mergeCell ref="HHJ204:HJB204"/>
    <mergeCell ref="HJC204:HKU204"/>
    <mergeCell ref="HKV204:HMN204"/>
    <mergeCell ref="HMO204:HOG204"/>
    <mergeCell ref="GWZ204:GYR204"/>
    <mergeCell ref="GYS204:HAK204"/>
    <mergeCell ref="HAL204:HCD204"/>
    <mergeCell ref="HCE204:HDW204"/>
    <mergeCell ref="HDX204:HFP204"/>
    <mergeCell ref="GOI204:GQA204"/>
    <mergeCell ref="GQB204:GRT204"/>
    <mergeCell ref="GRU204:GTM204"/>
    <mergeCell ref="GTN204:GVF204"/>
    <mergeCell ref="GVG204:GWY204"/>
    <mergeCell ref="GFR204:GHJ204"/>
    <mergeCell ref="GHK204:GJC204"/>
    <mergeCell ref="GJD204:GKV204"/>
    <mergeCell ref="GKW204:GMO204"/>
    <mergeCell ref="GMP204:GOH204"/>
    <mergeCell ref="FXA204:FYS204"/>
    <mergeCell ref="FYT204:GAL204"/>
    <mergeCell ref="GAM204:GCE204"/>
    <mergeCell ref="GCF204:GDX204"/>
    <mergeCell ref="GDY204:GFQ204"/>
    <mergeCell ref="FOJ204:FQB204"/>
    <mergeCell ref="FQC204:FRU204"/>
    <mergeCell ref="FRV204:FTN204"/>
    <mergeCell ref="FTO204:FVG204"/>
    <mergeCell ref="FVH204:FWZ204"/>
    <mergeCell ref="FFS204:FHK204"/>
    <mergeCell ref="FHL204:FJD204"/>
    <mergeCell ref="FJE204:FKW204"/>
    <mergeCell ref="FKX204:FMP204"/>
    <mergeCell ref="FMQ204:FOI204"/>
    <mergeCell ref="EXB204:EYT204"/>
    <mergeCell ref="EYU204:FAM204"/>
    <mergeCell ref="FAN204:FCF204"/>
    <mergeCell ref="FCG204:FDY204"/>
    <mergeCell ref="FDZ204:FFR204"/>
    <mergeCell ref="EOK204:EQC204"/>
    <mergeCell ref="EQD204:ERV204"/>
    <mergeCell ref="ERW204:ETO204"/>
    <mergeCell ref="ETP204:EVH204"/>
    <mergeCell ref="EVI204:EXA204"/>
    <mergeCell ref="EFT204:EHL204"/>
    <mergeCell ref="EHM204:EJE204"/>
    <mergeCell ref="EJF204:EKX204"/>
    <mergeCell ref="EKY204:EMQ204"/>
    <mergeCell ref="EMR204:EOJ204"/>
    <mergeCell ref="DXC204:DYU204"/>
    <mergeCell ref="DYV204:EAN204"/>
    <mergeCell ref="EAO204:ECG204"/>
    <mergeCell ref="ECH204:EDZ204"/>
    <mergeCell ref="EEA204:EFS204"/>
    <mergeCell ref="DOL204:DQD204"/>
    <mergeCell ref="DQE204:DRW204"/>
    <mergeCell ref="DRX204:DTP204"/>
    <mergeCell ref="DTQ204:DVI204"/>
    <mergeCell ref="DVJ204:DXB204"/>
    <mergeCell ref="DFU204:DHM204"/>
    <mergeCell ref="DHN204:DJF204"/>
    <mergeCell ref="DJG204:DKY204"/>
    <mergeCell ref="DKZ204:DMR204"/>
    <mergeCell ref="DMS204:DOK204"/>
    <mergeCell ref="CXD204:CYV204"/>
    <mergeCell ref="CYW204:DAO204"/>
    <mergeCell ref="DAP204:DCH204"/>
    <mergeCell ref="DCI204:DEA204"/>
    <mergeCell ref="DEB204:DFT204"/>
    <mergeCell ref="COM204:CQE204"/>
    <mergeCell ref="CQF204:CRX204"/>
    <mergeCell ref="CRY204:CTQ204"/>
    <mergeCell ref="CTR204:CVJ204"/>
    <mergeCell ref="CVK204:CXC204"/>
    <mergeCell ref="CFV204:CHN204"/>
    <mergeCell ref="CHO204:CJG204"/>
    <mergeCell ref="CJH204:CKZ204"/>
    <mergeCell ref="CLA204:CMS204"/>
    <mergeCell ref="CMT204:COL204"/>
    <mergeCell ref="BXE204:BYW204"/>
    <mergeCell ref="BYX204:CAP204"/>
    <mergeCell ref="CAQ204:CCI204"/>
    <mergeCell ref="CCJ204:CEB204"/>
    <mergeCell ref="CEC204:CFU204"/>
    <mergeCell ref="BON204:BQF204"/>
    <mergeCell ref="BQG204:BRY204"/>
    <mergeCell ref="BRZ204:BTR204"/>
    <mergeCell ref="BTS204:BVK204"/>
    <mergeCell ref="BVL204:BXD204"/>
    <mergeCell ref="BFW204:BHO204"/>
    <mergeCell ref="BHP204:BJH204"/>
    <mergeCell ref="BJI204:BLA204"/>
    <mergeCell ref="BLB204:BMT204"/>
    <mergeCell ref="BMU204:BOM204"/>
    <mergeCell ref="AXF204:AYX204"/>
    <mergeCell ref="AYY204:BAQ204"/>
    <mergeCell ref="BAR204:BCJ204"/>
    <mergeCell ref="BCK204:BEC204"/>
    <mergeCell ref="BED204:BFV204"/>
    <mergeCell ref="AOO204:AQG204"/>
    <mergeCell ref="AQH204:ARZ204"/>
    <mergeCell ref="ASA204:ATS204"/>
    <mergeCell ref="ATT204:AVL204"/>
    <mergeCell ref="AVM204:AXE204"/>
    <mergeCell ref="AFX204:AHP204"/>
    <mergeCell ref="AHQ204:AJI204"/>
    <mergeCell ref="AJJ204:ALB204"/>
    <mergeCell ref="ALC204:AMU204"/>
    <mergeCell ref="AMV204:AON204"/>
    <mergeCell ref="XG204:YY204"/>
    <mergeCell ref="YZ204:AAR204"/>
    <mergeCell ref="AAS204:ACK204"/>
    <mergeCell ref="ACL204:AED204"/>
    <mergeCell ref="AEE204:AFW204"/>
    <mergeCell ref="OP204:QH204"/>
    <mergeCell ref="QI204:SA204"/>
    <mergeCell ref="SB204:TT204"/>
    <mergeCell ref="TU204:VM204"/>
    <mergeCell ref="VN204:XF204"/>
    <mergeCell ref="FY204:HQ204"/>
    <mergeCell ref="HR204:JJ204"/>
    <mergeCell ref="JK204:LC204"/>
    <mergeCell ref="LD204:MV204"/>
    <mergeCell ref="MW204:OO204"/>
    <mergeCell ref="A246:AS246"/>
    <mergeCell ref="A204:AS204"/>
    <mergeCell ref="CM204:EE204"/>
    <mergeCell ref="EF204:FX204"/>
    <mergeCell ref="A2:BW2"/>
    <mergeCell ref="A5:BW5"/>
    <mergeCell ref="E8:P8"/>
    <mergeCell ref="Q8:AB8"/>
    <mergeCell ref="AS9:AS10"/>
    <mergeCell ref="AV9:AW9"/>
    <mergeCell ref="AX9:AY9"/>
    <mergeCell ref="AZ9:BA9"/>
    <mergeCell ref="BB9:BC9"/>
    <mergeCell ref="BI8:BM8"/>
    <mergeCell ref="A7:B8"/>
    <mergeCell ref="C7:D8"/>
    <mergeCell ref="AO7:AS8"/>
    <mergeCell ref="AT8:BC8"/>
    <mergeCell ref="BD8:BH8"/>
    <mergeCell ref="BM9:BM10"/>
    <mergeCell ref="AT7:BW7"/>
    <mergeCell ref="A9:A10"/>
    <mergeCell ref="B9:B10"/>
    <mergeCell ref="C9:C10"/>
    <mergeCell ref="D9:D10"/>
    <mergeCell ref="E9:E10"/>
    <mergeCell ref="BL9:BL10"/>
    <mergeCell ref="BK9:BK10"/>
    <mergeCell ref="BJ9:BJ10"/>
    <mergeCell ref="BI9:BI10"/>
    <mergeCell ref="BH9:BH10"/>
    <mergeCell ref="BG9:BG10"/>
    <mergeCell ref="BF9:BF10"/>
    <mergeCell ref="BE9:BE10"/>
    <mergeCell ref="BD9:BD10"/>
    <mergeCell ref="BS9:BW9"/>
    <mergeCell ref="BN9:BR9"/>
    <mergeCell ref="BN8:BW8"/>
    <mergeCell ref="AT9:AU9"/>
    <mergeCell ref="AB9:AB10"/>
    <mergeCell ref="AP9:AP10"/>
    <mergeCell ref="AQ9:AR9"/>
    <mergeCell ref="AO9:AO10"/>
    <mergeCell ref="A1059:AS1059"/>
    <mergeCell ref="AC9:AC10"/>
    <mergeCell ref="AD9:AM9"/>
    <mergeCell ref="AN9:AN10"/>
    <mergeCell ref="E7:AN7"/>
    <mergeCell ref="AC8:AN8"/>
    <mergeCell ref="R9:AA9"/>
    <mergeCell ref="F9:O9"/>
    <mergeCell ref="P9:P10"/>
    <mergeCell ref="Q9:Q10"/>
    <mergeCell ref="A1058:AS1058"/>
    <mergeCell ref="A1047:AS1047"/>
    <mergeCell ref="A980:AS980"/>
    <mergeCell ref="A916:AS916"/>
    <mergeCell ref="A808:AS808"/>
    <mergeCell ref="A741:AS741"/>
    <mergeCell ref="A685:AS685"/>
    <mergeCell ref="A633:AS633"/>
    <mergeCell ref="A601:AS601"/>
    <mergeCell ref="A480:AS480"/>
    <mergeCell ref="A378:AS378"/>
    <mergeCell ref="A34:AS34"/>
  </mergeCells>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551:M571 M576:M577 M580:M591 M503">
      <formula1>29221</formula1>
      <formula2>44196</formula2>
    </dataValidation>
  </dataValidations>
  <printOptions horizontalCentered="1"/>
  <pageMargins left="0.15748031496062992" right="0.17" top="0.31496062992125984" bottom="0" header="0" footer="0"/>
  <pageSetup paperSize="8" scale="22" fitToHeight="0" orientation="landscape" r:id="rId1"/>
  <colBreaks count="2" manualBreakCount="2">
    <brk id="16" max="1083" man="1"/>
    <brk id="40" max="1083" man="1"/>
  </colBreaks>
  <legacy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Y218"/>
  <sheetViews>
    <sheetView workbookViewId="0">
      <selection activeCell="F130" sqref="F130"/>
    </sheetView>
  </sheetViews>
  <sheetFormatPr defaultRowHeight="15" customHeight="1"/>
  <cols>
    <col min="1" max="1" width="11.85546875" style="37" customWidth="1"/>
    <col min="2" max="2" width="3.85546875" style="37" customWidth="1"/>
    <col min="3" max="3" width="5" style="37" customWidth="1"/>
    <col min="4" max="4" width="4" style="37" customWidth="1"/>
    <col min="5" max="5" width="12.5703125" style="37" customWidth="1"/>
    <col min="6" max="6" width="13.5703125" customWidth="1"/>
    <col min="7" max="7" width="14.42578125" customWidth="1"/>
    <col min="8" max="11" width="13.140625" customWidth="1"/>
    <col min="12" max="13" width="10" customWidth="1"/>
    <col min="14" max="15" width="13.140625" customWidth="1"/>
    <col min="16" max="16" width="14" customWidth="1"/>
    <col min="17" max="17" width="12.85546875" customWidth="1"/>
    <col min="18" max="18" width="13.140625" customWidth="1"/>
    <col min="19" max="19" width="10.85546875" customWidth="1"/>
    <col min="20" max="20" width="13.140625" customWidth="1"/>
    <col min="21" max="21" width="14" customWidth="1"/>
    <col min="22" max="23" width="13.140625" customWidth="1"/>
    <col min="24" max="24" width="9.140625" customWidth="1"/>
    <col min="25" max="25" width="12.85546875" customWidth="1"/>
    <col min="26" max="26" width="14" style="19" bestFit="1" customWidth="1"/>
    <col min="27" max="27" width="14" customWidth="1"/>
    <col min="28" max="28" width="13.5703125" customWidth="1"/>
    <col min="30" max="30" width="14.140625" customWidth="1"/>
    <col min="31" max="31" width="14" bestFit="1" customWidth="1"/>
    <col min="32" max="32" width="14.5703125" customWidth="1"/>
    <col min="33" max="33" width="16" customWidth="1"/>
    <col min="35" max="35" width="13.85546875" customWidth="1"/>
    <col min="36" max="36" width="14" bestFit="1" customWidth="1"/>
    <col min="37" max="37" width="12.85546875" customWidth="1"/>
    <col min="38" max="38" width="13.140625" bestFit="1" customWidth="1"/>
    <col min="39" max="39" width="11.7109375" customWidth="1"/>
    <col min="40" max="40" width="13.140625" bestFit="1" customWidth="1"/>
    <col min="41" max="41" width="14" bestFit="1" customWidth="1"/>
    <col min="42" max="43" width="13.140625" bestFit="1" customWidth="1"/>
    <col min="44" max="44" width="11.42578125" customWidth="1"/>
    <col min="45" max="45" width="13.140625" bestFit="1" customWidth="1"/>
    <col min="46" max="46" width="14" bestFit="1" customWidth="1"/>
    <col min="47" max="47" width="12.85546875" customWidth="1"/>
    <col min="48" max="48" width="13.140625" bestFit="1" customWidth="1"/>
    <col min="50" max="50" width="13.140625" bestFit="1" customWidth="1"/>
  </cols>
  <sheetData>
    <row r="1" spans="1:51" ht="15" customHeight="1">
      <c r="A1" s="471" t="s">
        <v>7</v>
      </c>
      <c r="B1" s="472"/>
      <c r="C1" s="475" t="s">
        <v>175</v>
      </c>
      <c r="D1" s="476"/>
      <c r="E1" s="479" t="s">
        <v>32</v>
      </c>
      <c r="F1" s="446" t="s">
        <v>36</v>
      </c>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8"/>
      <c r="AJ1" s="437" t="s">
        <v>33</v>
      </c>
      <c r="AK1" s="438"/>
      <c r="AL1" s="438"/>
      <c r="AM1" s="438"/>
      <c r="AN1" s="438"/>
      <c r="AO1" s="438"/>
      <c r="AP1" s="438"/>
      <c r="AQ1" s="438"/>
      <c r="AR1" s="438"/>
      <c r="AS1" s="438"/>
      <c r="AT1" s="438"/>
      <c r="AU1" s="438"/>
      <c r="AV1" s="438"/>
      <c r="AW1" s="438"/>
      <c r="AX1" s="484"/>
    </row>
    <row r="2" spans="1:51" ht="15" hidden="1" customHeight="1">
      <c r="A2" s="473"/>
      <c r="B2" s="474"/>
      <c r="C2" s="477"/>
      <c r="D2" s="478"/>
      <c r="E2" s="480"/>
      <c r="F2" s="430" t="s">
        <v>207</v>
      </c>
      <c r="G2" s="431"/>
      <c r="H2" s="431"/>
      <c r="I2" s="431"/>
      <c r="J2" s="431"/>
      <c r="K2" s="431"/>
      <c r="L2" s="431"/>
      <c r="M2" s="431"/>
      <c r="N2" s="431"/>
      <c r="O2" s="432"/>
      <c r="P2" s="430" t="s">
        <v>208</v>
      </c>
      <c r="Q2" s="431"/>
      <c r="R2" s="431"/>
      <c r="S2" s="431"/>
      <c r="T2" s="432"/>
      <c r="U2" s="430" t="s">
        <v>209</v>
      </c>
      <c r="V2" s="431"/>
      <c r="W2" s="431"/>
      <c r="X2" s="431"/>
      <c r="Y2" s="432"/>
      <c r="Z2" s="430" t="s">
        <v>23</v>
      </c>
      <c r="AA2" s="431"/>
      <c r="AB2" s="431"/>
      <c r="AC2" s="431"/>
      <c r="AD2" s="431"/>
      <c r="AE2" s="431"/>
      <c r="AF2" s="431"/>
      <c r="AG2" s="431"/>
      <c r="AH2" s="431"/>
      <c r="AI2" s="432"/>
      <c r="AJ2" s="430" t="s">
        <v>200</v>
      </c>
      <c r="AK2" s="431"/>
      <c r="AL2" s="431"/>
      <c r="AM2" s="431"/>
      <c r="AN2" s="432"/>
      <c r="AO2" s="430" t="s">
        <v>197</v>
      </c>
      <c r="AP2" s="431"/>
      <c r="AQ2" s="431"/>
      <c r="AR2" s="431"/>
      <c r="AS2" s="432"/>
      <c r="AT2" s="430" t="s">
        <v>198</v>
      </c>
      <c r="AU2" s="431"/>
      <c r="AV2" s="431"/>
      <c r="AW2" s="431"/>
      <c r="AX2" s="432"/>
    </row>
    <row r="3" spans="1:51" ht="69" hidden="1" customHeight="1">
      <c r="A3" s="482" t="s">
        <v>10</v>
      </c>
      <c r="B3" s="482" t="s">
        <v>11</v>
      </c>
      <c r="C3" s="482" t="s">
        <v>13</v>
      </c>
      <c r="D3" s="482" t="s">
        <v>14</v>
      </c>
      <c r="E3" s="480"/>
      <c r="F3" s="433" t="s">
        <v>37</v>
      </c>
      <c r="G3" s="434"/>
      <c r="H3" s="427" t="s">
        <v>38</v>
      </c>
      <c r="I3" s="429"/>
      <c r="J3" s="427" t="s">
        <v>39</v>
      </c>
      <c r="K3" s="429"/>
      <c r="L3" s="427" t="s">
        <v>40</v>
      </c>
      <c r="M3" s="429"/>
      <c r="N3" s="427" t="s">
        <v>41</v>
      </c>
      <c r="O3" s="429"/>
      <c r="P3" s="16" t="s">
        <v>37</v>
      </c>
      <c r="Q3" s="16" t="s">
        <v>38</v>
      </c>
      <c r="R3" s="16" t="s">
        <v>39</v>
      </c>
      <c r="S3" s="16" t="s">
        <v>40</v>
      </c>
      <c r="T3" s="16" t="s">
        <v>41</v>
      </c>
      <c r="U3" s="16" t="s">
        <v>37</v>
      </c>
      <c r="V3" s="16" t="s">
        <v>38</v>
      </c>
      <c r="W3" s="16" t="s">
        <v>39</v>
      </c>
      <c r="X3" s="16" t="s">
        <v>40</v>
      </c>
      <c r="Y3" s="16" t="s">
        <v>41</v>
      </c>
      <c r="Z3" s="427" t="s">
        <v>199</v>
      </c>
      <c r="AA3" s="428"/>
      <c r="AB3" s="428"/>
      <c r="AC3" s="428"/>
      <c r="AD3" s="429"/>
      <c r="AE3" s="427" t="s">
        <v>210</v>
      </c>
      <c r="AF3" s="428"/>
      <c r="AG3" s="428"/>
      <c r="AH3" s="428"/>
      <c r="AI3" s="429"/>
      <c r="AJ3" s="16" t="s">
        <v>37</v>
      </c>
      <c r="AK3" s="16" t="s">
        <v>38</v>
      </c>
      <c r="AL3" s="16" t="s">
        <v>39</v>
      </c>
      <c r="AM3" s="16" t="s">
        <v>40</v>
      </c>
      <c r="AN3" s="16" t="s">
        <v>41</v>
      </c>
      <c r="AO3" s="16" t="s">
        <v>37</v>
      </c>
      <c r="AP3" s="16" t="s">
        <v>38</v>
      </c>
      <c r="AQ3" s="16" t="s">
        <v>39</v>
      </c>
      <c r="AR3" s="16" t="s">
        <v>40</v>
      </c>
      <c r="AS3" s="16" t="s">
        <v>41</v>
      </c>
      <c r="AT3" s="16" t="s">
        <v>37</v>
      </c>
      <c r="AU3" s="16" t="s">
        <v>38</v>
      </c>
      <c r="AV3" s="16" t="s">
        <v>39</v>
      </c>
      <c r="AW3" s="16" t="s">
        <v>40</v>
      </c>
      <c r="AX3" s="16" t="s">
        <v>41</v>
      </c>
    </row>
    <row r="4" spans="1:51" ht="18" hidden="1" customHeight="1">
      <c r="A4" s="483"/>
      <c r="B4" s="483"/>
      <c r="C4" s="483"/>
      <c r="D4" s="483"/>
      <c r="E4" s="481"/>
      <c r="F4" s="17" t="s">
        <v>42</v>
      </c>
      <c r="G4" s="17" t="s">
        <v>43</v>
      </c>
      <c r="H4" s="17" t="s">
        <v>42</v>
      </c>
      <c r="I4" s="17" t="s">
        <v>43</v>
      </c>
      <c r="J4" s="17" t="s">
        <v>42</v>
      </c>
      <c r="K4" s="17" t="s">
        <v>43</v>
      </c>
      <c r="L4" s="17" t="s">
        <v>42</v>
      </c>
      <c r="M4" s="17" t="s">
        <v>43</v>
      </c>
      <c r="N4" s="17" t="s">
        <v>42</v>
      </c>
      <c r="O4" s="17" t="s">
        <v>43</v>
      </c>
      <c r="P4" s="16"/>
      <c r="Q4" s="16"/>
      <c r="R4" s="16"/>
      <c r="S4" s="16"/>
      <c r="T4" s="16"/>
      <c r="U4" s="16"/>
      <c r="V4" s="16"/>
      <c r="W4" s="16"/>
      <c r="X4" s="16"/>
      <c r="Y4" s="16"/>
      <c r="Z4" s="18" t="s">
        <v>37</v>
      </c>
      <c r="AA4" s="18" t="s">
        <v>38</v>
      </c>
      <c r="AB4" s="18" t="s">
        <v>39</v>
      </c>
      <c r="AC4" s="18" t="s">
        <v>40</v>
      </c>
      <c r="AD4" s="18" t="s">
        <v>41</v>
      </c>
      <c r="AE4" s="18" t="s">
        <v>37</v>
      </c>
      <c r="AF4" s="18" t="s">
        <v>38</v>
      </c>
      <c r="AG4" s="18" t="s">
        <v>39</v>
      </c>
      <c r="AH4" s="18" t="s">
        <v>40</v>
      </c>
      <c r="AI4" s="18" t="s">
        <v>41</v>
      </c>
      <c r="AJ4" s="16"/>
      <c r="AK4" s="16"/>
      <c r="AL4" s="16"/>
      <c r="AM4" s="16"/>
      <c r="AN4" s="16"/>
      <c r="AO4" s="16"/>
      <c r="AP4" s="16"/>
      <c r="AQ4" s="16"/>
      <c r="AR4" s="16"/>
      <c r="AS4" s="16"/>
      <c r="AT4" s="16"/>
      <c r="AU4" s="16"/>
      <c r="AV4" s="16"/>
      <c r="AW4" s="16"/>
      <c r="AX4" s="16"/>
    </row>
    <row r="5" spans="1:51" ht="15" hidden="1" customHeight="1">
      <c r="A5" s="32">
        <v>401000001</v>
      </c>
      <c r="B5" s="33" t="s">
        <v>44</v>
      </c>
      <c r="C5" s="34" t="s">
        <v>53</v>
      </c>
      <c r="D5" s="34" t="s">
        <v>84</v>
      </c>
      <c r="E5" s="35" t="s">
        <v>64</v>
      </c>
      <c r="F5" s="52" t="e">
        <f>SUMIF(РРО!#REF!,свод!AY5,РРО!AT$12:AT$31)</f>
        <v>#REF!</v>
      </c>
      <c r="G5" s="52" t="e">
        <f>SUMIF(РРО!#REF!,свод!AY5,РРО!AU$12:AU$31)</f>
        <v>#REF!</v>
      </c>
      <c r="H5" s="38" t="e">
        <f>SUMIF(РРО!#REF!,свод!AY5,РРО!AV$12:AV$31)</f>
        <v>#REF!</v>
      </c>
      <c r="I5" s="38" t="e">
        <f>SUMIF(РРО!#REF!,свод!AY5,РРО!AW$12:AW$31)</f>
        <v>#REF!</v>
      </c>
      <c r="J5" s="38" t="e">
        <f>SUMIF(РРО!#REF!,свод!AY5,РРО!AX$12:AX$31)</f>
        <v>#REF!</v>
      </c>
      <c r="K5" s="38" t="e">
        <f>SUMIF(РРО!#REF!,свод!AY5,РРО!AY$12:AY$31)</f>
        <v>#REF!</v>
      </c>
      <c r="L5" s="38" t="e">
        <f>SUMIF(РРО!#REF!,свод!AY5,РРО!AZ$12:AZ$31)</f>
        <v>#REF!</v>
      </c>
      <c r="M5" s="38" t="e">
        <f>SUMIF(РРО!#REF!,свод!AY5,РРО!BA$12:BA$31)</f>
        <v>#REF!</v>
      </c>
      <c r="N5" s="38" t="e">
        <f>SUMIF(РРО!#REF!,свод!AY5,РРО!BB$12:BB$31)</f>
        <v>#REF!</v>
      </c>
      <c r="O5" s="38" t="e">
        <f>SUMIF(РРО!#REF!,свод!AY5,РРО!BC$12:BC$31)</f>
        <v>#REF!</v>
      </c>
      <c r="P5" s="52" t="e">
        <f>SUMIF(РРО!#REF!,свод!AY5,РРО!BD$12:BD$31)</f>
        <v>#REF!</v>
      </c>
      <c r="Q5" s="38" t="e">
        <f>SUMIF(РРО!#REF!,свод!AY5,РРО!BE$12:BE$31)</f>
        <v>#REF!</v>
      </c>
      <c r="R5" s="38" t="e">
        <f>SUMIF(РРО!#REF!,свод!AY5,РРО!BF$12:BF$31)</f>
        <v>#REF!</v>
      </c>
      <c r="S5" s="38" t="e">
        <f>SUMIF(РРО!#REF!,свод!AY5,РРО!BG$12:BG$31)</f>
        <v>#REF!</v>
      </c>
      <c r="T5" s="38" t="e">
        <f>SUMIF(РРО!#REF!,свод!AY5,РРО!BH$12:BH$31)</f>
        <v>#REF!</v>
      </c>
      <c r="U5" s="52" t="e">
        <f>SUMIF(РРО!#REF!,свод!$AY5,РРО!BI$12:BI$31)</f>
        <v>#REF!</v>
      </c>
      <c r="V5" s="38" t="e">
        <f>SUMIF(РРО!#REF!,свод!$AY5,РРО!BJ$12:BJ$31)</f>
        <v>#REF!</v>
      </c>
      <c r="W5" s="38" t="e">
        <f>SUMIF(РРО!#REF!,свод!$AY5,РРО!BK$12:BK$31)</f>
        <v>#REF!</v>
      </c>
      <c r="X5" s="38" t="e">
        <f>SUMIF(РРО!#REF!,свод!$AY5,РРО!BL$12:BL$31)</f>
        <v>#REF!</v>
      </c>
      <c r="Y5" s="38" t="e">
        <f>SUMIF(РРО!#REF!,свод!$AY5,РРО!BM$12:BM$31)</f>
        <v>#REF!</v>
      </c>
      <c r="Z5" s="52" t="e">
        <f>SUMIF(РРО!#REF!,свод!$AY5,РРО!BN$12:BN$31)</f>
        <v>#REF!</v>
      </c>
      <c r="AA5" s="38" t="e">
        <f>SUMIF(РРО!#REF!,свод!$AY5,РРО!BO$12:BO$31)</f>
        <v>#REF!</v>
      </c>
      <c r="AB5" s="38" t="e">
        <f>SUMIF(РРО!#REF!,свод!$AY5,РРО!BP$12:BP$31)</f>
        <v>#REF!</v>
      </c>
      <c r="AC5" s="38" t="e">
        <f>SUMIF(РРО!#REF!,свод!$AY5,РРО!BQ$12:BQ$31)</f>
        <v>#REF!</v>
      </c>
      <c r="AD5" s="38" t="e">
        <f>SUMIF(РРО!#REF!,свод!$AY5,РРО!BR$12:BR$31)</f>
        <v>#REF!</v>
      </c>
      <c r="AE5" s="52" t="e">
        <f>SUMIF(РРО!#REF!,свод!$AY5,РРО!BS$12:BS$31)</f>
        <v>#REF!</v>
      </c>
      <c r="AF5" s="38" t="e">
        <f>SUMIF(РРО!#REF!,свод!$AY5,РРО!BT$12:BT$31)</f>
        <v>#REF!</v>
      </c>
      <c r="AG5" s="38" t="e">
        <f>SUMIF(РРО!#REF!,свод!$AY5,РРО!BU$12:BU$31)</f>
        <v>#REF!</v>
      </c>
      <c r="AH5" s="38" t="e">
        <f>SUMIF(РРО!#REF!,свод!$AY5,РРО!BV$12:BV$31)</f>
        <v>#REF!</v>
      </c>
      <c r="AI5" s="38" t="e">
        <f>SUMIF(РРО!#REF!,свод!$AY5,РРО!BW$12:BW$31)</f>
        <v>#REF!</v>
      </c>
      <c r="AJ5" s="38" t="e">
        <f>SUMIF(РРО!#REF!,свод!$AY5,РРО!#REF!)</f>
        <v>#REF!</v>
      </c>
      <c r="AK5" s="38" t="e">
        <f>SUMIF(РРО!#REF!,свод!$AY5,РРО!#REF!)</f>
        <v>#REF!</v>
      </c>
      <c r="AL5" s="38" t="e">
        <f>SUMIF(РРО!#REF!,свод!$AY5,РРО!#REF!)</f>
        <v>#REF!</v>
      </c>
      <c r="AM5" s="38" t="e">
        <f>SUMIF(РРО!#REF!,свод!$AY5,РРО!#REF!)</f>
        <v>#REF!</v>
      </c>
      <c r="AN5" s="38" t="e">
        <f>SUMIF(РРО!#REF!,свод!$AY5,РРО!#REF!)</f>
        <v>#REF!</v>
      </c>
      <c r="AO5" s="38" t="e">
        <f>SUMIF(РРО!#REF!,свод!$AY5,РРО!#REF!)</f>
        <v>#REF!</v>
      </c>
      <c r="AP5" s="38" t="e">
        <f>SUMIF(РРО!#REF!,свод!$AY5,РРО!#REF!)</f>
        <v>#REF!</v>
      </c>
      <c r="AQ5" s="38" t="e">
        <f>SUMIF(РРО!#REF!,свод!$AY5,РРО!#REF!)</f>
        <v>#REF!</v>
      </c>
      <c r="AR5" s="38" t="e">
        <f>SUMIF(РРО!#REF!,свод!$AY5,РРО!#REF!)</f>
        <v>#REF!</v>
      </c>
      <c r="AS5" s="38" t="e">
        <f>SUMIF(РРО!#REF!,свод!$AY5,РРО!#REF!)</f>
        <v>#REF!</v>
      </c>
      <c r="AT5" s="38" t="e">
        <f>SUMIF(РРО!#REF!,свод!$AY5,РРО!#REF!)</f>
        <v>#REF!</v>
      </c>
      <c r="AU5" s="38" t="e">
        <f>SUMIF(РРО!#REF!,свод!$AY5,РРО!#REF!)</f>
        <v>#REF!</v>
      </c>
      <c r="AV5" s="38" t="e">
        <f>SUMIF(РРО!#REF!,свод!$AY5,РРО!#REF!)</f>
        <v>#REF!</v>
      </c>
      <c r="AW5" s="38" t="e">
        <f>SUMIF(РРО!#REF!,свод!$AY5,РРО!#REF!)</f>
        <v>#REF!</v>
      </c>
      <c r="AX5" s="38" t="e">
        <f>SUMIF(РРО!#REF!,свод!$AY5,РРО!#REF!)</f>
        <v>#REF!</v>
      </c>
      <c r="AY5" t="str">
        <f t="shared" ref="AY5:AY50" si="0">CONCATENATE(A5,C5,D5,E5)</f>
        <v>4010000010111нормативный</v>
      </c>
    </row>
    <row r="6" spans="1:51" ht="15" hidden="1" customHeight="1">
      <c r="A6" s="32">
        <v>401000001</v>
      </c>
      <c r="B6" s="33" t="s">
        <v>44</v>
      </c>
      <c r="C6" s="34" t="s">
        <v>53</v>
      </c>
      <c r="D6" s="34" t="s">
        <v>54</v>
      </c>
      <c r="E6" s="35" t="s">
        <v>65</v>
      </c>
      <c r="F6" s="52" t="e">
        <f>SUMIF(РРО!#REF!,свод!AY6,РРО!AT$12:AT$31)</f>
        <v>#REF!</v>
      </c>
      <c r="G6" s="52" t="e">
        <f>SUMIF(РРО!#REF!,свод!AY6,РРО!AU$12:AU$31)</f>
        <v>#REF!</v>
      </c>
      <c r="H6" s="38" t="e">
        <f>SUMIF(РРО!#REF!,свод!AY6,РРО!AV$12:AV$31)</f>
        <v>#REF!</v>
      </c>
      <c r="I6" s="38" t="e">
        <f>SUMIF(РРО!#REF!,свод!AY6,РРО!AW$12:AW$31)</f>
        <v>#REF!</v>
      </c>
      <c r="J6" s="38" t="e">
        <f>SUMIF(РРО!#REF!,свод!AY6,РРО!AX$12:AX$31)</f>
        <v>#REF!</v>
      </c>
      <c r="K6" s="38" t="e">
        <f>SUMIF(РРО!#REF!,свод!AY6,РРО!AY$12:AY$31)</f>
        <v>#REF!</v>
      </c>
      <c r="L6" s="38" t="e">
        <f>SUMIF(РРО!#REF!,свод!AY6,РРО!AZ$12:AZ$31)</f>
        <v>#REF!</v>
      </c>
      <c r="M6" s="38" t="e">
        <f>SUMIF(РРО!#REF!,свод!AY6,РРО!BA$12:BA$31)</f>
        <v>#REF!</v>
      </c>
      <c r="N6" s="38" t="e">
        <f>SUMIF(РРО!#REF!,свод!AY6,РРО!BB$12:BB$31)</f>
        <v>#REF!</v>
      </c>
      <c r="O6" s="38" t="e">
        <f>SUMIF(РРО!#REF!,свод!AY6,РРО!BC$12:BC$31)</f>
        <v>#REF!</v>
      </c>
      <c r="P6" s="52" t="e">
        <f>SUMIF(РРО!#REF!,свод!AY6,РРО!BD$12:BD$31)</f>
        <v>#REF!</v>
      </c>
      <c r="Q6" s="38" t="e">
        <f>SUMIF(РРО!#REF!,свод!AY6,РРО!BE$12:BE$31)</f>
        <v>#REF!</v>
      </c>
      <c r="R6" s="38" t="e">
        <f>SUMIF(РРО!#REF!,свод!AY6,РРО!BF$12:BF$31)</f>
        <v>#REF!</v>
      </c>
      <c r="S6" s="38" t="e">
        <f>SUMIF(РРО!#REF!,свод!AY6,РРО!BG$12:BG$31)</f>
        <v>#REF!</v>
      </c>
      <c r="T6" s="38" t="e">
        <f>SUMIF(РРО!#REF!,свод!AY6,РРО!BH$12:BH$31)</f>
        <v>#REF!</v>
      </c>
      <c r="U6" s="52" t="e">
        <f>SUMIF(РРО!#REF!,свод!$AY6,РРО!BI$12:BI$31)</f>
        <v>#REF!</v>
      </c>
      <c r="V6" s="38" t="e">
        <f>SUMIF(РРО!#REF!,свод!$AY6,РРО!BJ$12:BJ$31)</f>
        <v>#REF!</v>
      </c>
      <c r="W6" s="38" t="e">
        <f>SUMIF(РРО!#REF!,свод!$AY6,РРО!BK$12:BK$31)</f>
        <v>#REF!</v>
      </c>
      <c r="X6" s="38" t="e">
        <f>SUMIF(РРО!#REF!,свод!$AY6,РРО!BL$12:BL$31)</f>
        <v>#REF!</v>
      </c>
      <c r="Y6" s="38" t="e">
        <f>SUMIF(РРО!#REF!,свод!$AY6,РРО!BM$12:BM$31)</f>
        <v>#REF!</v>
      </c>
      <c r="Z6" s="52" t="e">
        <f>SUMIF(РРО!#REF!,свод!$AY6,РРО!BN$12:BN$31)</f>
        <v>#REF!</v>
      </c>
      <c r="AA6" s="38" t="e">
        <f>SUMIF(РРО!#REF!,свод!$AY6,РРО!BO$12:BO$31)</f>
        <v>#REF!</v>
      </c>
      <c r="AB6" s="38" t="e">
        <f>SUMIF(РРО!#REF!,свод!$AY6,РРО!BP$12:BP$31)</f>
        <v>#REF!</v>
      </c>
      <c r="AC6" s="38" t="e">
        <f>SUMIF(РРО!#REF!,свод!$AY6,РРО!BQ$12:BQ$31)</f>
        <v>#REF!</v>
      </c>
      <c r="AD6" s="38" t="e">
        <f>SUMIF(РРО!#REF!,свод!$AY6,РРО!BR$12:BR$31)</f>
        <v>#REF!</v>
      </c>
      <c r="AE6" s="52" t="e">
        <f>SUMIF(РРО!#REF!,свод!$AY6,РРО!BS$12:BS$31)</f>
        <v>#REF!</v>
      </c>
      <c r="AF6" s="38" t="e">
        <f>SUMIF(РРО!#REF!,свод!$AY6,РРО!BT$12:BT$31)</f>
        <v>#REF!</v>
      </c>
      <c r="AG6" s="38" t="e">
        <f>SUMIF(РРО!#REF!,свод!$AY6,РРО!BU$12:BU$31)</f>
        <v>#REF!</v>
      </c>
      <c r="AH6" s="38" t="e">
        <f>SUMIF(РРО!#REF!,свод!$AY6,РРО!BV$12:BV$31)</f>
        <v>#REF!</v>
      </c>
      <c r="AI6" s="38" t="e">
        <f>SUMIF(РРО!#REF!,свод!$AY6,РРО!BW$12:BW$31)</f>
        <v>#REF!</v>
      </c>
      <c r="AJ6" s="38" t="e">
        <f>SUMIF(РРО!#REF!,свод!$AY6,РРО!#REF!)</f>
        <v>#REF!</v>
      </c>
      <c r="AK6" s="38" t="e">
        <f>SUMIF(РРО!#REF!,свод!$AY6,РРО!#REF!)</f>
        <v>#REF!</v>
      </c>
      <c r="AL6" s="38" t="e">
        <f>SUMIF(РРО!#REF!,свод!$AY6,РРО!#REF!)</f>
        <v>#REF!</v>
      </c>
      <c r="AM6" s="38" t="e">
        <f>SUMIF(РРО!#REF!,свод!$AY6,РРО!#REF!)</f>
        <v>#REF!</v>
      </c>
      <c r="AN6" s="38" t="e">
        <f>SUMIF(РРО!#REF!,свод!$AY6,РРО!#REF!)</f>
        <v>#REF!</v>
      </c>
      <c r="AO6" s="38" t="e">
        <f>SUMIF(РРО!#REF!,свод!$AY6,РРО!#REF!)</f>
        <v>#REF!</v>
      </c>
      <c r="AP6" s="38" t="e">
        <f>SUMIF(РРО!#REF!,свод!$AY6,РРО!#REF!)</f>
        <v>#REF!</v>
      </c>
      <c r="AQ6" s="38" t="e">
        <f>SUMIF(РРО!#REF!,свод!$AY6,РРО!#REF!)</f>
        <v>#REF!</v>
      </c>
      <c r="AR6" s="38" t="e">
        <f>SUMIF(РРО!#REF!,свод!$AY6,РРО!#REF!)</f>
        <v>#REF!</v>
      </c>
      <c r="AS6" s="38" t="e">
        <f>SUMIF(РРО!#REF!,свод!$AY6,РРО!#REF!)</f>
        <v>#REF!</v>
      </c>
      <c r="AT6" s="38" t="e">
        <f>SUMIF(РРО!#REF!,свод!$AY6,РРО!#REF!)</f>
        <v>#REF!</v>
      </c>
      <c r="AU6" s="38" t="e">
        <f>SUMIF(РРО!#REF!,свод!$AY6,РРО!#REF!)</f>
        <v>#REF!</v>
      </c>
      <c r="AV6" s="38" t="e">
        <f>SUMIF(РРО!#REF!,свод!$AY6,РРО!#REF!)</f>
        <v>#REF!</v>
      </c>
      <c r="AW6" s="38" t="e">
        <f>SUMIF(РРО!#REF!,свод!$AY6,РРО!#REF!)</f>
        <v>#REF!</v>
      </c>
      <c r="AX6" s="38" t="e">
        <f>SUMIF(РРО!#REF!,свод!$AY6,РРО!#REF!)</f>
        <v>#REF!</v>
      </c>
      <c r="AY6" t="str">
        <f>CONCATENATE(A6,C6,D6,E6)</f>
        <v>4010000010113плановый</v>
      </c>
    </row>
    <row r="7" spans="1:51" ht="15" hidden="1" customHeight="1">
      <c r="A7" s="32">
        <v>401000001</v>
      </c>
      <c r="B7" s="33" t="s">
        <v>44</v>
      </c>
      <c r="C7" s="34" t="s">
        <v>53</v>
      </c>
      <c r="D7" s="34" t="s">
        <v>54</v>
      </c>
      <c r="E7" s="35" t="s">
        <v>64</v>
      </c>
      <c r="F7" s="52" t="e">
        <f>SUMIF(РРО!#REF!,свод!AY7,РРО!AT$12:AT$31)</f>
        <v>#REF!</v>
      </c>
      <c r="G7" s="52" t="e">
        <f>SUMIF(РРО!#REF!,свод!AY7,РРО!AU$12:AU$31)</f>
        <v>#REF!</v>
      </c>
      <c r="H7" s="38" t="e">
        <f>SUMIF(РРО!#REF!,свод!$AY7,РРО!AV$12:AV$31)</f>
        <v>#REF!</v>
      </c>
      <c r="I7" s="38" t="e">
        <f>SUMIF(РРО!#REF!,свод!$AY7,РРО!AW$12:AW$31)</f>
        <v>#REF!</v>
      </c>
      <c r="J7" s="38" t="e">
        <f>SUMIF(РРО!#REF!,свод!$AY7,РРО!AX$12:AX$31)</f>
        <v>#REF!</v>
      </c>
      <c r="K7" s="38" t="e">
        <f>SUMIF(РРО!#REF!,свод!$AY7,РРО!AY$12:AY$31)</f>
        <v>#REF!</v>
      </c>
      <c r="L7" s="38" t="e">
        <f>SUMIF(РРО!#REF!,свод!$AY7,РРО!AZ$12:AZ$31)</f>
        <v>#REF!</v>
      </c>
      <c r="M7" s="38" t="e">
        <f>SUMIF(РРО!#REF!,свод!$AY7,РРО!BA$12:BA$31)</f>
        <v>#REF!</v>
      </c>
      <c r="N7" s="38" t="e">
        <f>SUMIF(РРО!#REF!,свод!$AY7,РРО!BB$12:BB$31)</f>
        <v>#REF!</v>
      </c>
      <c r="O7" s="38" t="e">
        <f>SUMIF(РРО!#REF!,свод!$AY7,РРО!BC$12:BC$31)</f>
        <v>#REF!</v>
      </c>
      <c r="P7" s="52" t="e">
        <f>SUMIF(РРО!#REF!,свод!$AY7,РРО!BD$12:BD$31)</f>
        <v>#REF!</v>
      </c>
      <c r="Q7" s="38" t="e">
        <f>SUMIF(РРО!#REF!,свод!$AY7,РРО!BE$12:BE$31)</f>
        <v>#REF!</v>
      </c>
      <c r="R7" s="38" t="e">
        <f>SUMIF(РРО!#REF!,свод!$AY7,РРО!BF$12:BF$31)</f>
        <v>#REF!</v>
      </c>
      <c r="S7" s="38" t="e">
        <f>SUMIF(РРО!#REF!,свод!$AY7,РРО!BG$12:BG$31)</f>
        <v>#REF!</v>
      </c>
      <c r="T7" s="38" t="e">
        <f>SUMIF(РРО!#REF!,свод!$AY7,РРО!BH$12:BH$31)</f>
        <v>#REF!</v>
      </c>
      <c r="U7" s="52" t="e">
        <f>SUMIF(РРО!#REF!,свод!$AY7,РРО!BI$12:BI$31)</f>
        <v>#REF!</v>
      </c>
      <c r="V7" s="38" t="e">
        <f>SUMIF(РРО!#REF!,свод!$AY7,РРО!BJ$12:BJ$31)</f>
        <v>#REF!</v>
      </c>
      <c r="W7" s="38" t="e">
        <f>SUMIF(РРО!#REF!,свод!$AY7,РРО!BK$12:BK$31)</f>
        <v>#REF!</v>
      </c>
      <c r="X7" s="38" t="e">
        <f>SUMIF(РРО!#REF!,свод!$AY7,РРО!BL$12:BL$31)</f>
        <v>#REF!</v>
      </c>
      <c r="Y7" s="38" t="e">
        <f>SUMIF(РРО!#REF!,свод!$AY7,РРО!BM$12:BM$31)</f>
        <v>#REF!</v>
      </c>
      <c r="Z7" s="52" t="e">
        <f>SUMIF(РРО!#REF!,свод!$AY7,РРО!BN$12:BN$31)</f>
        <v>#REF!</v>
      </c>
      <c r="AA7" s="38" t="e">
        <f>SUMIF(РРО!#REF!,свод!$AY7,РРО!BO$12:BO$31)</f>
        <v>#REF!</v>
      </c>
      <c r="AB7" s="38" t="e">
        <f>SUMIF(РРО!#REF!,свод!$AY7,РРО!BP$12:BP$31)</f>
        <v>#REF!</v>
      </c>
      <c r="AC7" s="38" t="e">
        <f>SUMIF(РРО!#REF!,свод!$AY7,РРО!BQ$12:BQ$31)</f>
        <v>#REF!</v>
      </c>
      <c r="AD7" s="38" t="e">
        <f>SUMIF(РРО!#REF!,свод!$AY7,РРО!BR$12:BR$31)</f>
        <v>#REF!</v>
      </c>
      <c r="AE7" s="52" t="e">
        <f>SUMIF(РРО!#REF!,свод!$AY7,РРО!BS$12:BS$31)</f>
        <v>#REF!</v>
      </c>
      <c r="AF7" s="38" t="e">
        <f>SUMIF(РРО!#REF!,свод!$AY7,РРО!BT$12:BT$31)</f>
        <v>#REF!</v>
      </c>
      <c r="AG7" s="38" t="e">
        <f>SUMIF(РРО!#REF!,свод!$AY7,РРО!BU$12:BU$31)</f>
        <v>#REF!</v>
      </c>
      <c r="AH7" s="38" t="e">
        <f>SUMIF(РРО!#REF!,свод!$AY7,РРО!BV$12:BV$31)</f>
        <v>#REF!</v>
      </c>
      <c r="AI7" s="38" t="e">
        <f>SUMIF(РРО!#REF!,свод!$AY7,РРО!BW$12:BW$31)</f>
        <v>#REF!</v>
      </c>
      <c r="AJ7" s="38" t="e">
        <f>SUMIF(РРО!#REF!,свод!$AY7,РРО!#REF!)</f>
        <v>#REF!</v>
      </c>
      <c r="AK7" s="38" t="e">
        <f>SUMIF(РРО!#REF!,свод!$AY7,РРО!#REF!)</f>
        <v>#REF!</v>
      </c>
      <c r="AL7" s="38" t="e">
        <f>SUMIF(РРО!#REF!,свод!$AY7,РРО!#REF!)</f>
        <v>#REF!</v>
      </c>
      <c r="AM7" s="38" t="e">
        <f>SUMIF(РРО!#REF!,свод!$AY7,РРО!#REF!)</f>
        <v>#REF!</v>
      </c>
      <c r="AN7" s="38" t="e">
        <f>SUMIF(РРО!#REF!,свод!$AY7,РРО!#REF!)</f>
        <v>#REF!</v>
      </c>
      <c r="AO7" s="38" t="e">
        <f>SUMIF(РРО!#REF!,свод!$AY7,РРО!#REF!)</f>
        <v>#REF!</v>
      </c>
      <c r="AP7" s="38" t="e">
        <f>SUMIF(РРО!#REF!,свод!$AY7,РРО!#REF!)</f>
        <v>#REF!</v>
      </c>
      <c r="AQ7" s="38" t="e">
        <f>SUMIF(РРО!#REF!,свод!$AY7,РРО!#REF!)</f>
        <v>#REF!</v>
      </c>
      <c r="AR7" s="38" t="e">
        <f>SUMIF(РРО!#REF!,свод!$AY7,РРО!#REF!)</f>
        <v>#REF!</v>
      </c>
      <c r="AS7" s="38" t="e">
        <f>SUMIF(РРО!#REF!,свод!$AY7,РРО!#REF!)</f>
        <v>#REF!</v>
      </c>
      <c r="AT7" s="38" t="e">
        <f>SUMIF(РРО!#REF!,свод!$AY7,РРО!#REF!)</f>
        <v>#REF!</v>
      </c>
      <c r="AU7" s="38" t="e">
        <f>SUMIF(РРО!#REF!,свод!$AY7,РРО!#REF!)</f>
        <v>#REF!</v>
      </c>
      <c r="AV7" s="38" t="e">
        <f>SUMIF(РРО!#REF!,свод!$AY7,РРО!#REF!)</f>
        <v>#REF!</v>
      </c>
      <c r="AW7" s="38" t="e">
        <f>SUMIF(РРО!#REF!,свод!$AY7,РРО!#REF!)</f>
        <v>#REF!</v>
      </c>
      <c r="AX7" s="38" t="e">
        <f>SUMIF(РРО!#REF!,свод!$AY7,РРО!#REF!)</f>
        <v>#REF!</v>
      </c>
      <c r="AY7" t="str">
        <f t="shared" si="0"/>
        <v>4010000010113нормативный</v>
      </c>
    </row>
    <row r="8" spans="1:51" ht="15" hidden="1" customHeight="1">
      <c r="A8" s="32">
        <v>401000001</v>
      </c>
      <c r="B8" s="33" t="s">
        <v>44</v>
      </c>
      <c r="C8" s="34" t="s">
        <v>86</v>
      </c>
      <c r="D8" s="34" t="s">
        <v>129</v>
      </c>
      <c r="E8" s="35" t="s">
        <v>65</v>
      </c>
      <c r="F8" s="52" t="e">
        <f>SUMIF(РРО!#REF!,свод!AY8,РРО!AT$12:AT$31)</f>
        <v>#REF!</v>
      </c>
      <c r="G8" s="52" t="e">
        <f>SUMIF(РРО!#REF!,свод!AY8,РРО!AU$12:AU$31)</f>
        <v>#REF!</v>
      </c>
      <c r="H8" s="38" t="e">
        <f>SUMIF(РРО!#REF!,свод!$AY8,РРО!AV$12:AV$31)</f>
        <v>#REF!</v>
      </c>
      <c r="I8" s="38" t="e">
        <f>SUMIF(РРО!#REF!,свод!$AY8,РРО!AW$12:AW$31)</f>
        <v>#REF!</v>
      </c>
      <c r="J8" s="38" t="e">
        <f>SUMIF(РРО!#REF!,свод!$AY8,РРО!AX$12:AX$31)</f>
        <v>#REF!</v>
      </c>
      <c r="K8" s="38" t="e">
        <f>SUMIF(РРО!#REF!,свод!$AY8,РРО!AY$12:AY$31)</f>
        <v>#REF!</v>
      </c>
      <c r="L8" s="38" t="e">
        <f>SUMIF(РРО!#REF!,свод!$AY8,РРО!AZ$12:AZ$31)</f>
        <v>#REF!</v>
      </c>
      <c r="M8" s="38" t="e">
        <f>SUMIF(РРО!#REF!,свод!$AY8,РРО!BA$12:BA$31)</f>
        <v>#REF!</v>
      </c>
      <c r="N8" s="38" t="e">
        <f>SUMIF(РРО!#REF!,свод!$AY8,РРО!BB$12:BB$31)</f>
        <v>#REF!</v>
      </c>
      <c r="O8" s="38" t="e">
        <f>SUMIF(РРО!#REF!,свод!$AY8,РРО!BC$12:BC$31)</f>
        <v>#REF!</v>
      </c>
      <c r="P8" s="52" t="e">
        <f>SUMIF(РРО!#REF!,свод!$AY8,РРО!BD$12:BD$31)</f>
        <v>#REF!</v>
      </c>
      <c r="Q8" s="38" t="e">
        <f>SUMIF(РРО!#REF!,свод!$AY8,РРО!BE$12:BE$31)</f>
        <v>#REF!</v>
      </c>
      <c r="R8" s="38" t="e">
        <f>SUMIF(РРО!#REF!,свод!$AY8,РРО!BF$12:BF$31)</f>
        <v>#REF!</v>
      </c>
      <c r="S8" s="38" t="e">
        <f>SUMIF(РРО!#REF!,свод!$AY8,РРО!BG$12:BG$31)</f>
        <v>#REF!</v>
      </c>
      <c r="T8" s="38" t="e">
        <f>SUMIF(РРО!#REF!,свод!$AY8,РРО!BH$12:BH$31)</f>
        <v>#REF!</v>
      </c>
      <c r="U8" s="52" t="e">
        <f>SUMIF(РРО!#REF!,свод!$AY8,РРО!BI$12:BI$31)</f>
        <v>#REF!</v>
      </c>
      <c r="V8" s="38" t="e">
        <f>SUMIF(РРО!#REF!,свод!$AY8,РРО!BJ$12:BJ$31)</f>
        <v>#REF!</v>
      </c>
      <c r="W8" s="38" t="e">
        <f>SUMIF(РРО!#REF!,свод!$AY8,РРО!BK$12:BK$31)</f>
        <v>#REF!</v>
      </c>
      <c r="X8" s="38" t="e">
        <f>SUMIF(РРО!#REF!,свод!$AY8,РРО!BL$12:BL$31)</f>
        <v>#REF!</v>
      </c>
      <c r="Y8" s="38" t="e">
        <f>SUMIF(РРО!#REF!,свод!$AY8,РРО!BM$12:BM$31)</f>
        <v>#REF!</v>
      </c>
      <c r="Z8" s="52" t="e">
        <f>SUMIF(РРО!#REF!,свод!$AY8,РРО!BN$12:BN$31)</f>
        <v>#REF!</v>
      </c>
      <c r="AA8" s="38" t="e">
        <f>SUMIF(РРО!#REF!,свод!$AY8,РРО!BO$12:BO$31)</f>
        <v>#REF!</v>
      </c>
      <c r="AB8" s="38" t="e">
        <f>SUMIF(РРО!#REF!,свод!$AY8,РРО!BP$12:BP$31)</f>
        <v>#REF!</v>
      </c>
      <c r="AC8" s="38" t="e">
        <f>SUMIF(РРО!#REF!,свод!$AY8,РРО!BQ$12:BQ$31)</f>
        <v>#REF!</v>
      </c>
      <c r="AD8" s="38" t="e">
        <f>SUMIF(РРО!#REF!,свод!$AY8,РРО!BR$12:BR$31)</f>
        <v>#REF!</v>
      </c>
      <c r="AE8" s="52" t="e">
        <f>SUMIF(РРО!#REF!,свод!$AY8,РРО!BS$12:BS$31)</f>
        <v>#REF!</v>
      </c>
      <c r="AF8" s="38" t="e">
        <f>SUMIF(РРО!#REF!,свод!$AY8,РРО!BT$12:BT$31)</f>
        <v>#REF!</v>
      </c>
      <c r="AG8" s="38" t="e">
        <f>SUMIF(РРО!#REF!,свод!$AY8,РРО!BU$12:BU$31)</f>
        <v>#REF!</v>
      </c>
      <c r="AH8" s="38" t="e">
        <f>SUMIF(РРО!#REF!,свод!$AY8,РРО!BV$12:BV$31)</f>
        <v>#REF!</v>
      </c>
      <c r="AI8" s="38" t="e">
        <f>SUMIF(РРО!#REF!,свод!$AY8,РРО!BW$12:BW$31)</f>
        <v>#REF!</v>
      </c>
      <c r="AJ8" s="38" t="e">
        <f>SUMIF(РРО!#REF!,свод!$AY8,РРО!#REF!)</f>
        <v>#REF!</v>
      </c>
      <c r="AK8" s="38" t="e">
        <f>SUMIF(РРО!#REF!,свод!$AY8,РРО!#REF!)</f>
        <v>#REF!</v>
      </c>
      <c r="AL8" s="38" t="e">
        <f>SUMIF(РРО!#REF!,свод!$AY8,РРО!#REF!)</f>
        <v>#REF!</v>
      </c>
      <c r="AM8" s="38" t="e">
        <f>SUMIF(РРО!#REF!,свод!$AY8,РРО!#REF!)</f>
        <v>#REF!</v>
      </c>
      <c r="AN8" s="38" t="e">
        <f>SUMIF(РРО!#REF!,свод!$AY8,РРО!#REF!)</f>
        <v>#REF!</v>
      </c>
      <c r="AO8" s="38" t="e">
        <f>SUMIF(РРО!#REF!,свод!$AY8,РРО!#REF!)</f>
        <v>#REF!</v>
      </c>
      <c r="AP8" s="38" t="e">
        <f>SUMIF(РРО!#REF!,свод!$AY8,РРО!#REF!)</f>
        <v>#REF!</v>
      </c>
      <c r="AQ8" s="38" t="e">
        <f>SUMIF(РРО!#REF!,свод!$AY8,РРО!#REF!)</f>
        <v>#REF!</v>
      </c>
      <c r="AR8" s="38" t="e">
        <f>SUMIF(РРО!#REF!,свод!$AY8,РРО!#REF!)</f>
        <v>#REF!</v>
      </c>
      <c r="AS8" s="38" t="e">
        <f>SUMIF(РРО!#REF!,свод!$AY8,РРО!#REF!)</f>
        <v>#REF!</v>
      </c>
      <c r="AT8" s="38" t="e">
        <f>SUMIF(РРО!#REF!,свод!$AY8,РРО!#REF!)</f>
        <v>#REF!</v>
      </c>
      <c r="AU8" s="38" t="e">
        <f>SUMIF(РРО!#REF!,свод!$AY8,РРО!#REF!)</f>
        <v>#REF!</v>
      </c>
      <c r="AV8" s="38" t="e">
        <f>SUMIF(РРО!#REF!,свод!$AY8,РРО!#REF!)</f>
        <v>#REF!</v>
      </c>
      <c r="AW8" s="38" t="e">
        <f>SUMIF(РРО!#REF!,свод!$AY8,РРО!#REF!)</f>
        <v>#REF!</v>
      </c>
      <c r="AX8" s="38" t="e">
        <f>SUMIF(РРО!#REF!,свод!$AY8,РРО!#REF!)</f>
        <v>#REF!</v>
      </c>
      <c r="AY8" t="str">
        <f>CONCATENATE(A8,C8,D8,E8)</f>
        <v>4010000010709плановый</v>
      </c>
    </row>
    <row r="9" spans="1:51" ht="15" hidden="1" customHeight="1">
      <c r="A9" s="32">
        <v>401000003</v>
      </c>
      <c r="B9" s="33" t="s">
        <v>91</v>
      </c>
      <c r="C9" s="34" t="s">
        <v>53</v>
      </c>
      <c r="D9" s="34" t="s">
        <v>54</v>
      </c>
      <c r="E9" s="35" t="s">
        <v>65</v>
      </c>
      <c r="F9" s="52" t="e">
        <f>SUMIF(РРО!#REF!,свод!AY9,РРО!AT$12:AT$31)</f>
        <v>#REF!</v>
      </c>
      <c r="G9" s="52" t="e">
        <f>SUMIF(РРО!#REF!,свод!AY9,РРО!AU$12:AU$31)</f>
        <v>#REF!</v>
      </c>
      <c r="H9" s="38" t="e">
        <f>SUMIF(РРО!#REF!,свод!$AY9,РРО!AV$12:AV$31)</f>
        <v>#REF!</v>
      </c>
      <c r="I9" s="38" t="e">
        <f>SUMIF(РРО!#REF!,свод!$AY9,РРО!AW$12:AW$31)</f>
        <v>#REF!</v>
      </c>
      <c r="J9" s="38" t="e">
        <f>SUMIF(РРО!#REF!,свод!$AY9,РРО!AX$12:AX$31)</f>
        <v>#REF!</v>
      </c>
      <c r="K9" s="38" t="e">
        <f>SUMIF(РРО!#REF!,свод!$AY9,РРО!AY$12:AY$31)</f>
        <v>#REF!</v>
      </c>
      <c r="L9" s="38" t="e">
        <f>SUMIF(РРО!#REF!,свод!$AY9,РРО!AZ$12:AZ$31)</f>
        <v>#REF!</v>
      </c>
      <c r="M9" s="38" t="e">
        <f>SUMIF(РРО!#REF!,свод!$AY9,РРО!BA$12:BA$31)</f>
        <v>#REF!</v>
      </c>
      <c r="N9" s="38" t="e">
        <f>SUMIF(РРО!#REF!,свод!$AY9,РРО!BB$12:BB$31)</f>
        <v>#REF!</v>
      </c>
      <c r="O9" s="38" t="e">
        <f>SUMIF(РРО!#REF!,свод!$AY9,РРО!BC$12:BC$31)</f>
        <v>#REF!</v>
      </c>
      <c r="P9" s="52" t="e">
        <f>SUMIF(РРО!#REF!,свод!$AY9,РРО!BD$12:BD$31)</f>
        <v>#REF!</v>
      </c>
      <c r="Q9" s="38" t="e">
        <f>SUMIF(РРО!#REF!,свод!$AY9,РРО!BE$12:BE$31)</f>
        <v>#REF!</v>
      </c>
      <c r="R9" s="38" t="e">
        <f>SUMIF(РРО!#REF!,свод!$AY9,РРО!BF$12:BF$31)</f>
        <v>#REF!</v>
      </c>
      <c r="S9" s="38" t="e">
        <f>SUMIF(РРО!#REF!,свод!$AY9,РРО!BG$12:BG$31)</f>
        <v>#REF!</v>
      </c>
      <c r="T9" s="38" t="e">
        <f>SUMIF(РРО!#REF!,свод!$AY9,РРО!BH$12:BH$31)</f>
        <v>#REF!</v>
      </c>
      <c r="U9" s="52" t="e">
        <f>SUMIF(РРО!#REF!,свод!$AY9,РРО!BI$12:BI$31)</f>
        <v>#REF!</v>
      </c>
      <c r="V9" s="38" t="e">
        <f>SUMIF(РРО!#REF!,свод!$AY9,РРО!BJ$12:BJ$31)</f>
        <v>#REF!</v>
      </c>
      <c r="W9" s="38" t="e">
        <f>SUMIF(РРО!#REF!,свод!$AY9,РРО!BK$12:BK$31)</f>
        <v>#REF!</v>
      </c>
      <c r="X9" s="38" t="e">
        <f>SUMIF(РРО!#REF!,свод!$AY9,РРО!BL$12:BL$31)</f>
        <v>#REF!</v>
      </c>
      <c r="Y9" s="38" t="e">
        <f>SUMIF(РРО!#REF!,свод!$AY9,РРО!BM$12:BM$31)</f>
        <v>#REF!</v>
      </c>
      <c r="Z9" s="52" t="e">
        <f>SUMIF(РРО!#REF!,свод!$AY9,РРО!BN$12:BN$31)</f>
        <v>#REF!</v>
      </c>
      <c r="AA9" s="38" t="e">
        <f>SUMIF(РРО!#REF!,свод!$AY9,РРО!BO$12:BO$31)</f>
        <v>#REF!</v>
      </c>
      <c r="AB9" s="38" t="e">
        <f>SUMIF(РРО!#REF!,свод!$AY9,РРО!BP$12:BP$31)</f>
        <v>#REF!</v>
      </c>
      <c r="AC9" s="38" t="e">
        <f>SUMIF(РРО!#REF!,свод!$AY9,РРО!BQ$12:BQ$31)</f>
        <v>#REF!</v>
      </c>
      <c r="AD9" s="38" t="e">
        <f>SUMIF(РРО!#REF!,свод!$AY9,РРО!BR$12:BR$31)</f>
        <v>#REF!</v>
      </c>
      <c r="AE9" s="52" t="e">
        <f>SUMIF(РРО!#REF!,свод!$AY9,РРО!BS$12:BS$31)</f>
        <v>#REF!</v>
      </c>
      <c r="AF9" s="38" t="e">
        <f>SUMIF(РРО!#REF!,свод!$AY9,РРО!BT$12:BT$31)</f>
        <v>#REF!</v>
      </c>
      <c r="AG9" s="38" t="e">
        <f>SUMIF(РРО!#REF!,свод!$AY9,РРО!BU$12:BU$31)</f>
        <v>#REF!</v>
      </c>
      <c r="AH9" s="38" t="e">
        <f>SUMIF(РРО!#REF!,свод!$AY9,РРО!BV$12:BV$31)</f>
        <v>#REF!</v>
      </c>
      <c r="AI9" s="38" t="e">
        <f>SUMIF(РРО!#REF!,свод!$AY9,РРО!BW$12:BW$31)</f>
        <v>#REF!</v>
      </c>
      <c r="AJ9" s="38" t="e">
        <f>SUMIF(РРО!#REF!,свод!$AY9,РРО!#REF!)</f>
        <v>#REF!</v>
      </c>
      <c r="AK9" s="38" t="e">
        <f>SUMIF(РРО!#REF!,свод!$AY9,РРО!#REF!)</f>
        <v>#REF!</v>
      </c>
      <c r="AL9" s="38" t="e">
        <f>SUMIF(РРО!#REF!,свод!$AY9,РРО!#REF!)</f>
        <v>#REF!</v>
      </c>
      <c r="AM9" s="38" t="e">
        <f>SUMIF(РРО!#REF!,свод!$AY9,РРО!#REF!)</f>
        <v>#REF!</v>
      </c>
      <c r="AN9" s="38" t="e">
        <f>SUMIF(РРО!#REF!,свод!$AY9,РРО!#REF!)</f>
        <v>#REF!</v>
      </c>
      <c r="AO9" s="38" t="e">
        <f>SUMIF(РРО!#REF!,свод!$AY9,РРО!#REF!)</f>
        <v>#REF!</v>
      </c>
      <c r="AP9" s="38" t="e">
        <f>SUMIF(РРО!#REF!,свод!$AY9,РРО!#REF!)</f>
        <v>#REF!</v>
      </c>
      <c r="AQ9" s="38" t="e">
        <f>SUMIF(РРО!#REF!,свод!$AY9,РРО!#REF!)</f>
        <v>#REF!</v>
      </c>
      <c r="AR9" s="38" t="e">
        <f>SUMIF(РРО!#REF!,свод!$AY9,РРО!#REF!)</f>
        <v>#REF!</v>
      </c>
      <c r="AS9" s="38" t="e">
        <f>SUMIF(РРО!#REF!,свод!$AY9,РРО!#REF!)</f>
        <v>#REF!</v>
      </c>
      <c r="AT9" s="38" t="e">
        <f>SUMIF(РРО!#REF!,свод!$AY9,РРО!#REF!)</f>
        <v>#REF!</v>
      </c>
      <c r="AU9" s="38" t="e">
        <f>SUMIF(РРО!#REF!,свод!$AY9,РРО!#REF!)</f>
        <v>#REF!</v>
      </c>
      <c r="AV9" s="38" t="e">
        <f>SUMIF(РРО!#REF!,свод!$AY9,РРО!#REF!)</f>
        <v>#REF!</v>
      </c>
      <c r="AW9" s="38" t="e">
        <f>SUMIF(РРО!#REF!,свод!$AY9,РРО!#REF!)</f>
        <v>#REF!</v>
      </c>
      <c r="AX9" s="38" t="e">
        <f>SUMIF(РРО!#REF!,свод!$AY9,РРО!#REF!)</f>
        <v>#REF!</v>
      </c>
      <c r="AY9" t="str">
        <f t="shared" si="0"/>
        <v>4010000030113плановый</v>
      </c>
    </row>
    <row r="10" spans="1:51" ht="15" hidden="1" customHeight="1">
      <c r="A10" s="32">
        <v>401000003</v>
      </c>
      <c r="B10" s="33" t="s">
        <v>91</v>
      </c>
      <c r="C10" s="34" t="s">
        <v>53</v>
      </c>
      <c r="D10" s="34" t="s">
        <v>54</v>
      </c>
      <c r="E10" s="35" t="s">
        <v>64</v>
      </c>
      <c r="F10" s="52" t="e">
        <f>SUMIF(РРО!#REF!,свод!AY10,РРО!AT$12:AT$31)</f>
        <v>#REF!</v>
      </c>
      <c r="G10" s="52" t="e">
        <f>SUMIF(РРО!#REF!,свод!AY10,РРО!AU$12:AU$31)</f>
        <v>#REF!</v>
      </c>
      <c r="H10" s="38" t="e">
        <f>SUMIF(РРО!#REF!,свод!$AY10,РРО!AV$12:AV$31)</f>
        <v>#REF!</v>
      </c>
      <c r="I10" s="38" t="e">
        <f>SUMIF(РРО!#REF!,свод!$AY10,РРО!AW$12:AW$31)</f>
        <v>#REF!</v>
      </c>
      <c r="J10" s="38" t="e">
        <f>SUMIF(РРО!#REF!,свод!$AY10,РРО!AX$12:AX$31)</f>
        <v>#REF!</v>
      </c>
      <c r="K10" s="38" t="e">
        <f>SUMIF(РРО!#REF!,свод!$AY10,РРО!AY$12:AY$31)</f>
        <v>#REF!</v>
      </c>
      <c r="L10" s="38" t="e">
        <f>SUMIF(РРО!#REF!,свод!$AY10,РРО!AZ$12:AZ$31)</f>
        <v>#REF!</v>
      </c>
      <c r="M10" s="38" t="e">
        <f>SUMIF(РРО!#REF!,свод!$AY10,РРО!BA$12:BA$31)</f>
        <v>#REF!</v>
      </c>
      <c r="N10" s="38" t="e">
        <f>SUMIF(РРО!#REF!,свод!$AY10,РРО!BB$12:BB$31)</f>
        <v>#REF!</v>
      </c>
      <c r="O10" s="38" t="e">
        <f>SUMIF(РРО!#REF!,свод!$AY10,РРО!BC$12:BC$31)</f>
        <v>#REF!</v>
      </c>
      <c r="P10" s="52" t="e">
        <f>SUMIF(РРО!#REF!,свод!$AY10,РРО!BD$12:BD$31)</f>
        <v>#REF!</v>
      </c>
      <c r="Q10" s="38" t="e">
        <f>SUMIF(РРО!#REF!,свод!$AY10,РРО!BE$12:BE$31)</f>
        <v>#REF!</v>
      </c>
      <c r="R10" s="38" t="e">
        <f>SUMIF(РРО!#REF!,свод!$AY10,РРО!BF$12:BF$31)</f>
        <v>#REF!</v>
      </c>
      <c r="S10" s="38" t="e">
        <f>SUMIF(РРО!#REF!,свод!$AY10,РРО!BG$12:BG$31)</f>
        <v>#REF!</v>
      </c>
      <c r="T10" s="38" t="e">
        <f>SUMIF(РРО!#REF!,свод!$AY10,РРО!BH$12:BH$31)</f>
        <v>#REF!</v>
      </c>
      <c r="U10" s="52" t="e">
        <f>SUMIF(РРО!#REF!,свод!$AY10,РРО!BI$12:BI$31)</f>
        <v>#REF!</v>
      </c>
      <c r="V10" s="38" t="e">
        <f>SUMIF(РРО!#REF!,свод!$AY10,РРО!BJ$12:BJ$31)</f>
        <v>#REF!</v>
      </c>
      <c r="W10" s="38" t="e">
        <f>SUMIF(РРО!#REF!,свод!$AY10,РРО!BK$12:BK$31)</f>
        <v>#REF!</v>
      </c>
      <c r="X10" s="38" t="e">
        <f>SUMIF(РРО!#REF!,свод!$AY10,РРО!BL$12:BL$31)</f>
        <v>#REF!</v>
      </c>
      <c r="Y10" s="38" t="e">
        <f>SUMIF(РРО!#REF!,свод!$AY10,РРО!BM$12:BM$31)</f>
        <v>#REF!</v>
      </c>
      <c r="Z10" s="52" t="e">
        <f>SUMIF(РРО!#REF!,свод!$AY10,РРО!BN$12:BN$31)</f>
        <v>#REF!</v>
      </c>
      <c r="AA10" s="38" t="e">
        <f>SUMIF(РРО!#REF!,свод!$AY10,РРО!BO$12:BO$31)</f>
        <v>#REF!</v>
      </c>
      <c r="AB10" s="38" t="e">
        <f>SUMIF(РРО!#REF!,свод!$AY10,РРО!BP$12:BP$31)</f>
        <v>#REF!</v>
      </c>
      <c r="AC10" s="38" t="e">
        <f>SUMIF(РРО!#REF!,свод!$AY10,РРО!BQ$12:BQ$31)</f>
        <v>#REF!</v>
      </c>
      <c r="AD10" s="38" t="e">
        <f>SUMIF(РРО!#REF!,свод!$AY10,РРО!BR$12:BR$31)</f>
        <v>#REF!</v>
      </c>
      <c r="AE10" s="52" t="e">
        <f>SUMIF(РРО!#REF!,свод!$AY10,РРО!BS$12:BS$31)</f>
        <v>#REF!</v>
      </c>
      <c r="AF10" s="38" t="e">
        <f>SUMIF(РРО!#REF!,свод!$AY10,РРО!BT$12:BT$31)</f>
        <v>#REF!</v>
      </c>
      <c r="AG10" s="38" t="e">
        <f>SUMIF(РРО!#REF!,свод!$AY10,РРО!BU$12:BU$31)</f>
        <v>#REF!</v>
      </c>
      <c r="AH10" s="38" t="e">
        <f>SUMIF(РРО!#REF!,свод!$AY10,РРО!BV$12:BV$31)</f>
        <v>#REF!</v>
      </c>
      <c r="AI10" s="38" t="e">
        <f>SUMIF(РРО!#REF!,свод!$AY10,РРО!BW$12:BW$31)</f>
        <v>#REF!</v>
      </c>
      <c r="AJ10" s="38" t="e">
        <f>SUMIF(РРО!#REF!,свод!$AY10,РРО!#REF!)</f>
        <v>#REF!</v>
      </c>
      <c r="AK10" s="38" t="e">
        <f>SUMIF(РРО!#REF!,свод!$AY10,РРО!#REF!)</f>
        <v>#REF!</v>
      </c>
      <c r="AL10" s="38" t="e">
        <f>SUMIF(РРО!#REF!,свод!$AY10,РРО!#REF!)</f>
        <v>#REF!</v>
      </c>
      <c r="AM10" s="38" t="e">
        <f>SUMIF(РРО!#REF!,свод!$AY10,РРО!#REF!)</f>
        <v>#REF!</v>
      </c>
      <c r="AN10" s="38" t="e">
        <f>SUMIF(РРО!#REF!,свод!$AY10,РРО!#REF!)</f>
        <v>#REF!</v>
      </c>
      <c r="AO10" s="38" t="e">
        <f>SUMIF(РРО!#REF!,свод!$AY10,РРО!#REF!)</f>
        <v>#REF!</v>
      </c>
      <c r="AP10" s="38" t="e">
        <f>SUMIF(РРО!#REF!,свод!$AY10,РРО!#REF!)</f>
        <v>#REF!</v>
      </c>
      <c r="AQ10" s="38" t="e">
        <f>SUMIF(РРО!#REF!,свод!$AY10,РРО!#REF!)</f>
        <v>#REF!</v>
      </c>
      <c r="AR10" s="38" t="e">
        <f>SUMIF(РРО!#REF!,свод!$AY10,РРО!#REF!)</f>
        <v>#REF!</v>
      </c>
      <c r="AS10" s="38" t="e">
        <f>SUMIF(РРО!#REF!,свод!$AY10,РРО!#REF!)</f>
        <v>#REF!</v>
      </c>
      <c r="AT10" s="38" t="e">
        <f>SUMIF(РРО!#REF!,свод!$AY10,РРО!#REF!)</f>
        <v>#REF!</v>
      </c>
      <c r="AU10" s="38" t="e">
        <f>SUMIF(РРО!#REF!,свод!$AY10,РРО!#REF!)</f>
        <v>#REF!</v>
      </c>
      <c r="AV10" s="38" t="e">
        <f>SUMIF(РРО!#REF!,свод!$AY10,РРО!#REF!)</f>
        <v>#REF!</v>
      </c>
      <c r="AW10" s="38" t="e">
        <f>SUMIF(РРО!#REF!,свод!$AY10,РРО!#REF!)</f>
        <v>#REF!</v>
      </c>
      <c r="AX10" s="38" t="e">
        <f>SUMIF(РРО!#REF!,свод!$AY10,РРО!#REF!)</f>
        <v>#REF!</v>
      </c>
      <c r="AY10" t="str">
        <f t="shared" si="0"/>
        <v>4010000030113нормативный</v>
      </c>
    </row>
    <row r="11" spans="1:51" ht="15" hidden="1" customHeight="1">
      <c r="A11" s="32">
        <v>401000003</v>
      </c>
      <c r="B11" s="33" t="s">
        <v>91</v>
      </c>
      <c r="C11" s="34" t="s">
        <v>69</v>
      </c>
      <c r="D11" s="34" t="s">
        <v>46</v>
      </c>
      <c r="E11" s="35" t="s">
        <v>65</v>
      </c>
      <c r="F11" s="52" t="e">
        <f>SUMIF(РРО!#REF!,свод!AY11,РРО!AT$12:AT$31)</f>
        <v>#REF!</v>
      </c>
      <c r="G11" s="52" t="e">
        <f>SUMIF(РРО!#REF!,свод!AY11,РРО!AU$12:AU$31)</f>
        <v>#REF!</v>
      </c>
      <c r="H11" s="38" t="e">
        <f>SUMIF(РРО!#REF!,свод!$AY11,РРО!AV$12:AV$31)</f>
        <v>#REF!</v>
      </c>
      <c r="I11" s="38" t="e">
        <f>SUMIF(РРО!#REF!,свод!$AY11,РРО!AW$12:AW$31)</f>
        <v>#REF!</v>
      </c>
      <c r="J11" s="38" t="e">
        <f>SUMIF(РРО!#REF!,свод!$AY11,РРО!AX$12:AX$31)</f>
        <v>#REF!</v>
      </c>
      <c r="K11" s="38" t="e">
        <f>SUMIF(РРО!#REF!,свод!$AY11,РРО!AY$12:AY$31)</f>
        <v>#REF!</v>
      </c>
      <c r="L11" s="38" t="e">
        <f>SUMIF(РРО!#REF!,свод!$AY11,РРО!AZ$12:AZ$31)</f>
        <v>#REF!</v>
      </c>
      <c r="M11" s="38" t="e">
        <f>SUMIF(РРО!#REF!,свод!$AY11,РРО!BA$12:BA$31)</f>
        <v>#REF!</v>
      </c>
      <c r="N11" s="38" t="e">
        <f>SUMIF(РРО!#REF!,свод!$AY11,РРО!BB$12:BB$31)</f>
        <v>#REF!</v>
      </c>
      <c r="O11" s="38" t="e">
        <f>SUMIF(РРО!#REF!,свод!$AY11,РРО!BC$12:BC$31)</f>
        <v>#REF!</v>
      </c>
      <c r="P11" s="52" t="e">
        <f>SUMIF(РРО!#REF!,свод!$AY11,РРО!BD$12:BD$31)</f>
        <v>#REF!</v>
      </c>
      <c r="Q11" s="38" t="e">
        <f>SUMIF(РРО!#REF!,свод!$AY11,РРО!BE$12:BE$31)</f>
        <v>#REF!</v>
      </c>
      <c r="R11" s="38" t="e">
        <f>SUMIF(РРО!#REF!,свод!$AY11,РРО!BF$12:BF$31)</f>
        <v>#REF!</v>
      </c>
      <c r="S11" s="38" t="e">
        <f>SUMIF(РРО!#REF!,свод!$AY11,РРО!BG$12:BG$31)</f>
        <v>#REF!</v>
      </c>
      <c r="T11" s="38" t="e">
        <f>SUMIF(РРО!#REF!,свод!$AY11,РРО!BH$12:BH$31)</f>
        <v>#REF!</v>
      </c>
      <c r="U11" s="52" t="e">
        <f>SUMIF(РРО!#REF!,свод!$AY11,РРО!BI$12:BI$31)</f>
        <v>#REF!</v>
      </c>
      <c r="V11" s="38" t="e">
        <f>SUMIF(РРО!#REF!,свод!$AY11,РРО!BJ$12:BJ$31)</f>
        <v>#REF!</v>
      </c>
      <c r="W11" s="38" t="e">
        <f>SUMIF(РРО!#REF!,свод!$AY11,РРО!BK$12:BK$31)</f>
        <v>#REF!</v>
      </c>
      <c r="X11" s="38" t="e">
        <f>SUMIF(РРО!#REF!,свод!$AY11,РРО!BL$12:BL$31)</f>
        <v>#REF!</v>
      </c>
      <c r="Y11" s="38" t="e">
        <f>SUMIF(РРО!#REF!,свод!$AY11,РРО!BM$12:BM$31)</f>
        <v>#REF!</v>
      </c>
      <c r="Z11" s="52" t="e">
        <f>SUMIF(РРО!#REF!,свод!$AY11,РРО!BN$12:BN$31)</f>
        <v>#REF!</v>
      </c>
      <c r="AA11" s="38" t="e">
        <f>SUMIF(РРО!#REF!,свод!$AY11,РРО!BO$12:BO$31)</f>
        <v>#REF!</v>
      </c>
      <c r="AB11" s="38" t="e">
        <f>SUMIF(РРО!#REF!,свод!$AY11,РРО!BP$12:BP$31)</f>
        <v>#REF!</v>
      </c>
      <c r="AC11" s="38" t="e">
        <f>SUMIF(РРО!#REF!,свод!$AY11,РРО!BQ$12:BQ$31)</f>
        <v>#REF!</v>
      </c>
      <c r="AD11" s="38" t="e">
        <f>SUMIF(РРО!#REF!,свод!$AY11,РРО!BR$12:BR$31)</f>
        <v>#REF!</v>
      </c>
      <c r="AE11" s="52" t="e">
        <f>SUMIF(РРО!#REF!,свод!$AY11,РРО!BS$12:BS$31)</f>
        <v>#REF!</v>
      </c>
      <c r="AF11" s="38" t="e">
        <f>SUMIF(РРО!#REF!,свод!$AY11,РРО!BT$12:BT$31)</f>
        <v>#REF!</v>
      </c>
      <c r="AG11" s="38" t="e">
        <f>SUMIF(РРО!#REF!,свод!$AY11,РРО!BU$12:BU$31)</f>
        <v>#REF!</v>
      </c>
      <c r="AH11" s="38" t="e">
        <f>SUMIF(РРО!#REF!,свод!$AY11,РРО!BV$12:BV$31)</f>
        <v>#REF!</v>
      </c>
      <c r="AI11" s="38" t="e">
        <f>SUMIF(РРО!#REF!,свод!$AY11,РРО!BW$12:BW$31)</f>
        <v>#REF!</v>
      </c>
      <c r="AJ11" s="38" t="e">
        <f>SUMIF(РРО!#REF!,свод!$AY11,РРО!#REF!)</f>
        <v>#REF!</v>
      </c>
      <c r="AK11" s="38" t="e">
        <f>SUMIF(РРО!#REF!,свод!$AY11,РРО!#REF!)</f>
        <v>#REF!</v>
      </c>
      <c r="AL11" s="38" t="e">
        <f>SUMIF(РРО!#REF!,свод!$AY11,РРО!#REF!)</f>
        <v>#REF!</v>
      </c>
      <c r="AM11" s="38" t="e">
        <f>SUMIF(РРО!#REF!,свод!$AY11,РРО!#REF!)</f>
        <v>#REF!</v>
      </c>
      <c r="AN11" s="38" t="e">
        <f>SUMIF(РРО!#REF!,свод!$AY11,РРО!#REF!)</f>
        <v>#REF!</v>
      </c>
      <c r="AO11" s="38" t="e">
        <f>SUMIF(РРО!#REF!,свод!$AY11,РРО!#REF!)</f>
        <v>#REF!</v>
      </c>
      <c r="AP11" s="38" t="e">
        <f>SUMIF(РРО!#REF!,свод!$AY11,РРО!#REF!)</f>
        <v>#REF!</v>
      </c>
      <c r="AQ11" s="38" t="e">
        <f>SUMIF(РРО!#REF!,свод!$AY11,РРО!#REF!)</f>
        <v>#REF!</v>
      </c>
      <c r="AR11" s="38" t="e">
        <f>SUMIF(РРО!#REF!,свод!$AY11,РРО!#REF!)</f>
        <v>#REF!</v>
      </c>
      <c r="AS11" s="38" t="e">
        <f>SUMIF(РРО!#REF!,свод!$AY11,РРО!#REF!)</f>
        <v>#REF!</v>
      </c>
      <c r="AT11" s="38" t="e">
        <f>SUMIF(РРО!#REF!,свод!$AY11,РРО!#REF!)</f>
        <v>#REF!</v>
      </c>
      <c r="AU11" s="38" t="e">
        <f>SUMIF(РРО!#REF!,свод!$AY11,РРО!#REF!)</f>
        <v>#REF!</v>
      </c>
      <c r="AV11" s="38" t="e">
        <f>SUMIF(РРО!#REF!,свод!$AY11,РРО!#REF!)</f>
        <v>#REF!</v>
      </c>
      <c r="AW11" s="38" t="e">
        <f>SUMIF(РРО!#REF!,свод!$AY11,РРО!#REF!)</f>
        <v>#REF!</v>
      </c>
      <c r="AX11" s="38" t="e">
        <f>SUMIF(РРО!#REF!,свод!$AY11,РРО!#REF!)</f>
        <v>#REF!</v>
      </c>
      <c r="AY11" t="str">
        <f>CONCATENATE(A11,C11,D11,E11)</f>
        <v>4010000030412плановый</v>
      </c>
    </row>
    <row r="12" spans="1:51" ht="15" hidden="1" customHeight="1">
      <c r="A12" s="32">
        <v>401000003</v>
      </c>
      <c r="B12" s="33" t="s">
        <v>91</v>
      </c>
      <c r="C12" s="34" t="s">
        <v>69</v>
      </c>
      <c r="D12" s="34" t="s">
        <v>46</v>
      </c>
      <c r="E12" s="35" t="s">
        <v>64</v>
      </c>
      <c r="F12" s="52" t="e">
        <f>SUMIF(РРО!#REF!,свод!AY12,РРО!AT$12:AT$31)</f>
        <v>#REF!</v>
      </c>
      <c r="G12" s="52" t="e">
        <f>SUMIF(РРО!#REF!,свод!AY12,РРО!AU$12:AU$31)</f>
        <v>#REF!</v>
      </c>
      <c r="H12" s="38" t="e">
        <f>SUMIF(РРО!#REF!,свод!$AY12,РРО!AV$12:AV$31)</f>
        <v>#REF!</v>
      </c>
      <c r="I12" s="38" t="e">
        <f>SUMIF(РРО!#REF!,свод!$AY12,РРО!AW$12:AW$31)</f>
        <v>#REF!</v>
      </c>
      <c r="J12" s="38" t="e">
        <f>SUMIF(РРО!#REF!,свод!$AY12,РРО!AX$12:AX$31)</f>
        <v>#REF!</v>
      </c>
      <c r="K12" s="38" t="e">
        <f>SUMIF(РРО!#REF!,свод!$AY12,РРО!AY$12:AY$31)</f>
        <v>#REF!</v>
      </c>
      <c r="L12" s="38" t="e">
        <f>SUMIF(РРО!#REF!,свод!$AY12,РРО!AZ$12:AZ$31)</f>
        <v>#REF!</v>
      </c>
      <c r="M12" s="38" t="e">
        <f>SUMIF(РРО!#REF!,свод!$AY12,РРО!BA$12:BA$31)</f>
        <v>#REF!</v>
      </c>
      <c r="N12" s="38" t="e">
        <f>SUMIF(РРО!#REF!,свод!$AY12,РРО!BB$12:BB$31)</f>
        <v>#REF!</v>
      </c>
      <c r="O12" s="38" t="e">
        <f>SUMIF(РРО!#REF!,свод!$AY12,РРО!BC$12:BC$31)</f>
        <v>#REF!</v>
      </c>
      <c r="P12" s="52" t="e">
        <f>SUMIF(РРО!#REF!,свод!$AY12,РРО!BD$12:BD$31)</f>
        <v>#REF!</v>
      </c>
      <c r="Q12" s="38" t="e">
        <f>SUMIF(РРО!#REF!,свод!$AY12,РРО!BE$12:BE$31)</f>
        <v>#REF!</v>
      </c>
      <c r="R12" s="38" t="e">
        <f>SUMIF(РРО!#REF!,свод!$AY12,РРО!BF$12:BF$31)</f>
        <v>#REF!</v>
      </c>
      <c r="S12" s="38" t="e">
        <f>SUMIF(РРО!#REF!,свод!$AY12,РРО!BG$12:BG$31)</f>
        <v>#REF!</v>
      </c>
      <c r="T12" s="38" t="e">
        <f>SUMIF(РРО!#REF!,свод!$AY12,РРО!BH$12:BH$31)</f>
        <v>#REF!</v>
      </c>
      <c r="U12" s="52" t="e">
        <f>SUMIF(РРО!#REF!,свод!$AY12,РРО!BI$12:BI$31)</f>
        <v>#REF!</v>
      </c>
      <c r="V12" s="38" t="e">
        <f>SUMIF(РРО!#REF!,свод!$AY12,РРО!BJ$12:BJ$31)</f>
        <v>#REF!</v>
      </c>
      <c r="W12" s="38" t="e">
        <f>SUMIF(РРО!#REF!,свод!$AY12,РРО!BK$12:BK$31)</f>
        <v>#REF!</v>
      </c>
      <c r="X12" s="38" t="e">
        <f>SUMIF(РРО!#REF!,свод!$AY12,РРО!BL$12:BL$31)</f>
        <v>#REF!</v>
      </c>
      <c r="Y12" s="38" t="e">
        <f>SUMIF(РРО!#REF!,свод!$AY12,РРО!BM$12:BM$31)</f>
        <v>#REF!</v>
      </c>
      <c r="Z12" s="52" t="e">
        <f>SUMIF(РРО!#REF!,свод!$AY12,РРО!BN$12:BN$31)</f>
        <v>#REF!</v>
      </c>
      <c r="AA12" s="38" t="e">
        <f>SUMIF(РРО!#REF!,свод!$AY12,РРО!BO$12:BO$31)</f>
        <v>#REF!</v>
      </c>
      <c r="AB12" s="38" t="e">
        <f>SUMIF(РРО!#REF!,свод!$AY12,РРО!BP$12:BP$31)</f>
        <v>#REF!</v>
      </c>
      <c r="AC12" s="38" t="e">
        <f>SUMIF(РРО!#REF!,свод!$AY12,РРО!BQ$12:BQ$31)</f>
        <v>#REF!</v>
      </c>
      <c r="AD12" s="38" t="e">
        <f>SUMIF(РРО!#REF!,свод!$AY12,РРО!BR$12:BR$31)</f>
        <v>#REF!</v>
      </c>
      <c r="AE12" s="52" t="e">
        <f>SUMIF(РРО!#REF!,свод!$AY12,РРО!BS$12:BS$31)</f>
        <v>#REF!</v>
      </c>
      <c r="AF12" s="38" t="e">
        <f>SUMIF(РРО!#REF!,свод!$AY12,РРО!BT$12:BT$31)</f>
        <v>#REF!</v>
      </c>
      <c r="AG12" s="38" t="e">
        <f>SUMIF(РРО!#REF!,свод!$AY12,РРО!BU$12:BU$31)</f>
        <v>#REF!</v>
      </c>
      <c r="AH12" s="38" t="e">
        <f>SUMIF(РРО!#REF!,свод!$AY12,РРО!BV$12:BV$31)</f>
        <v>#REF!</v>
      </c>
      <c r="AI12" s="38" t="e">
        <f>SUMIF(РРО!#REF!,свод!$AY12,РРО!BW$12:BW$31)</f>
        <v>#REF!</v>
      </c>
      <c r="AJ12" s="38" t="e">
        <f>SUMIF(РРО!#REF!,свод!$AY12,РРО!#REF!)</f>
        <v>#REF!</v>
      </c>
      <c r="AK12" s="38" t="e">
        <f>SUMIF(РРО!#REF!,свод!$AY12,РРО!#REF!)</f>
        <v>#REF!</v>
      </c>
      <c r="AL12" s="38" t="e">
        <f>SUMIF(РРО!#REF!,свод!$AY12,РРО!#REF!)</f>
        <v>#REF!</v>
      </c>
      <c r="AM12" s="38" t="e">
        <f>SUMIF(РРО!#REF!,свод!$AY12,РРО!#REF!)</f>
        <v>#REF!</v>
      </c>
      <c r="AN12" s="38" t="e">
        <f>SUMIF(РРО!#REF!,свод!$AY12,РРО!#REF!)</f>
        <v>#REF!</v>
      </c>
      <c r="AO12" s="38" t="e">
        <f>SUMIF(РРО!#REF!,свод!$AY12,РРО!#REF!)</f>
        <v>#REF!</v>
      </c>
      <c r="AP12" s="38" t="e">
        <f>SUMIF(РРО!#REF!,свод!$AY12,РРО!#REF!)</f>
        <v>#REF!</v>
      </c>
      <c r="AQ12" s="38" t="e">
        <f>SUMIF(РРО!#REF!,свод!$AY12,РРО!#REF!)</f>
        <v>#REF!</v>
      </c>
      <c r="AR12" s="38" t="e">
        <f>SUMIF(РРО!#REF!,свод!$AY12,РРО!#REF!)</f>
        <v>#REF!</v>
      </c>
      <c r="AS12" s="38" t="e">
        <f>SUMIF(РРО!#REF!,свод!$AY12,РРО!#REF!)</f>
        <v>#REF!</v>
      </c>
      <c r="AT12" s="38" t="e">
        <f>SUMIF(РРО!#REF!,свод!$AY12,РРО!#REF!)</f>
        <v>#REF!</v>
      </c>
      <c r="AU12" s="38" t="e">
        <f>SUMIF(РРО!#REF!,свод!$AY12,РРО!#REF!)</f>
        <v>#REF!</v>
      </c>
      <c r="AV12" s="38" t="e">
        <f>SUMIF(РРО!#REF!,свод!$AY12,РРО!#REF!)</f>
        <v>#REF!</v>
      </c>
      <c r="AW12" s="38" t="e">
        <f>SUMIF(РРО!#REF!,свод!$AY12,РРО!#REF!)</f>
        <v>#REF!</v>
      </c>
      <c r="AX12" s="38" t="e">
        <f>SUMIF(РРО!#REF!,свод!$AY12,РРО!#REF!)</f>
        <v>#REF!</v>
      </c>
      <c r="AY12" t="str">
        <f t="shared" si="0"/>
        <v>4010000030412нормативный</v>
      </c>
    </row>
    <row r="13" spans="1:51" ht="15" hidden="1" customHeight="1">
      <c r="A13" s="32">
        <v>401000003</v>
      </c>
      <c r="B13" s="33" t="s">
        <v>91</v>
      </c>
      <c r="C13" s="34" t="s">
        <v>72</v>
      </c>
      <c r="D13" s="34" t="s">
        <v>53</v>
      </c>
      <c r="E13" s="35" t="s">
        <v>65</v>
      </c>
      <c r="F13" s="52" t="e">
        <f>SUMIF(РРО!#REF!,свод!AY13,РРО!AT$12:AT$31)</f>
        <v>#REF!</v>
      </c>
      <c r="G13" s="52" t="e">
        <f>SUMIF(РРО!#REF!,свод!AY13,РРО!AU$12:AU$31)</f>
        <v>#REF!</v>
      </c>
      <c r="H13" s="38" t="e">
        <f>SUMIF(РРО!#REF!,свод!$AY13,РРО!AV$12:AV$31)</f>
        <v>#REF!</v>
      </c>
      <c r="I13" s="38" t="e">
        <f>SUMIF(РРО!#REF!,свод!$AY13,РРО!AW$12:AW$31)</f>
        <v>#REF!</v>
      </c>
      <c r="J13" s="38" t="e">
        <f>SUMIF(РРО!#REF!,свод!$AY13,РРО!AX$12:AX$31)</f>
        <v>#REF!</v>
      </c>
      <c r="K13" s="38" t="e">
        <f>SUMIF(РРО!#REF!,свод!$AY13,РРО!AY$12:AY$31)</f>
        <v>#REF!</v>
      </c>
      <c r="L13" s="38" t="e">
        <f>SUMIF(РРО!#REF!,свод!$AY13,РРО!AZ$12:AZ$31)</f>
        <v>#REF!</v>
      </c>
      <c r="M13" s="38" t="e">
        <f>SUMIF(РРО!#REF!,свод!$AY13,РРО!BA$12:BA$31)</f>
        <v>#REF!</v>
      </c>
      <c r="N13" s="38" t="e">
        <f>SUMIF(РРО!#REF!,свод!$AY13,РРО!BB$12:BB$31)</f>
        <v>#REF!</v>
      </c>
      <c r="O13" s="38" t="e">
        <f>SUMIF(РРО!#REF!,свод!$AY13,РРО!BC$12:BC$31)</f>
        <v>#REF!</v>
      </c>
      <c r="P13" s="52" t="e">
        <f>SUMIF(РРО!#REF!,свод!$AY13,РРО!BD$12:BD$31)</f>
        <v>#REF!</v>
      </c>
      <c r="Q13" s="38" t="e">
        <f>SUMIF(РРО!#REF!,свод!$AY13,РРО!BE$12:BE$31)</f>
        <v>#REF!</v>
      </c>
      <c r="R13" s="38" t="e">
        <f>SUMIF(РРО!#REF!,свод!$AY13,РРО!BF$12:BF$31)</f>
        <v>#REF!</v>
      </c>
      <c r="S13" s="38" t="e">
        <f>SUMIF(РРО!#REF!,свод!$AY13,РРО!BG$12:BG$31)</f>
        <v>#REF!</v>
      </c>
      <c r="T13" s="38" t="e">
        <f>SUMIF(РРО!#REF!,свод!$AY13,РРО!BH$12:BH$31)</f>
        <v>#REF!</v>
      </c>
      <c r="U13" s="52" t="e">
        <f>SUMIF(РРО!#REF!,свод!$AY13,РРО!BI$12:BI$31)</f>
        <v>#REF!</v>
      </c>
      <c r="V13" s="38" t="e">
        <f>SUMIF(РРО!#REF!,свод!$AY13,РРО!BJ$12:BJ$31)</f>
        <v>#REF!</v>
      </c>
      <c r="W13" s="38" t="e">
        <f>SUMIF(РРО!#REF!,свод!$AY13,РРО!BK$12:BK$31)</f>
        <v>#REF!</v>
      </c>
      <c r="X13" s="38" t="e">
        <f>SUMIF(РРО!#REF!,свод!$AY13,РРО!BL$12:BL$31)</f>
        <v>#REF!</v>
      </c>
      <c r="Y13" s="38" t="e">
        <f>SUMIF(РРО!#REF!,свод!$AY13,РРО!BM$12:BM$31)</f>
        <v>#REF!</v>
      </c>
      <c r="Z13" s="52" t="e">
        <f>SUMIF(РРО!#REF!,свод!$AY13,РРО!BN$12:BN$31)</f>
        <v>#REF!</v>
      </c>
      <c r="AA13" s="38" t="e">
        <f>SUMIF(РРО!#REF!,свод!$AY13,РРО!BO$12:BO$31)</f>
        <v>#REF!</v>
      </c>
      <c r="AB13" s="38" t="e">
        <f>SUMIF(РРО!#REF!,свод!$AY13,РРО!BP$12:BP$31)</f>
        <v>#REF!</v>
      </c>
      <c r="AC13" s="38" t="e">
        <f>SUMIF(РРО!#REF!,свод!$AY13,РРО!BQ$12:BQ$31)</f>
        <v>#REF!</v>
      </c>
      <c r="AD13" s="38" t="e">
        <f>SUMIF(РРО!#REF!,свод!$AY13,РРО!BR$12:BR$31)</f>
        <v>#REF!</v>
      </c>
      <c r="AE13" s="52" t="e">
        <f>SUMIF(РРО!#REF!,свод!$AY13,РРО!BS$12:BS$31)</f>
        <v>#REF!</v>
      </c>
      <c r="AF13" s="38" t="e">
        <f>SUMIF(РРО!#REF!,свод!$AY13,РРО!BT$12:BT$31)</f>
        <v>#REF!</v>
      </c>
      <c r="AG13" s="38" t="e">
        <f>SUMIF(РРО!#REF!,свод!$AY13,РРО!BU$12:BU$31)</f>
        <v>#REF!</v>
      </c>
      <c r="AH13" s="38" t="e">
        <f>SUMIF(РРО!#REF!,свод!$AY13,РРО!BV$12:BV$31)</f>
        <v>#REF!</v>
      </c>
      <c r="AI13" s="38" t="e">
        <f>SUMIF(РРО!#REF!,свод!$AY13,РРО!BW$12:BW$31)</f>
        <v>#REF!</v>
      </c>
      <c r="AJ13" s="38" t="e">
        <f>SUMIF(РРО!#REF!,свод!$AY13,РРО!#REF!)</f>
        <v>#REF!</v>
      </c>
      <c r="AK13" s="38" t="e">
        <f>SUMIF(РРО!#REF!,свод!$AY13,РРО!#REF!)</f>
        <v>#REF!</v>
      </c>
      <c r="AL13" s="38" t="e">
        <f>SUMIF(РРО!#REF!,свод!$AY13,РРО!#REF!)</f>
        <v>#REF!</v>
      </c>
      <c r="AM13" s="38" t="e">
        <f>SUMIF(РРО!#REF!,свод!$AY13,РРО!#REF!)</f>
        <v>#REF!</v>
      </c>
      <c r="AN13" s="38" t="e">
        <f>SUMIF(РРО!#REF!,свод!$AY13,РРО!#REF!)</f>
        <v>#REF!</v>
      </c>
      <c r="AO13" s="38" t="e">
        <f>SUMIF(РРО!#REF!,свод!$AY13,РРО!#REF!)</f>
        <v>#REF!</v>
      </c>
      <c r="AP13" s="38" t="e">
        <f>SUMIF(РРО!#REF!,свод!$AY13,РРО!#REF!)</f>
        <v>#REF!</v>
      </c>
      <c r="AQ13" s="38" t="e">
        <f>SUMIF(РРО!#REF!,свод!$AY13,РРО!#REF!)</f>
        <v>#REF!</v>
      </c>
      <c r="AR13" s="38" t="e">
        <f>SUMIF(РРО!#REF!,свод!$AY13,РРО!#REF!)</f>
        <v>#REF!</v>
      </c>
      <c r="AS13" s="38" t="e">
        <f>SUMIF(РРО!#REF!,свод!$AY13,РРО!#REF!)</f>
        <v>#REF!</v>
      </c>
      <c r="AT13" s="38" t="e">
        <f>SUMIF(РРО!#REF!,свод!$AY13,РРО!#REF!)</f>
        <v>#REF!</v>
      </c>
      <c r="AU13" s="38" t="e">
        <f>SUMIF(РРО!#REF!,свод!$AY13,РРО!#REF!)</f>
        <v>#REF!</v>
      </c>
      <c r="AV13" s="38" t="e">
        <f>SUMIF(РРО!#REF!,свод!$AY13,РРО!#REF!)</f>
        <v>#REF!</v>
      </c>
      <c r="AW13" s="38" t="e">
        <f>SUMIF(РРО!#REF!,свод!$AY13,РРО!#REF!)</f>
        <v>#REF!</v>
      </c>
      <c r="AX13" s="38" t="e">
        <f>SUMIF(РРО!#REF!,свод!$AY13,РРО!#REF!)</f>
        <v>#REF!</v>
      </c>
      <c r="AY13" t="str">
        <f>CONCATENATE(A13,C13,D13,E13)</f>
        <v>4010000030801плановый</v>
      </c>
    </row>
    <row r="14" spans="1:51" ht="15" hidden="1" customHeight="1">
      <c r="A14" s="32">
        <v>401000004</v>
      </c>
      <c r="B14" s="33" t="s">
        <v>166</v>
      </c>
      <c r="C14" s="34" t="s">
        <v>87</v>
      </c>
      <c r="D14" s="34" t="s">
        <v>63</v>
      </c>
      <c r="E14" s="35" t="s">
        <v>64</v>
      </c>
      <c r="F14" s="52" t="e">
        <f>SUMIF(РРО!#REF!,свод!AY14,РРО!AT$12:AT$31)</f>
        <v>#REF!</v>
      </c>
      <c r="G14" s="52" t="e">
        <f>SUMIF(РРО!#REF!,свод!AY14,РРО!AU$12:AU$31)</f>
        <v>#REF!</v>
      </c>
      <c r="H14" s="38" t="e">
        <f>SUMIF(РРО!#REF!,свод!$AY14,РРО!AV$12:AV$31)</f>
        <v>#REF!</v>
      </c>
      <c r="I14" s="38" t="e">
        <f>SUMIF(РРО!#REF!,свод!$AY14,РРО!AW$12:AW$31)</f>
        <v>#REF!</v>
      </c>
      <c r="J14" s="38" t="e">
        <f>SUMIF(РРО!#REF!,свод!$AY14,РРО!AX$12:AX$31)</f>
        <v>#REF!</v>
      </c>
      <c r="K14" s="38" t="e">
        <f>SUMIF(РРО!#REF!,свод!$AY14,РРО!AY$12:AY$31)</f>
        <v>#REF!</v>
      </c>
      <c r="L14" s="38" t="e">
        <f>SUMIF(РРО!#REF!,свод!$AY14,РРО!AZ$12:AZ$31)</f>
        <v>#REF!</v>
      </c>
      <c r="M14" s="38" t="e">
        <f>SUMIF(РРО!#REF!,свод!$AY14,РРО!BA$12:BA$31)</f>
        <v>#REF!</v>
      </c>
      <c r="N14" s="38" t="e">
        <f>SUMIF(РРО!#REF!,свод!$AY14,РРО!BB$12:BB$31)</f>
        <v>#REF!</v>
      </c>
      <c r="O14" s="38" t="e">
        <f>SUMIF(РРО!#REF!,свод!$AY14,РРО!BC$12:BC$31)</f>
        <v>#REF!</v>
      </c>
      <c r="P14" s="52" t="e">
        <f>SUMIF(РРО!#REF!,свод!$AY14,РРО!BD$12:BD$31)</f>
        <v>#REF!</v>
      </c>
      <c r="Q14" s="38" t="e">
        <f>SUMIF(РРО!#REF!,свод!$AY14,РРО!BE$12:BE$31)</f>
        <v>#REF!</v>
      </c>
      <c r="R14" s="38" t="e">
        <f>SUMIF(РРО!#REF!,свод!$AY14,РРО!BF$12:BF$31)</f>
        <v>#REF!</v>
      </c>
      <c r="S14" s="38" t="e">
        <f>SUMIF(РРО!#REF!,свод!$AY14,РРО!BG$12:BG$31)</f>
        <v>#REF!</v>
      </c>
      <c r="T14" s="38" t="e">
        <f>SUMIF(РРО!#REF!,свод!$AY14,РРО!BH$12:BH$31)</f>
        <v>#REF!</v>
      </c>
      <c r="U14" s="52" t="e">
        <f>SUMIF(РРО!#REF!,свод!$AY14,РРО!BI$12:BI$31)</f>
        <v>#REF!</v>
      </c>
      <c r="V14" s="38" t="e">
        <f>SUMIF(РРО!#REF!,свод!$AY14,РРО!BJ$12:BJ$31)</f>
        <v>#REF!</v>
      </c>
      <c r="W14" s="38" t="e">
        <f>SUMIF(РРО!#REF!,свод!$AY14,РРО!BK$12:BK$31)</f>
        <v>#REF!</v>
      </c>
      <c r="X14" s="38" t="e">
        <f>SUMIF(РРО!#REF!,свод!$AY14,РРО!BL$12:BL$31)</f>
        <v>#REF!</v>
      </c>
      <c r="Y14" s="38" t="e">
        <f>SUMIF(РРО!#REF!,свод!$AY14,РРО!BM$12:BM$31)</f>
        <v>#REF!</v>
      </c>
      <c r="Z14" s="52" t="e">
        <f>SUMIF(РРО!#REF!,свод!$AY14,РРО!BN$12:BN$31)</f>
        <v>#REF!</v>
      </c>
      <c r="AA14" s="38" t="e">
        <f>SUMIF(РРО!#REF!,свод!$AY14,РРО!BO$12:BO$31)</f>
        <v>#REF!</v>
      </c>
      <c r="AB14" s="38" t="e">
        <f>SUMIF(РРО!#REF!,свод!$AY14,РРО!BP$12:BP$31)</f>
        <v>#REF!</v>
      </c>
      <c r="AC14" s="38" t="e">
        <f>SUMIF(РРО!#REF!,свод!$AY14,РРО!BQ$12:BQ$31)</f>
        <v>#REF!</v>
      </c>
      <c r="AD14" s="38" t="e">
        <f>SUMIF(РРО!#REF!,свод!$AY14,РРО!BR$12:BR$31)</f>
        <v>#REF!</v>
      </c>
      <c r="AE14" s="52" t="e">
        <f>SUMIF(РРО!#REF!,свод!$AY14,РРО!BS$12:BS$31)</f>
        <v>#REF!</v>
      </c>
      <c r="AF14" s="38" t="e">
        <f>SUMIF(РРО!#REF!,свод!$AY14,РРО!BT$12:BT$31)</f>
        <v>#REF!</v>
      </c>
      <c r="AG14" s="38" t="e">
        <f>SUMIF(РРО!#REF!,свод!$AY14,РРО!BU$12:BU$31)</f>
        <v>#REF!</v>
      </c>
      <c r="AH14" s="38" t="e">
        <f>SUMIF(РРО!#REF!,свод!$AY14,РРО!BV$12:BV$31)</f>
        <v>#REF!</v>
      </c>
      <c r="AI14" s="38" t="e">
        <f>SUMIF(РРО!#REF!,свод!$AY14,РРО!BW$12:BW$31)</f>
        <v>#REF!</v>
      </c>
      <c r="AJ14" s="38" t="e">
        <f>SUMIF(РРО!#REF!,свод!$AY14,РРО!#REF!)</f>
        <v>#REF!</v>
      </c>
      <c r="AK14" s="38" t="e">
        <f>SUMIF(РРО!#REF!,свод!$AY14,РРО!#REF!)</f>
        <v>#REF!</v>
      </c>
      <c r="AL14" s="38" t="e">
        <f>SUMIF(РРО!#REF!,свод!$AY14,РРО!#REF!)</f>
        <v>#REF!</v>
      </c>
      <c r="AM14" s="38" t="e">
        <f>SUMIF(РРО!#REF!,свод!$AY14,РРО!#REF!)</f>
        <v>#REF!</v>
      </c>
      <c r="AN14" s="38" t="e">
        <f>SUMIF(РРО!#REF!,свод!$AY14,РРО!#REF!)</f>
        <v>#REF!</v>
      </c>
      <c r="AO14" s="38" t="e">
        <f>SUMIF(РРО!#REF!,свод!$AY14,РРО!#REF!)</f>
        <v>#REF!</v>
      </c>
      <c r="AP14" s="38" t="e">
        <f>SUMIF(РРО!#REF!,свод!$AY14,РРО!#REF!)</f>
        <v>#REF!</v>
      </c>
      <c r="AQ14" s="38" t="e">
        <f>SUMIF(РРО!#REF!,свод!$AY14,РРО!#REF!)</f>
        <v>#REF!</v>
      </c>
      <c r="AR14" s="38" t="e">
        <f>SUMIF(РРО!#REF!,свод!$AY14,РРО!#REF!)</f>
        <v>#REF!</v>
      </c>
      <c r="AS14" s="38" t="e">
        <f>SUMIF(РРО!#REF!,свод!$AY14,РРО!#REF!)</f>
        <v>#REF!</v>
      </c>
      <c r="AT14" s="38" t="e">
        <f>SUMIF(РРО!#REF!,свод!$AY14,РРО!#REF!)</f>
        <v>#REF!</v>
      </c>
      <c r="AU14" s="38" t="e">
        <f>SUMIF(РРО!#REF!,свод!$AY14,РРО!#REF!)</f>
        <v>#REF!</v>
      </c>
      <c r="AV14" s="38" t="e">
        <f>SUMIF(РРО!#REF!,свод!$AY14,РРО!#REF!)</f>
        <v>#REF!</v>
      </c>
      <c r="AW14" s="38" t="e">
        <f>SUMIF(РРО!#REF!,свод!$AY14,РРО!#REF!)</f>
        <v>#REF!</v>
      </c>
      <c r="AX14" s="38" t="e">
        <f>SUMIF(РРО!#REF!,свод!$AY14,РРО!#REF!)</f>
        <v>#REF!</v>
      </c>
      <c r="AY14" t="str">
        <f t="shared" si="0"/>
        <v>4010000040502нормативный</v>
      </c>
    </row>
    <row r="15" spans="1:51" ht="15" hidden="1" customHeight="1">
      <c r="A15" s="32">
        <v>401000004</v>
      </c>
      <c r="B15" s="33" t="s">
        <v>166</v>
      </c>
      <c r="C15" s="34" t="s">
        <v>87</v>
      </c>
      <c r="D15" s="34" t="s">
        <v>63</v>
      </c>
      <c r="E15" s="35" t="s">
        <v>65</v>
      </c>
      <c r="F15" s="52" t="e">
        <f>SUMIF(РРО!#REF!,свод!AY15,РРО!AT$12:AT$31)</f>
        <v>#REF!</v>
      </c>
      <c r="G15" s="52" t="e">
        <f>SUMIF(РРО!#REF!,свод!AY15,РРО!AU$12:AU$31)</f>
        <v>#REF!</v>
      </c>
      <c r="H15" s="38" t="e">
        <f>SUMIF(РРО!#REF!,свод!$AY15,РРО!AV$12:AV$31)</f>
        <v>#REF!</v>
      </c>
      <c r="I15" s="38" t="e">
        <f>SUMIF(РРО!#REF!,свод!$AY15,РРО!AW$12:AW$31)</f>
        <v>#REF!</v>
      </c>
      <c r="J15" s="38" t="e">
        <f>SUMIF(РРО!#REF!,свод!$AY15,РРО!AX$12:AX$31)</f>
        <v>#REF!</v>
      </c>
      <c r="K15" s="38" t="e">
        <f>SUMIF(РРО!#REF!,свод!$AY15,РРО!AY$12:AY$31)</f>
        <v>#REF!</v>
      </c>
      <c r="L15" s="38" t="e">
        <f>SUMIF(РРО!#REF!,свод!$AY15,РРО!AZ$12:AZ$31)</f>
        <v>#REF!</v>
      </c>
      <c r="M15" s="38" t="e">
        <f>SUMIF(РРО!#REF!,свод!$AY15,РРО!BA$12:BA$31)</f>
        <v>#REF!</v>
      </c>
      <c r="N15" s="38" t="e">
        <f>SUMIF(РРО!#REF!,свод!$AY15,РРО!BB$12:BB$31)</f>
        <v>#REF!</v>
      </c>
      <c r="O15" s="38" t="e">
        <f>SUMIF(РРО!#REF!,свод!$AY15,РРО!BC$12:BC$31)</f>
        <v>#REF!</v>
      </c>
      <c r="P15" s="52" t="e">
        <f>SUMIF(РРО!#REF!,свод!$AY15,РРО!BD$12:BD$31)</f>
        <v>#REF!</v>
      </c>
      <c r="Q15" s="38" t="e">
        <f>SUMIF(РРО!#REF!,свод!$AY15,РРО!BE$12:BE$31)</f>
        <v>#REF!</v>
      </c>
      <c r="R15" s="38" t="e">
        <f>SUMIF(РРО!#REF!,свод!$AY15,РРО!BF$12:BF$31)</f>
        <v>#REF!</v>
      </c>
      <c r="S15" s="38" t="e">
        <f>SUMIF(РРО!#REF!,свод!$AY15,РРО!BG$12:BG$31)</f>
        <v>#REF!</v>
      </c>
      <c r="T15" s="38" t="e">
        <f>SUMIF(РРО!#REF!,свод!$AY15,РРО!BH$12:BH$31)</f>
        <v>#REF!</v>
      </c>
      <c r="U15" s="52" t="e">
        <f>SUMIF(РРО!#REF!,свод!$AY15,РРО!BI$12:BI$31)</f>
        <v>#REF!</v>
      </c>
      <c r="V15" s="38" t="e">
        <f>SUMIF(РРО!#REF!,свод!$AY15,РРО!BJ$12:BJ$31)</f>
        <v>#REF!</v>
      </c>
      <c r="W15" s="38" t="e">
        <f>SUMIF(РРО!#REF!,свод!$AY15,РРО!BK$12:BK$31)</f>
        <v>#REF!</v>
      </c>
      <c r="X15" s="38" t="e">
        <f>SUMIF(РРО!#REF!,свод!$AY15,РРО!BL$12:BL$31)</f>
        <v>#REF!</v>
      </c>
      <c r="Y15" s="38" t="e">
        <f>SUMIF(РРО!#REF!,свод!$AY15,РРО!BM$12:BM$31)</f>
        <v>#REF!</v>
      </c>
      <c r="Z15" s="52" t="e">
        <f>SUMIF(РРО!#REF!,свод!$AY15,РРО!BN$12:BN$31)</f>
        <v>#REF!</v>
      </c>
      <c r="AA15" s="38" t="e">
        <f>SUMIF(РРО!#REF!,свод!$AY15,РРО!BO$12:BO$31)</f>
        <v>#REF!</v>
      </c>
      <c r="AB15" s="38" t="e">
        <f>SUMIF(РРО!#REF!,свод!$AY15,РРО!BP$12:BP$31)</f>
        <v>#REF!</v>
      </c>
      <c r="AC15" s="38" t="e">
        <f>SUMIF(РРО!#REF!,свод!$AY15,РРО!BQ$12:BQ$31)</f>
        <v>#REF!</v>
      </c>
      <c r="AD15" s="38" t="e">
        <f>SUMIF(РРО!#REF!,свод!$AY15,РРО!BR$12:BR$31)</f>
        <v>#REF!</v>
      </c>
      <c r="AE15" s="52" t="e">
        <f>SUMIF(РРО!#REF!,свод!$AY15,РРО!BS$12:BS$31)</f>
        <v>#REF!</v>
      </c>
      <c r="AF15" s="38" t="e">
        <f>SUMIF(РРО!#REF!,свод!$AY15,РРО!BT$12:BT$31)</f>
        <v>#REF!</v>
      </c>
      <c r="AG15" s="38" t="e">
        <f>SUMIF(РРО!#REF!,свод!$AY15,РРО!BU$12:BU$31)</f>
        <v>#REF!</v>
      </c>
      <c r="AH15" s="38" t="e">
        <f>SUMIF(РРО!#REF!,свод!$AY15,РРО!BV$12:BV$31)</f>
        <v>#REF!</v>
      </c>
      <c r="AI15" s="38" t="e">
        <f>SUMIF(РРО!#REF!,свод!$AY15,РРО!BW$12:BW$31)</f>
        <v>#REF!</v>
      </c>
      <c r="AJ15" s="38" t="e">
        <f>SUMIF(РРО!#REF!,свод!$AY15,РРО!#REF!)</f>
        <v>#REF!</v>
      </c>
      <c r="AK15" s="38" t="e">
        <f>SUMIF(РРО!#REF!,свод!$AY15,РРО!#REF!)</f>
        <v>#REF!</v>
      </c>
      <c r="AL15" s="38" t="e">
        <f>SUMIF(РРО!#REF!,свод!$AY15,РРО!#REF!)</f>
        <v>#REF!</v>
      </c>
      <c r="AM15" s="38" t="e">
        <f>SUMIF(РРО!#REF!,свод!$AY15,РРО!#REF!)</f>
        <v>#REF!</v>
      </c>
      <c r="AN15" s="38" t="e">
        <f>SUMIF(РРО!#REF!,свод!$AY15,РРО!#REF!)</f>
        <v>#REF!</v>
      </c>
      <c r="AO15" s="38" t="e">
        <f>SUMIF(РРО!#REF!,свод!$AY15,РРО!#REF!)</f>
        <v>#REF!</v>
      </c>
      <c r="AP15" s="38" t="e">
        <f>SUMIF(РРО!#REF!,свод!$AY15,РРО!#REF!)</f>
        <v>#REF!</v>
      </c>
      <c r="AQ15" s="38" t="e">
        <f>SUMIF(РРО!#REF!,свод!$AY15,РРО!#REF!)</f>
        <v>#REF!</v>
      </c>
      <c r="AR15" s="38" t="e">
        <f>SUMIF(РРО!#REF!,свод!$AY15,РРО!#REF!)</f>
        <v>#REF!</v>
      </c>
      <c r="AS15" s="38" t="e">
        <f>SUMIF(РРО!#REF!,свод!$AY15,РРО!#REF!)</f>
        <v>#REF!</v>
      </c>
      <c r="AT15" s="38" t="e">
        <f>SUMIF(РРО!#REF!,свод!$AY15,РРО!#REF!)</f>
        <v>#REF!</v>
      </c>
      <c r="AU15" s="38" t="e">
        <f>SUMIF(РРО!#REF!,свод!$AY15,РРО!#REF!)</f>
        <v>#REF!</v>
      </c>
      <c r="AV15" s="38" t="e">
        <f>SUMIF(РРО!#REF!,свод!$AY15,РРО!#REF!)</f>
        <v>#REF!</v>
      </c>
      <c r="AW15" s="38" t="e">
        <f>SUMIF(РРО!#REF!,свод!$AY15,РРО!#REF!)</f>
        <v>#REF!</v>
      </c>
      <c r="AX15" s="38" t="e">
        <f>SUMIF(РРО!#REF!,свод!$AY15,РРО!#REF!)</f>
        <v>#REF!</v>
      </c>
      <c r="AY15" t="str">
        <f>CONCATENATE(A15,C15,D15,E15)</f>
        <v>4010000040502плановый</v>
      </c>
    </row>
    <row r="16" spans="1:51" ht="15" hidden="1" customHeight="1">
      <c r="A16" s="32">
        <v>401000004</v>
      </c>
      <c r="B16" s="33" t="s">
        <v>166</v>
      </c>
      <c r="C16" s="34" t="s">
        <v>87</v>
      </c>
      <c r="D16" s="34" t="s">
        <v>56</v>
      </c>
      <c r="E16" s="35" t="s">
        <v>65</v>
      </c>
      <c r="F16" s="52" t="e">
        <f>SUMIF(РРО!#REF!,свод!AY16,РРО!AT$12:AT$31)</f>
        <v>#REF!</v>
      </c>
      <c r="G16" s="52" t="e">
        <f>SUMIF(РРО!#REF!,свод!AY16,РРО!AU$12:AU$31)</f>
        <v>#REF!</v>
      </c>
      <c r="H16" s="38" t="e">
        <f>SUMIF(РРО!#REF!,свод!$AY16,РРО!AV$12:AV$31)</f>
        <v>#REF!</v>
      </c>
      <c r="I16" s="38" t="e">
        <f>SUMIF(РРО!#REF!,свод!$AY16,РРО!AW$12:AW$31)</f>
        <v>#REF!</v>
      </c>
      <c r="J16" s="38" t="e">
        <f>SUMIF(РРО!#REF!,свод!$AY16,РРО!AX$12:AX$31)</f>
        <v>#REF!</v>
      </c>
      <c r="K16" s="38" t="e">
        <f>SUMIF(РРО!#REF!,свод!$AY16,РРО!AY$12:AY$31)</f>
        <v>#REF!</v>
      </c>
      <c r="L16" s="38" t="e">
        <f>SUMIF(РРО!#REF!,свод!$AY16,РРО!AZ$12:AZ$31)</f>
        <v>#REF!</v>
      </c>
      <c r="M16" s="38" t="e">
        <f>SUMIF(РРО!#REF!,свод!$AY16,РРО!BA$12:BA$31)</f>
        <v>#REF!</v>
      </c>
      <c r="N16" s="38" t="e">
        <f>SUMIF(РРО!#REF!,свод!$AY16,РРО!BB$12:BB$31)</f>
        <v>#REF!</v>
      </c>
      <c r="O16" s="38" t="e">
        <f>SUMIF(РРО!#REF!,свод!$AY16,РРО!BC$12:BC$31)</f>
        <v>#REF!</v>
      </c>
      <c r="P16" s="52" t="e">
        <f>SUMIF(РРО!#REF!,свод!$AY16,РРО!BD$12:BD$31)</f>
        <v>#REF!</v>
      </c>
      <c r="Q16" s="38" t="e">
        <f>SUMIF(РРО!#REF!,свод!$AY16,РРО!BE$12:BE$31)</f>
        <v>#REF!</v>
      </c>
      <c r="R16" s="38" t="e">
        <f>SUMIF(РРО!#REF!,свод!$AY16,РРО!BF$12:BF$31)</f>
        <v>#REF!</v>
      </c>
      <c r="S16" s="38" t="e">
        <f>SUMIF(РРО!#REF!,свод!$AY16,РРО!BG$12:BG$31)</f>
        <v>#REF!</v>
      </c>
      <c r="T16" s="38" t="e">
        <f>SUMIF(РРО!#REF!,свод!$AY16,РРО!BH$12:BH$31)</f>
        <v>#REF!</v>
      </c>
      <c r="U16" s="52" t="e">
        <f>SUMIF(РРО!#REF!,свод!$AY16,РРО!BI$12:BI$31)</f>
        <v>#REF!</v>
      </c>
      <c r="V16" s="38" t="e">
        <f>SUMIF(РРО!#REF!,свод!$AY16,РРО!BJ$12:BJ$31)</f>
        <v>#REF!</v>
      </c>
      <c r="W16" s="38" t="e">
        <f>SUMIF(РРО!#REF!,свод!$AY16,РРО!BK$12:BK$31)</f>
        <v>#REF!</v>
      </c>
      <c r="X16" s="38" t="e">
        <f>SUMIF(РРО!#REF!,свод!$AY16,РРО!BL$12:BL$31)</f>
        <v>#REF!</v>
      </c>
      <c r="Y16" s="38" t="e">
        <f>SUMIF(РРО!#REF!,свод!$AY16,РРО!BM$12:BM$31)</f>
        <v>#REF!</v>
      </c>
      <c r="Z16" s="52" t="e">
        <f>SUMIF(РРО!#REF!,свод!$AY16,РРО!BN$12:BN$31)</f>
        <v>#REF!</v>
      </c>
      <c r="AA16" s="38" t="e">
        <f>SUMIF(РРО!#REF!,свод!$AY16,РРО!BO$12:BO$31)</f>
        <v>#REF!</v>
      </c>
      <c r="AB16" s="38" t="e">
        <f>SUMIF(РРО!#REF!,свод!$AY16,РРО!BP$12:BP$31)</f>
        <v>#REF!</v>
      </c>
      <c r="AC16" s="38" t="e">
        <f>SUMIF(РРО!#REF!,свод!$AY16,РРО!BQ$12:BQ$31)</f>
        <v>#REF!</v>
      </c>
      <c r="AD16" s="38" t="e">
        <f>SUMIF(РРО!#REF!,свод!$AY16,РРО!BR$12:BR$31)</f>
        <v>#REF!</v>
      </c>
      <c r="AE16" s="52" t="e">
        <f>SUMIF(РРО!#REF!,свод!$AY16,РРО!BS$12:BS$31)</f>
        <v>#REF!</v>
      </c>
      <c r="AF16" s="38" t="e">
        <f>SUMIF(РРО!#REF!,свод!$AY16,РРО!BT$12:BT$31)</f>
        <v>#REF!</v>
      </c>
      <c r="AG16" s="38" t="e">
        <f>SUMIF(РРО!#REF!,свод!$AY16,РРО!BU$12:BU$31)</f>
        <v>#REF!</v>
      </c>
      <c r="AH16" s="38" t="e">
        <f>SUMIF(РРО!#REF!,свод!$AY16,РРО!BV$12:BV$31)</f>
        <v>#REF!</v>
      </c>
      <c r="AI16" s="38" t="e">
        <f>SUMIF(РРО!#REF!,свод!$AY16,РРО!BW$12:BW$31)</f>
        <v>#REF!</v>
      </c>
      <c r="AJ16" s="38" t="e">
        <f>SUMIF(РРО!#REF!,свод!$AY16,РРО!#REF!)</f>
        <v>#REF!</v>
      </c>
      <c r="AK16" s="38" t="e">
        <f>SUMIF(РРО!#REF!,свод!$AY16,РРО!#REF!)</f>
        <v>#REF!</v>
      </c>
      <c r="AL16" s="38" t="e">
        <f>SUMIF(РРО!#REF!,свод!$AY16,РРО!#REF!)</f>
        <v>#REF!</v>
      </c>
      <c r="AM16" s="38" t="e">
        <f>SUMIF(РРО!#REF!,свод!$AY16,РРО!#REF!)</f>
        <v>#REF!</v>
      </c>
      <c r="AN16" s="38" t="e">
        <f>SUMIF(РРО!#REF!,свод!$AY16,РРО!#REF!)</f>
        <v>#REF!</v>
      </c>
      <c r="AO16" s="38" t="e">
        <f>SUMIF(РРО!#REF!,свод!$AY16,РРО!#REF!)</f>
        <v>#REF!</v>
      </c>
      <c r="AP16" s="38" t="e">
        <f>SUMIF(РРО!#REF!,свод!$AY16,РРО!#REF!)</f>
        <v>#REF!</v>
      </c>
      <c r="AQ16" s="38" t="e">
        <f>SUMIF(РРО!#REF!,свод!$AY16,РРО!#REF!)</f>
        <v>#REF!</v>
      </c>
      <c r="AR16" s="38" t="e">
        <f>SUMIF(РРО!#REF!,свод!$AY16,РРО!#REF!)</f>
        <v>#REF!</v>
      </c>
      <c r="AS16" s="38" t="e">
        <f>SUMIF(РРО!#REF!,свод!$AY16,РРО!#REF!)</f>
        <v>#REF!</v>
      </c>
      <c r="AT16" s="38" t="e">
        <f>SUMIF(РРО!#REF!,свод!$AY16,РРО!#REF!)</f>
        <v>#REF!</v>
      </c>
      <c r="AU16" s="38" t="e">
        <f>SUMIF(РРО!#REF!,свод!$AY16,РРО!#REF!)</f>
        <v>#REF!</v>
      </c>
      <c r="AV16" s="38" t="e">
        <f>SUMIF(РРО!#REF!,свод!$AY16,РРО!#REF!)</f>
        <v>#REF!</v>
      </c>
      <c r="AW16" s="38" t="e">
        <f>SUMIF(РРО!#REF!,свод!$AY16,РРО!#REF!)</f>
        <v>#REF!</v>
      </c>
      <c r="AX16" s="38" t="e">
        <f>SUMIF(РРО!#REF!,свод!$AY16,РРО!#REF!)</f>
        <v>#REF!</v>
      </c>
      <c r="AY16" t="str">
        <f>CONCATENATE(A16,C16,D16,E16)</f>
        <v>4010000040503плановый</v>
      </c>
    </row>
    <row r="17" spans="1:51" ht="15" hidden="1" customHeight="1">
      <c r="A17" s="32">
        <v>401000004</v>
      </c>
      <c r="B17" s="33" t="s">
        <v>166</v>
      </c>
      <c r="C17" s="34" t="s">
        <v>87</v>
      </c>
      <c r="D17" s="34" t="s">
        <v>56</v>
      </c>
      <c r="E17" s="35" t="s">
        <v>211</v>
      </c>
      <c r="F17" s="52" t="e">
        <f>SUMIF(РРО!#REF!,свод!AY17,РРО!AT$12:AT$31)</f>
        <v>#REF!</v>
      </c>
      <c r="G17" s="52" t="e">
        <f>SUMIF(РРО!#REF!,свод!AY17,РРО!AU$12:AU$31)</f>
        <v>#REF!</v>
      </c>
      <c r="H17" s="38" t="e">
        <f>SUMIF(РРО!#REF!,свод!$AY17,РРО!AV$12:AV$31)</f>
        <v>#REF!</v>
      </c>
      <c r="I17" s="38" t="e">
        <f>SUMIF(РРО!#REF!,свод!$AY17,РРО!AW$12:AW$31)</f>
        <v>#REF!</v>
      </c>
      <c r="J17" s="38" t="e">
        <f>SUMIF(РРО!#REF!,свод!$AY17,РРО!AX$12:AX$31)</f>
        <v>#REF!</v>
      </c>
      <c r="K17" s="38" t="e">
        <f>SUMIF(РРО!#REF!,свод!$AY17,РРО!AY$12:AY$31)</f>
        <v>#REF!</v>
      </c>
      <c r="L17" s="38" t="e">
        <f>SUMIF(РРО!#REF!,свод!$AY17,РРО!AZ$12:AZ$31)</f>
        <v>#REF!</v>
      </c>
      <c r="M17" s="38" t="e">
        <f>SUMIF(РРО!#REF!,свод!$AY17,РРО!BA$12:BA$31)</f>
        <v>#REF!</v>
      </c>
      <c r="N17" s="38" t="e">
        <f>SUMIF(РРО!#REF!,свод!$AY17,РРО!BB$12:BB$31)</f>
        <v>#REF!</v>
      </c>
      <c r="O17" s="38" t="e">
        <f>SUMIF(РРО!#REF!,свод!$AY17,РРО!BC$12:BC$31)</f>
        <v>#REF!</v>
      </c>
      <c r="P17" s="52" t="e">
        <f>SUMIF(РРО!#REF!,свод!$AY17,РРО!BD$12:BD$31)</f>
        <v>#REF!</v>
      </c>
      <c r="Q17" s="38" t="e">
        <f>SUMIF(РРО!#REF!,свод!$AY17,РРО!BE$12:BE$31)</f>
        <v>#REF!</v>
      </c>
      <c r="R17" s="38" t="e">
        <f>SUMIF(РРО!#REF!,свод!$AY17,РРО!BF$12:BF$31)</f>
        <v>#REF!</v>
      </c>
      <c r="S17" s="38" t="e">
        <f>SUMIF(РРО!#REF!,свод!$AY17,РРО!BG$12:BG$31)</f>
        <v>#REF!</v>
      </c>
      <c r="T17" s="38" t="e">
        <f>SUMIF(РРО!#REF!,свод!$AY17,РРО!BH$12:BH$31)</f>
        <v>#REF!</v>
      </c>
      <c r="U17" s="52" t="e">
        <f>SUMIF(РРО!#REF!,свод!$AY17,РРО!BI$12:BI$31)</f>
        <v>#REF!</v>
      </c>
      <c r="V17" s="38" t="e">
        <f>SUMIF(РРО!#REF!,свод!$AY17,РРО!BJ$12:BJ$31)</f>
        <v>#REF!</v>
      </c>
      <c r="W17" s="38" t="e">
        <f>SUMIF(РРО!#REF!,свод!$AY17,РРО!BK$12:BK$31)</f>
        <v>#REF!</v>
      </c>
      <c r="X17" s="38" t="e">
        <f>SUMIF(РРО!#REF!,свод!$AY17,РРО!BL$12:BL$31)</f>
        <v>#REF!</v>
      </c>
      <c r="Y17" s="38" t="e">
        <f>SUMIF(РРО!#REF!,свод!$AY17,РРО!BM$12:BM$31)</f>
        <v>#REF!</v>
      </c>
      <c r="Z17" s="52" t="e">
        <f>SUMIF(РРО!#REF!,свод!$AY17,РРО!BN$12:BN$31)</f>
        <v>#REF!</v>
      </c>
      <c r="AA17" s="38" t="e">
        <f>SUMIF(РРО!#REF!,свод!$AY17,РРО!BO$12:BO$31)</f>
        <v>#REF!</v>
      </c>
      <c r="AB17" s="38" t="e">
        <f>SUMIF(РРО!#REF!,свод!$AY17,РРО!BP$12:BP$31)</f>
        <v>#REF!</v>
      </c>
      <c r="AC17" s="38" t="e">
        <f>SUMIF(РРО!#REF!,свод!$AY17,РРО!BQ$12:BQ$31)</f>
        <v>#REF!</v>
      </c>
      <c r="AD17" s="38" t="e">
        <f>SUMIF(РРО!#REF!,свод!$AY17,РРО!BR$12:BR$31)</f>
        <v>#REF!</v>
      </c>
      <c r="AE17" s="52" t="e">
        <f>SUMIF(РРО!#REF!,свод!$AY17,РРО!BS$12:BS$31)</f>
        <v>#REF!</v>
      </c>
      <c r="AF17" s="38" t="e">
        <f>SUMIF(РРО!#REF!,свод!$AY17,РРО!BT$12:BT$31)</f>
        <v>#REF!</v>
      </c>
      <c r="AG17" s="38" t="e">
        <f>SUMIF(РРО!#REF!,свод!$AY17,РРО!BU$12:BU$31)</f>
        <v>#REF!</v>
      </c>
      <c r="AH17" s="38" t="e">
        <f>SUMIF(РРО!#REF!,свод!$AY17,РРО!BV$12:BV$31)</f>
        <v>#REF!</v>
      </c>
      <c r="AI17" s="38" t="e">
        <f>SUMIF(РРО!#REF!,свод!$AY17,РРО!BW$12:BW$31)</f>
        <v>#REF!</v>
      </c>
      <c r="AJ17" s="38" t="e">
        <f>SUMIF(РРО!#REF!,свод!$AY17,РРО!#REF!)</f>
        <v>#REF!</v>
      </c>
      <c r="AK17" s="38" t="e">
        <f>SUMIF(РРО!#REF!,свод!$AY17,РРО!#REF!)</f>
        <v>#REF!</v>
      </c>
      <c r="AL17" s="38" t="e">
        <f>SUMIF(РРО!#REF!,свод!$AY17,РРО!#REF!)</f>
        <v>#REF!</v>
      </c>
      <c r="AM17" s="38" t="e">
        <f>SUMIF(РРО!#REF!,свод!$AY17,РРО!#REF!)</f>
        <v>#REF!</v>
      </c>
      <c r="AN17" s="38" t="e">
        <f>SUMIF(РРО!#REF!,свод!$AY17,РРО!#REF!)</f>
        <v>#REF!</v>
      </c>
      <c r="AO17" s="38" t="e">
        <f>SUMIF(РРО!#REF!,свод!$AY17,РРО!#REF!)</f>
        <v>#REF!</v>
      </c>
      <c r="AP17" s="38" t="e">
        <f>SUMIF(РРО!#REF!,свод!$AY17,РРО!#REF!)</f>
        <v>#REF!</v>
      </c>
      <c r="AQ17" s="38" t="e">
        <f>SUMIF(РРО!#REF!,свод!$AY17,РРО!#REF!)</f>
        <v>#REF!</v>
      </c>
      <c r="AR17" s="38" t="e">
        <f>SUMIF(РРО!#REF!,свод!$AY17,РРО!#REF!)</f>
        <v>#REF!</v>
      </c>
      <c r="AS17" s="38" t="e">
        <f>SUMIF(РРО!#REF!,свод!$AY17,РРО!#REF!)</f>
        <v>#REF!</v>
      </c>
      <c r="AT17" s="38" t="e">
        <f>SUMIF(РРО!#REF!,свод!$AY17,РРО!#REF!)</f>
        <v>#REF!</v>
      </c>
      <c r="AU17" s="38" t="e">
        <f>SUMIF(РРО!#REF!,свод!$AY17,РРО!#REF!)</f>
        <v>#REF!</v>
      </c>
      <c r="AV17" s="38" t="e">
        <f>SUMIF(РРО!#REF!,свод!$AY17,РРО!#REF!)</f>
        <v>#REF!</v>
      </c>
      <c r="AW17" s="38" t="e">
        <f>SUMIF(РРО!#REF!,свод!$AY17,РРО!#REF!)</f>
        <v>#REF!</v>
      </c>
      <c r="AX17" s="38" t="e">
        <f>SUMIF(РРО!#REF!,свод!$AY17,РРО!#REF!)</f>
        <v>#REF!</v>
      </c>
      <c r="AY17" t="str">
        <f>CONCATENATE(A17,C17,D17,E17)</f>
        <v>4010000040503индексации</v>
      </c>
    </row>
    <row r="18" spans="1:51" ht="15" hidden="1" customHeight="1">
      <c r="A18" s="32">
        <v>401000006</v>
      </c>
      <c r="B18" s="33" t="s">
        <v>144</v>
      </c>
      <c r="C18" s="34" t="s">
        <v>69</v>
      </c>
      <c r="D18" s="34" t="s">
        <v>129</v>
      </c>
      <c r="E18" s="35" t="s">
        <v>64</v>
      </c>
      <c r="F18" s="52" t="e">
        <f>SUMIF(РРО!#REF!,свод!AY18,РРО!AT$12:AT$31)</f>
        <v>#REF!</v>
      </c>
      <c r="G18" s="52" t="e">
        <f>SUMIF(РРО!#REF!,свод!AY18,РРО!AU$12:AU$31)</f>
        <v>#REF!</v>
      </c>
      <c r="H18" s="38" t="e">
        <f>SUMIF(РРО!#REF!,свод!$AY18,РРО!AV$12:AV$31)</f>
        <v>#REF!</v>
      </c>
      <c r="I18" s="38" t="e">
        <f>SUMIF(РРО!#REF!,свод!$AY18,РРО!AW$12:AW$31)</f>
        <v>#REF!</v>
      </c>
      <c r="J18" s="38" t="e">
        <f>SUMIF(РРО!#REF!,свод!$AY18,РРО!AX$12:AX$31)</f>
        <v>#REF!</v>
      </c>
      <c r="K18" s="38" t="e">
        <f>SUMIF(РРО!#REF!,свод!$AY18,РРО!AY$12:AY$31)</f>
        <v>#REF!</v>
      </c>
      <c r="L18" s="38" t="e">
        <f>SUMIF(РРО!#REF!,свод!$AY18,РРО!AZ$12:AZ$31)</f>
        <v>#REF!</v>
      </c>
      <c r="M18" s="38" t="e">
        <f>SUMIF(РРО!#REF!,свод!$AY18,РРО!BA$12:BA$31)</f>
        <v>#REF!</v>
      </c>
      <c r="N18" s="38" t="e">
        <f>SUMIF(РРО!#REF!,свод!$AY18,РРО!BB$12:BB$31)</f>
        <v>#REF!</v>
      </c>
      <c r="O18" s="38" t="e">
        <f>SUMIF(РРО!#REF!,свод!$AY18,РРО!BC$12:BC$31)</f>
        <v>#REF!</v>
      </c>
      <c r="P18" s="52" t="e">
        <f>SUMIF(РРО!#REF!,свод!$AY18,РРО!BD$12:BD$31)</f>
        <v>#REF!</v>
      </c>
      <c r="Q18" s="38" t="e">
        <f>SUMIF(РРО!#REF!,свод!$AY18,РРО!BE$12:BE$31)</f>
        <v>#REF!</v>
      </c>
      <c r="R18" s="38" t="e">
        <f>SUMIF(РРО!#REF!,свод!$AY18,РРО!BF$12:BF$31)</f>
        <v>#REF!</v>
      </c>
      <c r="S18" s="38" t="e">
        <f>SUMIF(РРО!#REF!,свод!$AY18,РРО!BG$12:BG$31)</f>
        <v>#REF!</v>
      </c>
      <c r="T18" s="38" t="e">
        <f>SUMIF(РРО!#REF!,свод!$AY18,РРО!BH$12:BH$31)</f>
        <v>#REF!</v>
      </c>
      <c r="U18" s="52" t="e">
        <f>SUMIF(РРО!#REF!,свод!$AY18,РРО!BI$12:BI$31)</f>
        <v>#REF!</v>
      </c>
      <c r="V18" s="38" t="e">
        <f>SUMIF(РРО!#REF!,свод!$AY18,РРО!BJ$12:BJ$31)</f>
        <v>#REF!</v>
      </c>
      <c r="W18" s="38" t="e">
        <f>SUMIF(РРО!#REF!,свод!$AY18,РРО!BK$12:BK$31)</f>
        <v>#REF!</v>
      </c>
      <c r="X18" s="38" t="e">
        <f>SUMIF(РРО!#REF!,свод!$AY18,РРО!BL$12:BL$31)</f>
        <v>#REF!</v>
      </c>
      <c r="Y18" s="38" t="e">
        <f>SUMIF(РРО!#REF!,свод!$AY18,РРО!BM$12:BM$31)</f>
        <v>#REF!</v>
      </c>
      <c r="Z18" s="52" t="e">
        <f>SUMIF(РРО!#REF!,свод!$AY18,РРО!BN$12:BN$31)</f>
        <v>#REF!</v>
      </c>
      <c r="AA18" s="38" t="e">
        <f>SUMIF(РРО!#REF!,свод!$AY18,РРО!BO$12:BO$31)</f>
        <v>#REF!</v>
      </c>
      <c r="AB18" s="38" t="e">
        <f>SUMIF(РРО!#REF!,свод!$AY18,РРО!BP$12:BP$31)</f>
        <v>#REF!</v>
      </c>
      <c r="AC18" s="38" t="e">
        <f>SUMIF(РРО!#REF!,свод!$AY18,РРО!BQ$12:BQ$31)</f>
        <v>#REF!</v>
      </c>
      <c r="AD18" s="38" t="e">
        <f>SUMIF(РРО!#REF!,свод!$AY18,РРО!BR$12:BR$31)</f>
        <v>#REF!</v>
      </c>
      <c r="AE18" s="52" t="e">
        <f>SUMIF(РРО!#REF!,свод!$AY18,РРО!BS$12:BS$31)</f>
        <v>#REF!</v>
      </c>
      <c r="AF18" s="38" t="e">
        <f>SUMIF(РРО!#REF!,свод!$AY18,РРО!BT$12:BT$31)</f>
        <v>#REF!</v>
      </c>
      <c r="AG18" s="38" t="e">
        <f>SUMIF(РРО!#REF!,свод!$AY18,РРО!BU$12:BU$31)</f>
        <v>#REF!</v>
      </c>
      <c r="AH18" s="38" t="e">
        <f>SUMIF(РРО!#REF!,свод!$AY18,РРО!BV$12:BV$31)</f>
        <v>#REF!</v>
      </c>
      <c r="AI18" s="38" t="e">
        <f>SUMIF(РРО!#REF!,свод!$AY18,РРО!BW$12:BW$31)</f>
        <v>#REF!</v>
      </c>
      <c r="AJ18" s="38" t="e">
        <f>SUMIF(РРО!#REF!,свод!$AY18,РРО!#REF!)</f>
        <v>#REF!</v>
      </c>
      <c r="AK18" s="38" t="e">
        <f>SUMIF(РРО!#REF!,свод!$AY18,РРО!#REF!)</f>
        <v>#REF!</v>
      </c>
      <c r="AL18" s="38" t="e">
        <f>SUMIF(РРО!#REF!,свод!$AY18,РРО!#REF!)</f>
        <v>#REF!</v>
      </c>
      <c r="AM18" s="38" t="e">
        <f>SUMIF(РРО!#REF!,свод!$AY18,РРО!#REF!)</f>
        <v>#REF!</v>
      </c>
      <c r="AN18" s="38" t="e">
        <f>SUMIF(РРО!#REF!,свод!$AY18,РРО!#REF!)</f>
        <v>#REF!</v>
      </c>
      <c r="AO18" s="38" t="e">
        <f>SUMIF(РРО!#REF!,свод!$AY18,РРО!#REF!)</f>
        <v>#REF!</v>
      </c>
      <c r="AP18" s="38" t="e">
        <f>SUMIF(РРО!#REF!,свод!$AY18,РРО!#REF!)</f>
        <v>#REF!</v>
      </c>
      <c r="AQ18" s="38" t="e">
        <f>SUMIF(РРО!#REF!,свод!$AY18,РРО!#REF!)</f>
        <v>#REF!</v>
      </c>
      <c r="AR18" s="38" t="e">
        <f>SUMIF(РРО!#REF!,свод!$AY18,РРО!#REF!)</f>
        <v>#REF!</v>
      </c>
      <c r="AS18" s="38" t="e">
        <f>SUMIF(РРО!#REF!,свод!$AY18,РРО!#REF!)</f>
        <v>#REF!</v>
      </c>
      <c r="AT18" s="38" t="e">
        <f>SUMIF(РРО!#REF!,свод!$AY18,РРО!#REF!)</f>
        <v>#REF!</v>
      </c>
      <c r="AU18" s="38" t="e">
        <f>SUMIF(РРО!#REF!,свод!$AY18,РРО!#REF!)</f>
        <v>#REF!</v>
      </c>
      <c r="AV18" s="38" t="e">
        <f>SUMIF(РРО!#REF!,свод!$AY18,РРО!#REF!)</f>
        <v>#REF!</v>
      </c>
      <c r="AW18" s="38" t="e">
        <f>SUMIF(РРО!#REF!,свод!$AY18,РРО!#REF!)</f>
        <v>#REF!</v>
      </c>
      <c r="AX18" s="38" t="e">
        <f>SUMIF(РРО!#REF!,свод!$AY18,РРО!#REF!)</f>
        <v>#REF!</v>
      </c>
      <c r="AY18" t="str">
        <f t="shared" si="0"/>
        <v>4010000060409нормативный</v>
      </c>
    </row>
    <row r="19" spans="1:51" ht="15" hidden="1" customHeight="1">
      <c r="A19" s="32">
        <v>401000006</v>
      </c>
      <c r="B19" s="33" t="s">
        <v>144</v>
      </c>
      <c r="C19" s="34" t="s">
        <v>69</v>
      </c>
      <c r="D19" s="34" t="s">
        <v>129</v>
      </c>
      <c r="E19" s="35" t="s">
        <v>65</v>
      </c>
      <c r="F19" s="52" t="e">
        <f>SUMIF(РРО!#REF!,свод!AY19,РРО!AT$12:AT$31)</f>
        <v>#REF!</v>
      </c>
      <c r="G19" s="52" t="e">
        <f>SUMIF(РРО!#REF!,свод!AY19,РРО!AU$12:AU$31)</f>
        <v>#REF!</v>
      </c>
      <c r="H19" s="38" t="e">
        <f>SUMIF(РРО!#REF!,свод!$AY19,РРО!AV$12:AV$31)</f>
        <v>#REF!</v>
      </c>
      <c r="I19" s="38" t="e">
        <f>SUMIF(РРО!#REF!,свод!$AY19,РРО!AW$12:AW$31)</f>
        <v>#REF!</v>
      </c>
      <c r="J19" s="38" t="e">
        <f>SUMIF(РРО!#REF!,свод!$AY19,РРО!AX$12:AX$31)</f>
        <v>#REF!</v>
      </c>
      <c r="K19" s="38" t="e">
        <f>SUMIF(РРО!#REF!,свод!$AY19,РРО!AY$12:AY$31)</f>
        <v>#REF!</v>
      </c>
      <c r="L19" s="38" t="e">
        <f>SUMIF(РРО!#REF!,свод!$AY19,РРО!AZ$12:AZ$31)</f>
        <v>#REF!</v>
      </c>
      <c r="M19" s="38" t="e">
        <f>SUMIF(РРО!#REF!,свод!$AY19,РРО!BA$12:BA$31)</f>
        <v>#REF!</v>
      </c>
      <c r="N19" s="38" t="e">
        <f>SUMIF(РРО!#REF!,свод!$AY19,РРО!BB$12:BB$31)</f>
        <v>#REF!</v>
      </c>
      <c r="O19" s="38" t="e">
        <f>SUMIF(РРО!#REF!,свод!$AY19,РРО!BC$12:BC$31)</f>
        <v>#REF!</v>
      </c>
      <c r="P19" s="52" t="e">
        <f>SUMIF(РРО!#REF!,свод!$AY19,РРО!BD$12:BD$31)</f>
        <v>#REF!</v>
      </c>
      <c r="Q19" s="38" t="e">
        <f>SUMIF(РРО!#REF!,свод!$AY19,РРО!BE$12:BE$31)</f>
        <v>#REF!</v>
      </c>
      <c r="R19" s="38" t="e">
        <f>SUMIF(РРО!#REF!,свод!$AY19,РРО!BF$12:BF$31)</f>
        <v>#REF!</v>
      </c>
      <c r="S19" s="38" t="e">
        <f>SUMIF(РРО!#REF!,свод!$AY19,РРО!BG$12:BG$31)</f>
        <v>#REF!</v>
      </c>
      <c r="T19" s="38" t="e">
        <f>SUMIF(РРО!#REF!,свод!$AY19,РРО!BH$12:BH$31)</f>
        <v>#REF!</v>
      </c>
      <c r="U19" s="52" t="e">
        <f>SUMIF(РРО!#REF!,свод!$AY19,РРО!BI$12:BI$31)</f>
        <v>#REF!</v>
      </c>
      <c r="V19" s="38" t="e">
        <f>SUMIF(РРО!#REF!,свод!$AY19,РРО!BJ$12:BJ$31)</f>
        <v>#REF!</v>
      </c>
      <c r="W19" s="38" t="e">
        <f>SUMIF(РРО!#REF!,свод!$AY19,РРО!BK$12:BK$31)</f>
        <v>#REF!</v>
      </c>
      <c r="X19" s="38" t="e">
        <f>SUMIF(РРО!#REF!,свод!$AY19,РРО!BL$12:BL$31)</f>
        <v>#REF!</v>
      </c>
      <c r="Y19" s="38" t="e">
        <f>SUMIF(РРО!#REF!,свод!$AY19,РРО!BM$12:BM$31)</f>
        <v>#REF!</v>
      </c>
      <c r="Z19" s="52" t="e">
        <f>SUMIF(РРО!#REF!,свод!$AY19,РРО!BN$12:BN$31)</f>
        <v>#REF!</v>
      </c>
      <c r="AA19" s="38" t="e">
        <f>SUMIF(РРО!#REF!,свод!$AY19,РРО!BO$12:BO$31)</f>
        <v>#REF!</v>
      </c>
      <c r="AB19" s="38" t="e">
        <f>SUMIF(РРО!#REF!,свод!$AY19,РРО!BP$12:BP$31)</f>
        <v>#REF!</v>
      </c>
      <c r="AC19" s="38" t="e">
        <f>SUMIF(РРО!#REF!,свод!$AY19,РРО!BQ$12:BQ$31)</f>
        <v>#REF!</v>
      </c>
      <c r="AD19" s="38" t="e">
        <f>SUMIF(РРО!#REF!,свод!$AY19,РРО!BR$12:BR$31)</f>
        <v>#REF!</v>
      </c>
      <c r="AE19" s="52" t="e">
        <f>SUMIF(РРО!#REF!,свод!$AY19,РРО!BS$12:BS$31)</f>
        <v>#REF!</v>
      </c>
      <c r="AF19" s="38" t="e">
        <f>SUMIF(РРО!#REF!,свод!$AY19,РРО!BT$12:BT$31)</f>
        <v>#REF!</v>
      </c>
      <c r="AG19" s="38" t="e">
        <f>SUMIF(РРО!#REF!,свод!$AY19,РРО!BU$12:BU$31)</f>
        <v>#REF!</v>
      </c>
      <c r="AH19" s="38" t="e">
        <f>SUMIF(РРО!#REF!,свод!$AY19,РРО!BV$12:BV$31)</f>
        <v>#REF!</v>
      </c>
      <c r="AI19" s="38" t="e">
        <f>SUMIF(РРО!#REF!,свод!$AY19,РРО!BW$12:BW$31)</f>
        <v>#REF!</v>
      </c>
      <c r="AJ19" s="38" t="e">
        <f>SUMIF(РРО!#REF!,свод!$AY19,РРО!#REF!)</f>
        <v>#REF!</v>
      </c>
      <c r="AK19" s="38" t="e">
        <f>SUMIF(РРО!#REF!,свод!$AY19,РРО!#REF!)</f>
        <v>#REF!</v>
      </c>
      <c r="AL19" s="38" t="e">
        <f>SUMIF(РРО!#REF!,свод!$AY19,РРО!#REF!)</f>
        <v>#REF!</v>
      </c>
      <c r="AM19" s="38" t="e">
        <f>SUMIF(РРО!#REF!,свод!$AY19,РРО!#REF!)</f>
        <v>#REF!</v>
      </c>
      <c r="AN19" s="38" t="e">
        <f>SUMIF(РРО!#REF!,свод!$AY19,РРО!#REF!)</f>
        <v>#REF!</v>
      </c>
      <c r="AO19" s="38" t="e">
        <f>SUMIF(РРО!#REF!,свод!$AY19,РРО!#REF!)</f>
        <v>#REF!</v>
      </c>
      <c r="AP19" s="38" t="e">
        <f>SUMIF(РРО!#REF!,свод!$AY19,РРО!#REF!)</f>
        <v>#REF!</v>
      </c>
      <c r="AQ19" s="38" t="e">
        <f>SUMIF(РРО!#REF!,свод!$AY19,РРО!#REF!)</f>
        <v>#REF!</v>
      </c>
      <c r="AR19" s="38" t="e">
        <f>SUMIF(РРО!#REF!,свод!$AY19,РРО!#REF!)</f>
        <v>#REF!</v>
      </c>
      <c r="AS19" s="38" t="e">
        <f>SUMIF(РРО!#REF!,свод!$AY19,РРО!#REF!)</f>
        <v>#REF!</v>
      </c>
      <c r="AT19" s="38" t="e">
        <f>SUMIF(РРО!#REF!,свод!$AY19,РРО!#REF!)</f>
        <v>#REF!</v>
      </c>
      <c r="AU19" s="38" t="e">
        <f>SUMIF(РРО!#REF!,свод!$AY19,РРО!#REF!)</f>
        <v>#REF!</v>
      </c>
      <c r="AV19" s="38" t="e">
        <f>SUMIF(РРО!#REF!,свод!$AY19,РРО!#REF!)</f>
        <v>#REF!</v>
      </c>
      <c r="AW19" s="38" t="e">
        <f>SUMIF(РРО!#REF!,свод!$AY19,РРО!#REF!)</f>
        <v>#REF!</v>
      </c>
      <c r="AX19" s="38" t="e">
        <f>SUMIF(РРО!#REF!,свод!$AY19,РРО!#REF!)</f>
        <v>#REF!</v>
      </c>
      <c r="AY19" t="str">
        <f t="shared" si="0"/>
        <v>4010000060409плановый</v>
      </c>
    </row>
    <row r="20" spans="1:51" ht="15" hidden="1" customHeight="1">
      <c r="A20" s="32">
        <v>401000007</v>
      </c>
      <c r="B20" s="33" t="s">
        <v>93</v>
      </c>
      <c r="C20" s="34" t="s">
        <v>53</v>
      </c>
      <c r="D20" s="34" t="s">
        <v>54</v>
      </c>
      <c r="E20" s="35" t="s">
        <v>65</v>
      </c>
      <c r="F20" s="52" t="e">
        <f>SUMIF(РРО!#REF!,свод!AY20,РРО!AT$12:AT$31)</f>
        <v>#REF!</v>
      </c>
      <c r="G20" s="52" t="e">
        <f>SUMIF(РРО!#REF!,свод!AY20,РРО!AU$12:AU$31)</f>
        <v>#REF!</v>
      </c>
      <c r="H20" s="38" t="e">
        <f>SUMIF(РРО!#REF!,свод!$AY20,РРО!AV$12:AV$31)</f>
        <v>#REF!</v>
      </c>
      <c r="I20" s="38" t="e">
        <f>SUMIF(РРО!#REF!,свод!$AY20,РРО!AW$12:AW$31)</f>
        <v>#REF!</v>
      </c>
      <c r="J20" s="38" t="e">
        <f>SUMIF(РРО!#REF!,свод!$AY20,РРО!AX$12:AX$31)</f>
        <v>#REF!</v>
      </c>
      <c r="K20" s="38" t="e">
        <f>SUMIF(РРО!#REF!,свод!$AY20,РРО!AY$12:AY$31)</f>
        <v>#REF!</v>
      </c>
      <c r="L20" s="38" t="e">
        <f>SUMIF(РРО!#REF!,свод!$AY20,РРО!AZ$12:AZ$31)</f>
        <v>#REF!</v>
      </c>
      <c r="M20" s="38" t="e">
        <f>SUMIF(РРО!#REF!,свод!$AY20,РРО!BA$12:BA$31)</f>
        <v>#REF!</v>
      </c>
      <c r="N20" s="38" t="e">
        <f>SUMIF(РРО!#REF!,свод!$AY20,РРО!BB$12:BB$31)</f>
        <v>#REF!</v>
      </c>
      <c r="O20" s="38" t="e">
        <f>SUMIF(РРО!#REF!,свод!$AY20,РРО!BC$12:BC$31)</f>
        <v>#REF!</v>
      </c>
      <c r="P20" s="52" t="e">
        <f>SUMIF(РРО!#REF!,свод!$AY20,РРО!BD$12:BD$31)</f>
        <v>#REF!</v>
      </c>
      <c r="Q20" s="38" t="e">
        <f>SUMIF(РРО!#REF!,свод!$AY20,РРО!BE$12:BE$31)</f>
        <v>#REF!</v>
      </c>
      <c r="R20" s="38" t="e">
        <f>SUMIF(РРО!#REF!,свод!$AY20,РРО!BF$12:BF$31)</f>
        <v>#REF!</v>
      </c>
      <c r="S20" s="38" t="e">
        <f>SUMIF(РРО!#REF!,свод!$AY20,РРО!BG$12:BG$31)</f>
        <v>#REF!</v>
      </c>
      <c r="T20" s="38" t="e">
        <f>SUMIF(РРО!#REF!,свод!$AY20,РРО!BH$12:BH$31)</f>
        <v>#REF!</v>
      </c>
      <c r="U20" s="52" t="e">
        <f>SUMIF(РРО!#REF!,свод!$AY20,РРО!BI$12:BI$31)</f>
        <v>#REF!</v>
      </c>
      <c r="V20" s="38" t="e">
        <f>SUMIF(РРО!#REF!,свод!$AY20,РРО!BJ$12:BJ$31)</f>
        <v>#REF!</v>
      </c>
      <c r="W20" s="38" t="e">
        <f>SUMIF(РРО!#REF!,свод!$AY20,РРО!BK$12:BK$31)</f>
        <v>#REF!</v>
      </c>
      <c r="X20" s="38" t="e">
        <f>SUMIF(РРО!#REF!,свод!$AY20,РРО!BL$12:BL$31)</f>
        <v>#REF!</v>
      </c>
      <c r="Y20" s="38" t="e">
        <f>SUMIF(РРО!#REF!,свод!$AY20,РРО!BM$12:BM$31)</f>
        <v>#REF!</v>
      </c>
      <c r="Z20" s="52" t="e">
        <f>SUMIF(РРО!#REF!,свод!$AY20,РРО!BN$12:BN$31)</f>
        <v>#REF!</v>
      </c>
      <c r="AA20" s="38" t="e">
        <f>SUMIF(РРО!#REF!,свод!$AY20,РРО!BO$12:BO$31)</f>
        <v>#REF!</v>
      </c>
      <c r="AB20" s="38" t="e">
        <f>SUMIF(РРО!#REF!,свод!$AY20,РРО!BP$12:BP$31)</f>
        <v>#REF!</v>
      </c>
      <c r="AC20" s="38" t="e">
        <f>SUMIF(РРО!#REF!,свод!$AY20,РРО!BQ$12:BQ$31)</f>
        <v>#REF!</v>
      </c>
      <c r="AD20" s="38" t="e">
        <f>SUMIF(РРО!#REF!,свод!$AY20,РРО!BR$12:BR$31)</f>
        <v>#REF!</v>
      </c>
      <c r="AE20" s="52" t="e">
        <f>SUMIF(РРО!#REF!,свод!$AY20,РРО!BS$12:BS$31)</f>
        <v>#REF!</v>
      </c>
      <c r="AF20" s="38" t="e">
        <f>SUMIF(РРО!#REF!,свод!$AY20,РРО!BT$12:BT$31)</f>
        <v>#REF!</v>
      </c>
      <c r="AG20" s="38" t="e">
        <f>SUMIF(РРО!#REF!,свод!$AY20,РРО!BU$12:BU$31)</f>
        <v>#REF!</v>
      </c>
      <c r="AH20" s="38" t="e">
        <f>SUMIF(РРО!#REF!,свод!$AY20,РРО!BV$12:BV$31)</f>
        <v>#REF!</v>
      </c>
      <c r="AI20" s="38" t="e">
        <f>SUMIF(РРО!#REF!,свод!$AY20,РРО!BW$12:BW$31)</f>
        <v>#REF!</v>
      </c>
      <c r="AJ20" s="38" t="e">
        <f>SUMIF(РРО!#REF!,свод!$AY20,РРО!#REF!)</f>
        <v>#REF!</v>
      </c>
      <c r="AK20" s="38" t="e">
        <f>SUMIF(РРО!#REF!,свод!$AY20,РРО!#REF!)</f>
        <v>#REF!</v>
      </c>
      <c r="AL20" s="38" t="e">
        <f>SUMIF(РРО!#REF!,свод!$AY20,РРО!#REF!)</f>
        <v>#REF!</v>
      </c>
      <c r="AM20" s="38" t="e">
        <f>SUMIF(РРО!#REF!,свод!$AY20,РРО!#REF!)</f>
        <v>#REF!</v>
      </c>
      <c r="AN20" s="38" t="e">
        <f>SUMIF(РРО!#REF!,свод!$AY20,РРО!#REF!)</f>
        <v>#REF!</v>
      </c>
      <c r="AO20" s="38" t="e">
        <f>SUMIF(РРО!#REF!,свод!$AY20,РРО!#REF!)</f>
        <v>#REF!</v>
      </c>
      <c r="AP20" s="38" t="e">
        <f>SUMIF(РРО!#REF!,свод!$AY20,РРО!#REF!)</f>
        <v>#REF!</v>
      </c>
      <c r="AQ20" s="38" t="e">
        <f>SUMIF(РРО!#REF!,свод!$AY20,РРО!#REF!)</f>
        <v>#REF!</v>
      </c>
      <c r="AR20" s="38" t="e">
        <f>SUMIF(РРО!#REF!,свод!$AY20,РРО!#REF!)</f>
        <v>#REF!</v>
      </c>
      <c r="AS20" s="38" t="e">
        <f>SUMIF(РРО!#REF!,свод!$AY20,РРО!#REF!)</f>
        <v>#REF!</v>
      </c>
      <c r="AT20" s="38" t="e">
        <f>SUMIF(РРО!#REF!,свод!$AY20,РРО!#REF!)</f>
        <v>#REF!</v>
      </c>
      <c r="AU20" s="38" t="e">
        <f>SUMIF(РРО!#REF!,свод!$AY20,РРО!#REF!)</f>
        <v>#REF!</v>
      </c>
      <c r="AV20" s="38" t="e">
        <f>SUMIF(РРО!#REF!,свод!$AY20,РРО!#REF!)</f>
        <v>#REF!</v>
      </c>
      <c r="AW20" s="38" t="e">
        <f>SUMIF(РРО!#REF!,свод!$AY20,РРО!#REF!)</f>
        <v>#REF!</v>
      </c>
      <c r="AX20" s="38" t="e">
        <f>SUMIF(РРО!#REF!,свод!$AY20,РРО!#REF!)</f>
        <v>#REF!</v>
      </c>
      <c r="AY20" t="str">
        <f t="shared" si="0"/>
        <v>4010000070113плановый</v>
      </c>
    </row>
    <row r="21" spans="1:51" ht="15" hidden="1" customHeight="1">
      <c r="A21" s="32">
        <v>401000007</v>
      </c>
      <c r="B21" s="33" t="s">
        <v>94</v>
      </c>
      <c r="C21" s="34" t="s">
        <v>53</v>
      </c>
      <c r="D21" s="34" t="s">
        <v>54</v>
      </c>
      <c r="E21" s="35" t="s">
        <v>64</v>
      </c>
      <c r="F21" s="52" t="e">
        <f>SUMIF(РРО!#REF!,свод!AY21,РРО!AT$12:AT$31)</f>
        <v>#REF!</v>
      </c>
      <c r="G21" s="52" t="e">
        <f>SUMIF(РРО!#REF!,свод!AY21,РРО!AU$12:AU$31)</f>
        <v>#REF!</v>
      </c>
      <c r="H21" s="38" t="e">
        <f>SUMIF(РРО!#REF!,свод!$AY21,РРО!AV$12:AV$31)</f>
        <v>#REF!</v>
      </c>
      <c r="I21" s="38" t="e">
        <f>SUMIF(РРО!#REF!,свод!$AY21,РРО!AW$12:AW$31)</f>
        <v>#REF!</v>
      </c>
      <c r="J21" s="38" t="e">
        <f>SUMIF(РРО!#REF!,свод!$AY21,РРО!AX$12:AX$31)</f>
        <v>#REF!</v>
      </c>
      <c r="K21" s="38" t="e">
        <f>SUMIF(РРО!#REF!,свод!$AY21,РРО!AY$12:AY$31)</f>
        <v>#REF!</v>
      </c>
      <c r="L21" s="38" t="e">
        <f>SUMIF(РРО!#REF!,свод!$AY21,РРО!AZ$12:AZ$31)</f>
        <v>#REF!</v>
      </c>
      <c r="M21" s="38" t="e">
        <f>SUMIF(РРО!#REF!,свод!$AY21,РРО!BA$12:BA$31)</f>
        <v>#REF!</v>
      </c>
      <c r="N21" s="38" t="e">
        <f>SUMIF(РРО!#REF!,свод!$AY21,РРО!BB$12:BB$31)</f>
        <v>#REF!</v>
      </c>
      <c r="O21" s="38" t="e">
        <f>SUMIF(РРО!#REF!,свод!$AY21,РРО!BC$12:BC$31)</f>
        <v>#REF!</v>
      </c>
      <c r="P21" s="52" t="e">
        <f>SUMIF(РРО!#REF!,свод!$AY21,РРО!BD$12:BD$31)</f>
        <v>#REF!</v>
      </c>
      <c r="Q21" s="38" t="e">
        <f>SUMIF(РРО!#REF!,свод!$AY21,РРО!BE$12:BE$31)</f>
        <v>#REF!</v>
      </c>
      <c r="R21" s="38" t="e">
        <f>SUMIF(РРО!#REF!,свод!$AY21,РРО!BF$12:BF$31)</f>
        <v>#REF!</v>
      </c>
      <c r="S21" s="38" t="e">
        <f>SUMIF(РРО!#REF!,свод!$AY21,РРО!BG$12:BG$31)</f>
        <v>#REF!</v>
      </c>
      <c r="T21" s="38" t="e">
        <f>SUMIF(РРО!#REF!,свод!$AY21,РРО!BH$12:BH$31)</f>
        <v>#REF!</v>
      </c>
      <c r="U21" s="52" t="e">
        <f>SUMIF(РРО!#REF!,свод!$AY21,РРО!BI$12:BI$31)</f>
        <v>#REF!</v>
      </c>
      <c r="V21" s="38" t="e">
        <f>SUMIF(РРО!#REF!,свод!$AY21,РРО!BJ$12:BJ$31)</f>
        <v>#REF!</v>
      </c>
      <c r="W21" s="38" t="e">
        <f>SUMIF(РРО!#REF!,свод!$AY21,РРО!BK$12:BK$31)</f>
        <v>#REF!</v>
      </c>
      <c r="X21" s="38" t="e">
        <f>SUMIF(РРО!#REF!,свод!$AY21,РРО!BL$12:BL$31)</f>
        <v>#REF!</v>
      </c>
      <c r="Y21" s="38" t="e">
        <f>SUMIF(РРО!#REF!,свод!$AY21,РРО!BM$12:BM$31)</f>
        <v>#REF!</v>
      </c>
      <c r="Z21" s="52" t="e">
        <f>SUMIF(РРО!#REF!,свод!$AY21,РРО!BN$12:BN$31)</f>
        <v>#REF!</v>
      </c>
      <c r="AA21" s="38" t="e">
        <f>SUMIF(РРО!#REF!,свод!$AY21,РРО!BO$12:BO$31)</f>
        <v>#REF!</v>
      </c>
      <c r="AB21" s="38" t="e">
        <f>SUMIF(РРО!#REF!,свод!$AY21,РРО!BP$12:BP$31)</f>
        <v>#REF!</v>
      </c>
      <c r="AC21" s="38" t="e">
        <f>SUMIF(РРО!#REF!,свод!$AY21,РРО!BQ$12:BQ$31)</f>
        <v>#REF!</v>
      </c>
      <c r="AD21" s="38" t="e">
        <f>SUMIF(РРО!#REF!,свод!$AY21,РРО!BR$12:BR$31)</f>
        <v>#REF!</v>
      </c>
      <c r="AE21" s="52" t="e">
        <f>SUMIF(РРО!#REF!,свод!$AY21,РРО!BS$12:BS$31)</f>
        <v>#REF!</v>
      </c>
      <c r="AF21" s="38" t="e">
        <f>SUMIF(РРО!#REF!,свод!$AY21,РРО!BT$12:BT$31)</f>
        <v>#REF!</v>
      </c>
      <c r="AG21" s="38" t="e">
        <f>SUMIF(РРО!#REF!,свод!$AY21,РРО!BU$12:BU$31)</f>
        <v>#REF!</v>
      </c>
      <c r="AH21" s="38" t="e">
        <f>SUMIF(РРО!#REF!,свод!$AY21,РРО!BV$12:BV$31)</f>
        <v>#REF!</v>
      </c>
      <c r="AI21" s="38" t="e">
        <f>SUMIF(РРО!#REF!,свод!$AY21,РРО!BW$12:BW$31)</f>
        <v>#REF!</v>
      </c>
      <c r="AJ21" s="38" t="e">
        <f>SUMIF(РРО!#REF!,свод!$AY21,РРО!#REF!)</f>
        <v>#REF!</v>
      </c>
      <c r="AK21" s="38" t="e">
        <f>SUMIF(РРО!#REF!,свод!$AY21,РРО!#REF!)</f>
        <v>#REF!</v>
      </c>
      <c r="AL21" s="38" t="e">
        <f>SUMIF(РРО!#REF!,свод!$AY21,РРО!#REF!)</f>
        <v>#REF!</v>
      </c>
      <c r="AM21" s="38" t="e">
        <f>SUMIF(РРО!#REF!,свод!$AY21,РРО!#REF!)</f>
        <v>#REF!</v>
      </c>
      <c r="AN21" s="38" t="e">
        <f>SUMIF(РРО!#REF!,свод!$AY21,РРО!#REF!)</f>
        <v>#REF!</v>
      </c>
      <c r="AO21" s="38" t="e">
        <f>SUMIF(РРО!#REF!,свод!$AY21,РРО!#REF!)</f>
        <v>#REF!</v>
      </c>
      <c r="AP21" s="38" t="e">
        <f>SUMIF(РРО!#REF!,свод!$AY21,РРО!#REF!)</f>
        <v>#REF!</v>
      </c>
      <c r="AQ21" s="38" t="e">
        <f>SUMIF(РРО!#REF!,свод!$AY21,РРО!#REF!)</f>
        <v>#REF!</v>
      </c>
      <c r="AR21" s="38" t="e">
        <f>SUMIF(РРО!#REF!,свод!$AY21,РРО!#REF!)</f>
        <v>#REF!</v>
      </c>
      <c r="AS21" s="38" t="e">
        <f>SUMIF(РРО!#REF!,свод!$AY21,РРО!#REF!)</f>
        <v>#REF!</v>
      </c>
      <c r="AT21" s="38" t="e">
        <f>SUMIF(РРО!#REF!,свод!$AY21,РРО!#REF!)</f>
        <v>#REF!</v>
      </c>
      <c r="AU21" s="38" t="e">
        <f>SUMIF(РРО!#REF!,свод!$AY21,РРО!#REF!)</f>
        <v>#REF!</v>
      </c>
      <c r="AV21" s="38" t="e">
        <f>SUMIF(РРО!#REF!,свод!$AY21,РРО!#REF!)</f>
        <v>#REF!</v>
      </c>
      <c r="AW21" s="38" t="e">
        <f>SUMIF(РРО!#REF!,свод!$AY21,РРО!#REF!)</f>
        <v>#REF!</v>
      </c>
      <c r="AX21" s="38" t="e">
        <f>SUMIF(РРО!#REF!,свод!$AY21,РРО!#REF!)</f>
        <v>#REF!</v>
      </c>
      <c r="AY21" t="str">
        <f t="shared" si="0"/>
        <v>4010000070113нормативный</v>
      </c>
    </row>
    <row r="22" spans="1:51" ht="15" hidden="1" customHeight="1">
      <c r="A22" s="32">
        <v>401000007</v>
      </c>
      <c r="B22" s="33" t="s">
        <v>94</v>
      </c>
      <c r="C22" s="34" t="s">
        <v>53</v>
      </c>
      <c r="D22" s="34" t="s">
        <v>54</v>
      </c>
      <c r="E22" s="35" t="s">
        <v>211</v>
      </c>
      <c r="F22" s="52" t="e">
        <f>SUMIF(РРО!#REF!,свод!AY22,РРО!AT$12:AT$31)</f>
        <v>#REF!</v>
      </c>
      <c r="G22" s="52" t="e">
        <f>SUMIF(РРО!#REF!,свод!AY22,РРО!AU$12:AU$31)</f>
        <v>#REF!</v>
      </c>
      <c r="H22" s="38" t="e">
        <f>SUMIF(РРО!#REF!,свод!$AY22,РРО!AV$12:AV$31)</f>
        <v>#REF!</v>
      </c>
      <c r="I22" s="38" t="e">
        <f>SUMIF(РРО!#REF!,свод!$AY22,РРО!AW$12:AW$31)</f>
        <v>#REF!</v>
      </c>
      <c r="J22" s="38" t="e">
        <f>SUMIF(РРО!#REF!,свод!$AY22,РРО!AX$12:AX$31)</f>
        <v>#REF!</v>
      </c>
      <c r="K22" s="38" t="e">
        <f>SUMIF(РРО!#REF!,свод!$AY22,РРО!AY$12:AY$31)</f>
        <v>#REF!</v>
      </c>
      <c r="L22" s="38" t="e">
        <f>SUMIF(РРО!#REF!,свод!$AY22,РРО!AZ$12:AZ$31)</f>
        <v>#REF!</v>
      </c>
      <c r="M22" s="38" t="e">
        <f>SUMIF(РРО!#REF!,свод!$AY22,РРО!BA$12:BA$31)</f>
        <v>#REF!</v>
      </c>
      <c r="N22" s="38" t="e">
        <f>SUMIF(РРО!#REF!,свод!$AY22,РРО!BB$12:BB$31)</f>
        <v>#REF!</v>
      </c>
      <c r="O22" s="38" t="e">
        <f>SUMIF(РРО!#REF!,свод!$AY22,РРО!BC$12:BC$31)</f>
        <v>#REF!</v>
      </c>
      <c r="P22" s="52" t="e">
        <f>SUMIF(РРО!#REF!,свод!$AY22,РРО!BD$12:BD$31)</f>
        <v>#REF!</v>
      </c>
      <c r="Q22" s="38" t="e">
        <f>SUMIF(РРО!#REF!,свод!$AY22,РРО!BE$12:BE$31)</f>
        <v>#REF!</v>
      </c>
      <c r="R22" s="38" t="e">
        <f>SUMIF(РРО!#REF!,свод!$AY22,РРО!BF$12:BF$31)</f>
        <v>#REF!</v>
      </c>
      <c r="S22" s="38" t="e">
        <f>SUMIF(РРО!#REF!,свод!$AY22,РРО!BG$12:BG$31)</f>
        <v>#REF!</v>
      </c>
      <c r="T22" s="38" t="e">
        <f>SUMIF(РРО!#REF!,свод!$AY22,РРО!BH$12:BH$31)</f>
        <v>#REF!</v>
      </c>
      <c r="U22" s="52" t="e">
        <f>SUMIF(РРО!#REF!,свод!$AY22,РРО!BI$12:BI$31)</f>
        <v>#REF!</v>
      </c>
      <c r="V22" s="38" t="e">
        <f>SUMIF(РРО!#REF!,свод!$AY22,РРО!BJ$12:BJ$31)</f>
        <v>#REF!</v>
      </c>
      <c r="W22" s="38" t="e">
        <f>SUMIF(РРО!#REF!,свод!$AY22,РРО!BK$12:BK$31)</f>
        <v>#REF!</v>
      </c>
      <c r="X22" s="38" t="e">
        <f>SUMIF(РРО!#REF!,свод!$AY22,РРО!BL$12:BL$31)</f>
        <v>#REF!</v>
      </c>
      <c r="Y22" s="38" t="e">
        <f>SUMIF(РРО!#REF!,свод!$AY22,РРО!BM$12:BM$31)</f>
        <v>#REF!</v>
      </c>
      <c r="Z22" s="52" t="e">
        <f>SUMIF(РРО!#REF!,свод!$AY22,РРО!BN$12:BN$31)</f>
        <v>#REF!</v>
      </c>
      <c r="AA22" s="38" t="e">
        <f>SUMIF(РРО!#REF!,свод!$AY22,РРО!BO$12:BO$31)</f>
        <v>#REF!</v>
      </c>
      <c r="AB22" s="38" t="e">
        <f>SUMIF(РРО!#REF!,свод!$AY22,РРО!BP$12:BP$31)</f>
        <v>#REF!</v>
      </c>
      <c r="AC22" s="38" t="e">
        <f>SUMIF(РРО!#REF!,свод!$AY22,РРО!BQ$12:BQ$31)</f>
        <v>#REF!</v>
      </c>
      <c r="AD22" s="38" t="e">
        <f>SUMIF(РРО!#REF!,свод!$AY22,РРО!BR$12:BR$31)</f>
        <v>#REF!</v>
      </c>
      <c r="AE22" s="52" t="e">
        <f>SUMIF(РРО!#REF!,свод!$AY22,РРО!BS$12:BS$31)</f>
        <v>#REF!</v>
      </c>
      <c r="AF22" s="38" t="e">
        <f>SUMIF(РРО!#REF!,свод!$AY22,РРО!BT$12:BT$31)</f>
        <v>#REF!</v>
      </c>
      <c r="AG22" s="38" t="e">
        <f>SUMIF(РРО!#REF!,свод!$AY22,РРО!BU$12:BU$31)</f>
        <v>#REF!</v>
      </c>
      <c r="AH22" s="38" t="e">
        <f>SUMIF(РРО!#REF!,свод!$AY22,РРО!BV$12:BV$31)</f>
        <v>#REF!</v>
      </c>
      <c r="AI22" s="38" t="e">
        <f>SUMIF(РРО!#REF!,свод!$AY22,РРО!BW$12:BW$31)</f>
        <v>#REF!</v>
      </c>
      <c r="AJ22" s="38" t="e">
        <f>SUMIF(РРО!#REF!,свод!$AY22,РРО!#REF!)</f>
        <v>#REF!</v>
      </c>
      <c r="AK22" s="38" t="e">
        <f>SUMIF(РРО!#REF!,свод!$AY22,РРО!#REF!)</f>
        <v>#REF!</v>
      </c>
      <c r="AL22" s="38" t="e">
        <f>SUMIF(РРО!#REF!,свод!$AY22,РРО!#REF!)</f>
        <v>#REF!</v>
      </c>
      <c r="AM22" s="38" t="e">
        <f>SUMIF(РРО!#REF!,свод!$AY22,РРО!#REF!)</f>
        <v>#REF!</v>
      </c>
      <c r="AN22" s="38" t="e">
        <f>SUMIF(РРО!#REF!,свод!$AY22,РРО!#REF!)</f>
        <v>#REF!</v>
      </c>
      <c r="AO22" s="38" t="e">
        <f>SUMIF(РРО!#REF!,свод!$AY22,РРО!#REF!)</f>
        <v>#REF!</v>
      </c>
      <c r="AP22" s="38" t="e">
        <f>SUMIF(РРО!#REF!,свод!$AY22,РРО!#REF!)</f>
        <v>#REF!</v>
      </c>
      <c r="AQ22" s="38" t="e">
        <f>SUMIF(РРО!#REF!,свод!$AY22,РРО!#REF!)</f>
        <v>#REF!</v>
      </c>
      <c r="AR22" s="38" t="e">
        <f>SUMIF(РРО!#REF!,свод!$AY22,РРО!#REF!)</f>
        <v>#REF!</v>
      </c>
      <c r="AS22" s="38" t="e">
        <f>SUMIF(РРО!#REF!,свод!$AY22,РРО!#REF!)</f>
        <v>#REF!</v>
      </c>
      <c r="AT22" s="38" t="e">
        <f>SUMIF(РРО!#REF!,свод!$AY22,РРО!#REF!)</f>
        <v>#REF!</v>
      </c>
      <c r="AU22" s="38" t="e">
        <f>SUMIF(РРО!#REF!,свод!$AY22,РРО!#REF!)</f>
        <v>#REF!</v>
      </c>
      <c r="AV22" s="38" t="e">
        <f>SUMIF(РРО!#REF!,свод!$AY22,РРО!#REF!)</f>
        <v>#REF!</v>
      </c>
      <c r="AW22" s="38" t="e">
        <f>SUMIF(РРО!#REF!,свод!$AY22,РРО!#REF!)</f>
        <v>#REF!</v>
      </c>
      <c r="AX22" s="38" t="e">
        <f>SUMIF(РРО!#REF!,свод!$AY22,РРО!#REF!)</f>
        <v>#REF!</v>
      </c>
      <c r="AY22" t="str">
        <f>CONCATENATE(A22,C22,D22,E22)</f>
        <v>4010000070113индексации</v>
      </c>
    </row>
    <row r="23" spans="1:51" ht="15" hidden="1" customHeight="1">
      <c r="A23" s="32">
        <v>401000007</v>
      </c>
      <c r="B23" s="33" t="s">
        <v>94</v>
      </c>
      <c r="C23" s="34" t="s">
        <v>87</v>
      </c>
      <c r="D23" s="34" t="s">
        <v>53</v>
      </c>
      <c r="E23" s="35" t="s">
        <v>64</v>
      </c>
      <c r="F23" s="52" t="e">
        <f>SUMIF(РРО!#REF!,свод!AY23,РРО!AT$12:AT$31)</f>
        <v>#REF!</v>
      </c>
      <c r="G23" s="52" t="e">
        <f>SUMIF(РРО!#REF!,свод!AY23,РРО!AU$12:AU$31)</f>
        <v>#REF!</v>
      </c>
      <c r="H23" s="38" t="e">
        <f>SUMIF(РРО!#REF!,свод!$AY23,РРО!AV$12:AV$31)</f>
        <v>#REF!</v>
      </c>
      <c r="I23" s="38" t="e">
        <f>SUMIF(РРО!#REF!,свод!$AY23,РРО!AW$12:AW$31)</f>
        <v>#REF!</v>
      </c>
      <c r="J23" s="38" t="e">
        <f>SUMIF(РРО!#REF!,свод!$AY23,РРО!AX$12:AX$31)</f>
        <v>#REF!</v>
      </c>
      <c r="K23" s="38" t="e">
        <f>SUMIF(РРО!#REF!,свод!$AY23,РРО!AY$12:AY$31)</f>
        <v>#REF!</v>
      </c>
      <c r="L23" s="38" t="e">
        <f>SUMIF(РРО!#REF!,свод!$AY23,РРО!AZ$12:AZ$31)</f>
        <v>#REF!</v>
      </c>
      <c r="M23" s="38" t="e">
        <f>SUMIF(РРО!#REF!,свод!$AY23,РРО!BA$12:BA$31)</f>
        <v>#REF!</v>
      </c>
      <c r="N23" s="38" t="e">
        <f>SUMIF(РРО!#REF!,свод!$AY23,РРО!BB$12:BB$31)</f>
        <v>#REF!</v>
      </c>
      <c r="O23" s="38" t="e">
        <f>SUMIF(РРО!#REF!,свод!$AY23,РРО!BC$12:BC$31)</f>
        <v>#REF!</v>
      </c>
      <c r="P23" s="52" t="e">
        <f>SUMIF(РРО!#REF!,свод!$AY23,РРО!BD$12:BD$31)</f>
        <v>#REF!</v>
      </c>
      <c r="Q23" s="38" t="e">
        <f>SUMIF(РРО!#REF!,свод!$AY23,РРО!BE$12:BE$31)</f>
        <v>#REF!</v>
      </c>
      <c r="R23" s="38" t="e">
        <f>SUMIF(РРО!#REF!,свод!$AY23,РРО!BF$12:BF$31)</f>
        <v>#REF!</v>
      </c>
      <c r="S23" s="38" t="e">
        <f>SUMIF(РРО!#REF!,свод!$AY23,РРО!BG$12:BG$31)</f>
        <v>#REF!</v>
      </c>
      <c r="T23" s="38" t="e">
        <f>SUMIF(РРО!#REF!,свод!$AY23,РРО!BH$12:BH$31)</f>
        <v>#REF!</v>
      </c>
      <c r="U23" s="52" t="e">
        <f>SUMIF(РРО!#REF!,свод!$AY23,РРО!BI$12:BI$31)</f>
        <v>#REF!</v>
      </c>
      <c r="V23" s="38" t="e">
        <f>SUMIF(РРО!#REF!,свод!$AY23,РРО!BJ$12:BJ$31)</f>
        <v>#REF!</v>
      </c>
      <c r="W23" s="38" t="e">
        <f>SUMIF(РРО!#REF!,свод!$AY23,РРО!BK$12:BK$31)</f>
        <v>#REF!</v>
      </c>
      <c r="X23" s="38" t="e">
        <f>SUMIF(РРО!#REF!,свод!$AY23,РРО!BL$12:BL$31)</f>
        <v>#REF!</v>
      </c>
      <c r="Y23" s="38" t="e">
        <f>SUMIF(РРО!#REF!,свод!$AY23,РРО!BM$12:BM$31)</f>
        <v>#REF!</v>
      </c>
      <c r="Z23" s="52" t="e">
        <f>SUMIF(РРО!#REF!,свод!$AY23,РРО!BN$12:BN$31)</f>
        <v>#REF!</v>
      </c>
      <c r="AA23" s="38" t="e">
        <f>SUMIF(РРО!#REF!,свод!$AY23,РРО!BO$12:BO$31)</f>
        <v>#REF!</v>
      </c>
      <c r="AB23" s="38" t="e">
        <f>SUMIF(РРО!#REF!,свод!$AY23,РРО!BP$12:BP$31)</f>
        <v>#REF!</v>
      </c>
      <c r="AC23" s="38" t="e">
        <f>SUMIF(РРО!#REF!,свод!$AY23,РРО!BQ$12:BQ$31)</f>
        <v>#REF!</v>
      </c>
      <c r="AD23" s="38" t="e">
        <f>SUMIF(РРО!#REF!,свод!$AY23,РРО!BR$12:BR$31)</f>
        <v>#REF!</v>
      </c>
      <c r="AE23" s="52" t="e">
        <f>SUMIF(РРО!#REF!,свод!$AY23,РРО!BS$12:BS$31)</f>
        <v>#REF!</v>
      </c>
      <c r="AF23" s="38" t="e">
        <f>SUMIF(РРО!#REF!,свод!$AY23,РРО!BT$12:BT$31)</f>
        <v>#REF!</v>
      </c>
      <c r="AG23" s="38" t="e">
        <f>SUMIF(РРО!#REF!,свод!$AY23,РРО!BU$12:BU$31)</f>
        <v>#REF!</v>
      </c>
      <c r="AH23" s="38" t="e">
        <f>SUMIF(РРО!#REF!,свод!$AY23,РРО!BV$12:BV$31)</f>
        <v>#REF!</v>
      </c>
      <c r="AI23" s="38" t="e">
        <f>SUMIF(РРО!#REF!,свод!$AY23,РРО!BW$12:BW$31)</f>
        <v>#REF!</v>
      </c>
      <c r="AJ23" s="38" t="e">
        <f>SUMIF(РРО!#REF!,свод!$AY23,РРО!#REF!)</f>
        <v>#REF!</v>
      </c>
      <c r="AK23" s="38" t="e">
        <f>SUMIF(РРО!#REF!,свод!$AY23,РРО!#REF!)</f>
        <v>#REF!</v>
      </c>
      <c r="AL23" s="38" t="e">
        <f>SUMIF(РРО!#REF!,свод!$AY23,РРО!#REF!)</f>
        <v>#REF!</v>
      </c>
      <c r="AM23" s="38" t="e">
        <f>SUMIF(РРО!#REF!,свод!$AY23,РРО!#REF!)</f>
        <v>#REF!</v>
      </c>
      <c r="AN23" s="38" t="e">
        <f>SUMIF(РРО!#REF!,свод!$AY23,РРО!#REF!)</f>
        <v>#REF!</v>
      </c>
      <c r="AO23" s="38" t="e">
        <f>SUMIF(РРО!#REF!,свод!$AY23,РРО!#REF!)</f>
        <v>#REF!</v>
      </c>
      <c r="AP23" s="38" t="e">
        <f>SUMIF(РРО!#REF!,свод!$AY23,РРО!#REF!)</f>
        <v>#REF!</v>
      </c>
      <c r="AQ23" s="38" t="e">
        <f>SUMIF(РРО!#REF!,свод!$AY23,РРО!#REF!)</f>
        <v>#REF!</v>
      </c>
      <c r="AR23" s="38" t="e">
        <f>SUMIF(РРО!#REF!,свод!$AY23,РРО!#REF!)</f>
        <v>#REF!</v>
      </c>
      <c r="AS23" s="38" t="e">
        <f>SUMIF(РРО!#REF!,свод!$AY23,РРО!#REF!)</f>
        <v>#REF!</v>
      </c>
      <c r="AT23" s="38" t="e">
        <f>SUMIF(РРО!#REF!,свод!$AY23,РРО!#REF!)</f>
        <v>#REF!</v>
      </c>
      <c r="AU23" s="38" t="e">
        <f>SUMIF(РРО!#REF!,свод!$AY23,РРО!#REF!)</f>
        <v>#REF!</v>
      </c>
      <c r="AV23" s="38" t="e">
        <f>SUMIF(РРО!#REF!,свод!$AY23,РРО!#REF!)</f>
        <v>#REF!</v>
      </c>
      <c r="AW23" s="38" t="e">
        <f>SUMIF(РРО!#REF!,свод!$AY23,РРО!#REF!)</f>
        <v>#REF!</v>
      </c>
      <c r="AX23" s="38" t="e">
        <f>SUMIF(РРО!#REF!,свод!$AY23,РРО!#REF!)</f>
        <v>#REF!</v>
      </c>
      <c r="AY23" t="str">
        <f t="shared" si="0"/>
        <v>4010000070501нормативный</v>
      </c>
    </row>
    <row r="24" spans="1:51" ht="15" hidden="1" customHeight="1">
      <c r="A24" s="32" t="s">
        <v>148</v>
      </c>
      <c r="B24" s="33" t="s">
        <v>149</v>
      </c>
      <c r="C24" s="34" t="s">
        <v>87</v>
      </c>
      <c r="D24" s="34" t="s">
        <v>53</v>
      </c>
      <c r="E24" s="35" t="s">
        <v>65</v>
      </c>
      <c r="F24" s="52" t="e">
        <f>SUMIF(РРО!#REF!,свод!AY24,РРО!AT$12:AT$31)</f>
        <v>#REF!</v>
      </c>
      <c r="G24" s="52" t="e">
        <f>SUMIF(РРО!#REF!,свод!AY24,РРО!AU$12:AU$31)</f>
        <v>#REF!</v>
      </c>
      <c r="H24" s="38" t="e">
        <f>SUMIF(РРО!#REF!,свод!$AY24,РРО!AV$12:AV$31)</f>
        <v>#REF!</v>
      </c>
      <c r="I24" s="38" t="e">
        <f>SUMIF(РРО!#REF!,свод!$AY24,РРО!AW$12:AW$31)</f>
        <v>#REF!</v>
      </c>
      <c r="J24" s="38" t="e">
        <f>SUMIF(РРО!#REF!,свод!$AY24,РРО!AX$12:AX$31)</f>
        <v>#REF!</v>
      </c>
      <c r="K24" s="38" t="e">
        <f>SUMIF(РРО!#REF!,свод!$AY24,РРО!AY$12:AY$31)</f>
        <v>#REF!</v>
      </c>
      <c r="L24" s="38" t="e">
        <f>SUMIF(РРО!#REF!,свод!$AY24,РРО!AZ$12:AZ$31)</f>
        <v>#REF!</v>
      </c>
      <c r="M24" s="38" t="e">
        <f>SUMIF(РРО!#REF!,свод!$AY24,РРО!BA$12:BA$31)</f>
        <v>#REF!</v>
      </c>
      <c r="N24" s="38" t="e">
        <f>SUMIF(РРО!#REF!,свод!$AY24,РРО!BB$12:BB$31)</f>
        <v>#REF!</v>
      </c>
      <c r="O24" s="38" t="e">
        <f>SUMIF(РРО!#REF!,свод!$AY24,РРО!BC$12:BC$31)</f>
        <v>#REF!</v>
      </c>
      <c r="P24" s="52" t="e">
        <f>SUMIF(РРО!#REF!,свод!$AY24,РРО!BD$12:BD$31)</f>
        <v>#REF!</v>
      </c>
      <c r="Q24" s="38" t="e">
        <f>SUMIF(РРО!#REF!,свод!$AY24,РРО!BE$12:BE$31)</f>
        <v>#REF!</v>
      </c>
      <c r="R24" s="38" t="e">
        <f>SUMIF(РРО!#REF!,свод!$AY24,РРО!BF$12:BF$31)</f>
        <v>#REF!</v>
      </c>
      <c r="S24" s="38" t="e">
        <f>SUMIF(РРО!#REF!,свод!$AY24,РРО!BG$12:BG$31)</f>
        <v>#REF!</v>
      </c>
      <c r="T24" s="38" t="e">
        <f>SUMIF(РРО!#REF!,свод!$AY24,РРО!BH$12:BH$31)</f>
        <v>#REF!</v>
      </c>
      <c r="U24" s="52" t="e">
        <f>SUMIF(РРО!#REF!,свод!$AY24,РРО!BI$12:BI$31)</f>
        <v>#REF!</v>
      </c>
      <c r="V24" s="38" t="e">
        <f>SUMIF(РРО!#REF!,свод!$AY24,РРО!BJ$12:BJ$31)</f>
        <v>#REF!</v>
      </c>
      <c r="W24" s="38" t="e">
        <f>SUMIF(РРО!#REF!,свод!$AY24,РРО!BK$12:BK$31)</f>
        <v>#REF!</v>
      </c>
      <c r="X24" s="38" t="e">
        <f>SUMIF(РРО!#REF!,свод!$AY24,РРО!BL$12:BL$31)</f>
        <v>#REF!</v>
      </c>
      <c r="Y24" s="38" t="e">
        <f>SUMIF(РРО!#REF!,свод!$AY24,РРО!BM$12:BM$31)</f>
        <v>#REF!</v>
      </c>
      <c r="Z24" s="52" t="e">
        <f>SUMIF(РРО!#REF!,свод!$AY24,РРО!BN$12:BN$31)</f>
        <v>#REF!</v>
      </c>
      <c r="AA24" s="38" t="e">
        <f>SUMIF(РРО!#REF!,свод!$AY24,РРО!BO$12:BO$31)</f>
        <v>#REF!</v>
      </c>
      <c r="AB24" s="38" t="e">
        <f>SUMIF(РРО!#REF!,свод!$AY24,РРО!BP$12:BP$31)</f>
        <v>#REF!</v>
      </c>
      <c r="AC24" s="38" t="e">
        <f>SUMIF(РРО!#REF!,свод!$AY24,РРО!BQ$12:BQ$31)</f>
        <v>#REF!</v>
      </c>
      <c r="AD24" s="38" t="e">
        <f>SUMIF(РРО!#REF!,свод!$AY24,РРО!BR$12:BR$31)</f>
        <v>#REF!</v>
      </c>
      <c r="AE24" s="52" t="e">
        <f>SUMIF(РРО!#REF!,свод!$AY24,РРО!BS$12:BS$31)</f>
        <v>#REF!</v>
      </c>
      <c r="AF24" s="38" t="e">
        <f>SUMIF(РРО!#REF!,свод!$AY24,РРО!BT$12:BT$31)</f>
        <v>#REF!</v>
      </c>
      <c r="AG24" s="38" t="e">
        <f>SUMIF(РРО!#REF!,свод!$AY24,РРО!BU$12:BU$31)</f>
        <v>#REF!</v>
      </c>
      <c r="AH24" s="38" t="e">
        <f>SUMIF(РРО!#REF!,свод!$AY24,РРО!BV$12:BV$31)</f>
        <v>#REF!</v>
      </c>
      <c r="AI24" s="38" t="e">
        <f>SUMIF(РРО!#REF!,свод!$AY24,РРО!BW$12:BW$31)</f>
        <v>#REF!</v>
      </c>
      <c r="AJ24" s="38" t="e">
        <f>SUMIF(РРО!#REF!,свод!$AY24,РРО!#REF!)</f>
        <v>#REF!</v>
      </c>
      <c r="AK24" s="38" t="e">
        <f>SUMIF(РРО!#REF!,свод!$AY24,РРО!#REF!)</f>
        <v>#REF!</v>
      </c>
      <c r="AL24" s="38" t="e">
        <f>SUMIF(РРО!#REF!,свод!$AY24,РРО!#REF!)</f>
        <v>#REF!</v>
      </c>
      <c r="AM24" s="38" t="e">
        <f>SUMIF(РРО!#REF!,свод!$AY24,РРО!#REF!)</f>
        <v>#REF!</v>
      </c>
      <c r="AN24" s="38" t="e">
        <f>SUMIF(РРО!#REF!,свод!$AY24,РРО!#REF!)</f>
        <v>#REF!</v>
      </c>
      <c r="AO24" s="38" t="e">
        <f>SUMIF(РРО!#REF!,свод!$AY24,РРО!#REF!)</f>
        <v>#REF!</v>
      </c>
      <c r="AP24" s="38" t="e">
        <f>SUMIF(РРО!#REF!,свод!$AY24,РРО!#REF!)</f>
        <v>#REF!</v>
      </c>
      <c r="AQ24" s="38" t="e">
        <f>SUMIF(РРО!#REF!,свод!$AY24,РРО!#REF!)</f>
        <v>#REF!</v>
      </c>
      <c r="AR24" s="38" t="e">
        <f>SUMIF(РРО!#REF!,свод!$AY24,РРО!#REF!)</f>
        <v>#REF!</v>
      </c>
      <c r="AS24" s="38" t="e">
        <f>SUMIF(РРО!#REF!,свод!$AY24,РРО!#REF!)</f>
        <v>#REF!</v>
      </c>
      <c r="AT24" s="38" t="e">
        <f>SUMIF(РРО!#REF!,свод!$AY24,РРО!#REF!)</f>
        <v>#REF!</v>
      </c>
      <c r="AU24" s="38" t="e">
        <f>SUMIF(РРО!#REF!,свод!$AY24,РРО!#REF!)</f>
        <v>#REF!</v>
      </c>
      <c r="AV24" s="38" t="e">
        <f>SUMIF(РРО!#REF!,свод!$AY24,РРО!#REF!)</f>
        <v>#REF!</v>
      </c>
      <c r="AW24" s="38" t="e">
        <f>SUMIF(РРО!#REF!,свод!$AY24,РРО!#REF!)</f>
        <v>#REF!</v>
      </c>
      <c r="AX24" s="38" t="e">
        <f>SUMIF(РРО!#REF!,свод!$AY24,РРО!#REF!)</f>
        <v>#REF!</v>
      </c>
      <c r="AY24" t="str">
        <f t="shared" si="0"/>
        <v>4010000070501плановый</v>
      </c>
    </row>
    <row r="25" spans="1:51" ht="15" hidden="1" customHeight="1">
      <c r="A25" s="32">
        <v>401000007</v>
      </c>
      <c r="B25" s="33" t="s">
        <v>93</v>
      </c>
      <c r="C25" s="34" t="s">
        <v>87</v>
      </c>
      <c r="D25" s="34" t="s">
        <v>87</v>
      </c>
      <c r="E25" s="35" t="s">
        <v>65</v>
      </c>
      <c r="F25" s="52" t="e">
        <f>SUMIF(РРО!#REF!,свод!AY25,РРО!AT$12:AT$31)</f>
        <v>#REF!</v>
      </c>
      <c r="G25" s="52" t="e">
        <f>SUMIF(РРО!#REF!,свод!AY25,РРО!AU$12:AU$31)</f>
        <v>#REF!</v>
      </c>
      <c r="H25" s="38" t="e">
        <f>SUMIF(РРО!#REF!,свод!$AY25,РРО!AV$12:AV$31)</f>
        <v>#REF!</v>
      </c>
      <c r="I25" s="38" t="e">
        <f>SUMIF(РРО!#REF!,свод!$AY25,РРО!AW$12:AW$31)</f>
        <v>#REF!</v>
      </c>
      <c r="J25" s="38" t="e">
        <f>SUMIF(РРО!#REF!,свод!$AY25,РРО!AX$12:AX$31)</f>
        <v>#REF!</v>
      </c>
      <c r="K25" s="38" t="e">
        <f>SUMIF(РРО!#REF!,свод!$AY25,РРО!AY$12:AY$31)</f>
        <v>#REF!</v>
      </c>
      <c r="L25" s="38" t="e">
        <f>SUMIF(РРО!#REF!,свод!$AY25,РРО!AZ$12:AZ$31)</f>
        <v>#REF!</v>
      </c>
      <c r="M25" s="38" t="e">
        <f>SUMIF(РРО!#REF!,свод!$AY25,РРО!BA$12:BA$31)</f>
        <v>#REF!</v>
      </c>
      <c r="N25" s="38" t="e">
        <f>SUMIF(РРО!#REF!,свод!$AY25,РРО!BB$12:BB$31)</f>
        <v>#REF!</v>
      </c>
      <c r="O25" s="38" t="e">
        <f>SUMIF(РРО!#REF!,свод!$AY25,РРО!BC$12:BC$31)</f>
        <v>#REF!</v>
      </c>
      <c r="P25" s="52" t="e">
        <f>SUMIF(РРО!#REF!,свод!$AY25,РРО!BD$12:BD$31)</f>
        <v>#REF!</v>
      </c>
      <c r="Q25" s="38" t="e">
        <f>SUMIF(РРО!#REF!,свод!$AY25,РРО!BE$12:BE$31)</f>
        <v>#REF!</v>
      </c>
      <c r="R25" s="38" t="e">
        <f>SUMIF(РРО!#REF!,свод!$AY25,РРО!BF$12:BF$31)</f>
        <v>#REF!</v>
      </c>
      <c r="S25" s="38" t="e">
        <f>SUMIF(РРО!#REF!,свод!$AY25,РРО!BG$12:BG$31)</f>
        <v>#REF!</v>
      </c>
      <c r="T25" s="38" t="e">
        <f>SUMIF(РРО!#REF!,свод!$AY25,РРО!BH$12:BH$31)</f>
        <v>#REF!</v>
      </c>
      <c r="U25" s="52" t="e">
        <f>SUMIF(РРО!#REF!,свод!$AY25,РРО!BI$12:BI$31)</f>
        <v>#REF!</v>
      </c>
      <c r="V25" s="38" t="e">
        <f>SUMIF(РРО!#REF!,свод!$AY25,РРО!BJ$12:BJ$31)</f>
        <v>#REF!</v>
      </c>
      <c r="W25" s="38" t="e">
        <f>SUMIF(РРО!#REF!,свод!$AY25,РРО!BK$12:BK$31)</f>
        <v>#REF!</v>
      </c>
      <c r="X25" s="38" t="e">
        <f>SUMIF(РРО!#REF!,свод!$AY25,РРО!BL$12:BL$31)</f>
        <v>#REF!</v>
      </c>
      <c r="Y25" s="38" t="e">
        <f>SUMIF(РРО!#REF!,свод!$AY25,РРО!BM$12:BM$31)</f>
        <v>#REF!</v>
      </c>
      <c r="Z25" s="52" t="e">
        <f>SUMIF(РРО!#REF!,свод!$AY25,РРО!BN$12:BN$31)</f>
        <v>#REF!</v>
      </c>
      <c r="AA25" s="38" t="e">
        <f>SUMIF(РРО!#REF!,свод!$AY25,РРО!BO$12:BO$31)</f>
        <v>#REF!</v>
      </c>
      <c r="AB25" s="38" t="e">
        <f>SUMIF(РРО!#REF!,свод!$AY25,РРО!BP$12:BP$31)</f>
        <v>#REF!</v>
      </c>
      <c r="AC25" s="38" t="e">
        <f>SUMIF(РРО!#REF!,свод!$AY25,РРО!BQ$12:BQ$31)</f>
        <v>#REF!</v>
      </c>
      <c r="AD25" s="38" t="e">
        <f>SUMIF(РРО!#REF!,свод!$AY25,РРО!BR$12:BR$31)</f>
        <v>#REF!</v>
      </c>
      <c r="AE25" s="52" t="e">
        <f>SUMIF(РРО!#REF!,свод!$AY25,РРО!BS$12:BS$31)</f>
        <v>#REF!</v>
      </c>
      <c r="AF25" s="38" t="e">
        <f>SUMIF(РРО!#REF!,свод!$AY25,РРО!BT$12:BT$31)</f>
        <v>#REF!</v>
      </c>
      <c r="AG25" s="38" t="e">
        <f>SUMIF(РРО!#REF!,свод!$AY25,РРО!BU$12:BU$31)</f>
        <v>#REF!</v>
      </c>
      <c r="AH25" s="38" t="e">
        <f>SUMIF(РРО!#REF!,свод!$AY25,РРО!BV$12:BV$31)</f>
        <v>#REF!</v>
      </c>
      <c r="AI25" s="38" t="e">
        <f>SUMIF(РРО!#REF!,свод!$AY25,РРО!BW$12:BW$31)</f>
        <v>#REF!</v>
      </c>
      <c r="AJ25" s="38" t="e">
        <f>SUMIF(РРО!#REF!,свод!$AY25,РРО!#REF!)</f>
        <v>#REF!</v>
      </c>
      <c r="AK25" s="38" t="e">
        <f>SUMIF(РРО!#REF!,свод!$AY25,РРО!#REF!)</f>
        <v>#REF!</v>
      </c>
      <c r="AL25" s="38" t="e">
        <f>SUMIF(РРО!#REF!,свод!$AY25,РРО!#REF!)</f>
        <v>#REF!</v>
      </c>
      <c r="AM25" s="38" t="e">
        <f>SUMIF(РРО!#REF!,свод!$AY25,РРО!#REF!)</f>
        <v>#REF!</v>
      </c>
      <c r="AN25" s="38" t="e">
        <f>SUMIF(РРО!#REF!,свод!$AY25,РРО!#REF!)</f>
        <v>#REF!</v>
      </c>
      <c r="AO25" s="38" t="e">
        <f>SUMIF(РРО!#REF!,свод!$AY25,РРО!#REF!)</f>
        <v>#REF!</v>
      </c>
      <c r="AP25" s="38" t="e">
        <f>SUMIF(РРО!#REF!,свод!$AY25,РРО!#REF!)</f>
        <v>#REF!</v>
      </c>
      <c r="AQ25" s="38" t="e">
        <f>SUMIF(РРО!#REF!,свод!$AY25,РРО!#REF!)</f>
        <v>#REF!</v>
      </c>
      <c r="AR25" s="38" t="e">
        <f>SUMIF(РРО!#REF!,свод!$AY25,РРО!#REF!)</f>
        <v>#REF!</v>
      </c>
      <c r="AS25" s="38" t="e">
        <f>SUMIF(РРО!#REF!,свод!$AY25,РРО!#REF!)</f>
        <v>#REF!</v>
      </c>
      <c r="AT25" s="38" t="e">
        <f>SUMIF(РРО!#REF!,свод!$AY25,РРО!#REF!)</f>
        <v>#REF!</v>
      </c>
      <c r="AU25" s="38" t="e">
        <f>SUMIF(РРО!#REF!,свод!$AY25,РРО!#REF!)</f>
        <v>#REF!</v>
      </c>
      <c r="AV25" s="38" t="e">
        <f>SUMIF(РРО!#REF!,свод!$AY25,РРО!#REF!)</f>
        <v>#REF!</v>
      </c>
      <c r="AW25" s="38" t="e">
        <f>SUMIF(РРО!#REF!,свод!$AY25,РРО!#REF!)</f>
        <v>#REF!</v>
      </c>
      <c r="AX25" s="38" t="e">
        <f>SUMIF(РРО!#REF!,свод!$AY25,РРО!#REF!)</f>
        <v>#REF!</v>
      </c>
      <c r="AY25" t="str">
        <f>CONCATENATE(A25,C25,D25,E25)</f>
        <v>4010000070505плановый</v>
      </c>
    </row>
    <row r="26" spans="1:51" ht="15" hidden="1" customHeight="1">
      <c r="A26" s="32">
        <v>401000007</v>
      </c>
      <c r="B26" s="33" t="s">
        <v>93</v>
      </c>
      <c r="C26" s="34" t="s">
        <v>95</v>
      </c>
      <c r="D26" s="34" t="s">
        <v>69</v>
      </c>
      <c r="E26" s="35" t="s">
        <v>65</v>
      </c>
      <c r="F26" s="52" t="e">
        <f>SUMIF(РРО!#REF!,свод!AY26,РРО!AT$12:AT$31)</f>
        <v>#REF!</v>
      </c>
      <c r="G26" s="52" t="e">
        <f>SUMIF(РРО!#REF!,свод!AY26,РРО!AU$12:AU$31)</f>
        <v>#REF!</v>
      </c>
      <c r="H26" s="38" t="e">
        <f>SUMIF(РРО!#REF!,свод!$AY26,РРО!AV$12:AV$31)</f>
        <v>#REF!</v>
      </c>
      <c r="I26" s="38" t="e">
        <f>SUMIF(РРО!#REF!,свод!$AY26,РРО!AW$12:AW$31)</f>
        <v>#REF!</v>
      </c>
      <c r="J26" s="38" t="e">
        <f>SUMIF(РРО!#REF!,свод!$AY26,РРО!AX$12:AX$31)</f>
        <v>#REF!</v>
      </c>
      <c r="K26" s="38" t="e">
        <f>SUMIF(РРО!#REF!,свод!$AY26,РРО!AY$12:AY$31)</f>
        <v>#REF!</v>
      </c>
      <c r="L26" s="38" t="e">
        <f>SUMIF(РРО!#REF!,свод!$AY26,РРО!AZ$12:AZ$31)</f>
        <v>#REF!</v>
      </c>
      <c r="M26" s="38" t="e">
        <f>SUMIF(РРО!#REF!,свод!$AY26,РРО!BA$12:BA$31)</f>
        <v>#REF!</v>
      </c>
      <c r="N26" s="38" t="e">
        <f>SUMIF(РРО!#REF!,свод!$AY26,РРО!BB$12:BB$31)</f>
        <v>#REF!</v>
      </c>
      <c r="O26" s="38" t="e">
        <f>SUMIF(РРО!#REF!,свод!$AY26,РРО!BC$12:BC$31)</f>
        <v>#REF!</v>
      </c>
      <c r="P26" s="52" t="e">
        <f>SUMIF(РРО!#REF!,свод!$AY26,РРО!BD$12:BD$31)</f>
        <v>#REF!</v>
      </c>
      <c r="Q26" s="38" t="e">
        <f>SUMIF(РРО!#REF!,свод!$AY26,РРО!BE$12:BE$31)</f>
        <v>#REF!</v>
      </c>
      <c r="R26" s="38" t="e">
        <f>SUMIF(РРО!#REF!,свод!$AY26,РРО!BF$12:BF$31)</f>
        <v>#REF!</v>
      </c>
      <c r="S26" s="38" t="e">
        <f>SUMIF(РРО!#REF!,свод!$AY26,РРО!BG$12:BG$31)</f>
        <v>#REF!</v>
      </c>
      <c r="T26" s="38" t="e">
        <f>SUMIF(РРО!#REF!,свод!$AY26,РРО!BH$12:BH$31)</f>
        <v>#REF!</v>
      </c>
      <c r="U26" s="52" t="e">
        <f>SUMIF(РРО!#REF!,свод!$AY26,РРО!BI$12:BI$31)</f>
        <v>#REF!</v>
      </c>
      <c r="V26" s="38" t="e">
        <f>SUMIF(РРО!#REF!,свод!$AY26,РРО!BJ$12:BJ$31)</f>
        <v>#REF!</v>
      </c>
      <c r="W26" s="38" t="e">
        <f>SUMIF(РРО!#REF!,свод!$AY26,РРО!BK$12:BK$31)</f>
        <v>#REF!</v>
      </c>
      <c r="X26" s="38" t="e">
        <f>SUMIF(РРО!#REF!,свод!$AY26,РРО!BL$12:BL$31)</f>
        <v>#REF!</v>
      </c>
      <c r="Y26" s="38" t="e">
        <f>SUMIF(РРО!#REF!,свод!$AY26,РРО!BM$12:BM$31)</f>
        <v>#REF!</v>
      </c>
      <c r="Z26" s="52" t="e">
        <f>SUMIF(РРО!#REF!,свод!$AY26,РРО!BN$12:BN$31)</f>
        <v>#REF!</v>
      </c>
      <c r="AA26" s="38" t="e">
        <f>SUMIF(РРО!#REF!,свод!$AY26,РРО!BO$12:BO$31)</f>
        <v>#REF!</v>
      </c>
      <c r="AB26" s="38" t="e">
        <f>SUMIF(РРО!#REF!,свод!$AY26,РРО!BP$12:BP$31)</f>
        <v>#REF!</v>
      </c>
      <c r="AC26" s="38" t="e">
        <f>SUMIF(РРО!#REF!,свод!$AY26,РРО!BQ$12:BQ$31)</f>
        <v>#REF!</v>
      </c>
      <c r="AD26" s="38" t="e">
        <f>SUMIF(РРО!#REF!,свод!$AY26,РРО!BR$12:BR$31)</f>
        <v>#REF!</v>
      </c>
      <c r="AE26" s="52" t="e">
        <f>SUMIF(РРО!#REF!,свод!$AY26,РРО!BS$12:BS$31)</f>
        <v>#REF!</v>
      </c>
      <c r="AF26" s="38" t="e">
        <f>SUMIF(РРО!#REF!,свод!$AY26,РРО!BT$12:BT$31)</f>
        <v>#REF!</v>
      </c>
      <c r="AG26" s="38" t="e">
        <f>SUMIF(РРО!#REF!,свод!$AY26,РРО!BU$12:BU$31)</f>
        <v>#REF!</v>
      </c>
      <c r="AH26" s="38" t="e">
        <f>SUMIF(РРО!#REF!,свод!$AY26,РРО!BV$12:BV$31)</f>
        <v>#REF!</v>
      </c>
      <c r="AI26" s="38" t="e">
        <f>SUMIF(РРО!#REF!,свод!$AY26,РРО!BW$12:BW$31)</f>
        <v>#REF!</v>
      </c>
      <c r="AJ26" s="38" t="e">
        <f>SUMIF(РРО!#REF!,свод!$AY26,РРО!#REF!)</f>
        <v>#REF!</v>
      </c>
      <c r="AK26" s="38" t="e">
        <f>SUMIF(РРО!#REF!,свод!$AY26,РРО!#REF!)</f>
        <v>#REF!</v>
      </c>
      <c r="AL26" s="38" t="e">
        <f>SUMIF(РРО!#REF!,свод!$AY26,РРО!#REF!)</f>
        <v>#REF!</v>
      </c>
      <c r="AM26" s="38" t="e">
        <f>SUMIF(РРО!#REF!,свод!$AY26,РРО!#REF!)</f>
        <v>#REF!</v>
      </c>
      <c r="AN26" s="38" t="e">
        <f>SUMIF(РРО!#REF!,свод!$AY26,РРО!#REF!)</f>
        <v>#REF!</v>
      </c>
      <c r="AO26" s="38" t="e">
        <f>SUMIF(РРО!#REF!,свод!$AY26,РРО!#REF!)</f>
        <v>#REF!</v>
      </c>
      <c r="AP26" s="38" t="e">
        <f>SUMIF(РРО!#REF!,свод!$AY26,РРО!#REF!)</f>
        <v>#REF!</v>
      </c>
      <c r="AQ26" s="38" t="e">
        <f>SUMIF(РРО!#REF!,свод!$AY26,РРО!#REF!)</f>
        <v>#REF!</v>
      </c>
      <c r="AR26" s="38" t="e">
        <f>SUMIF(РРО!#REF!,свод!$AY26,РРО!#REF!)</f>
        <v>#REF!</v>
      </c>
      <c r="AS26" s="38" t="e">
        <f>SUMIF(РРО!#REF!,свод!$AY26,РРО!#REF!)</f>
        <v>#REF!</v>
      </c>
      <c r="AT26" s="38" t="e">
        <f>SUMIF(РРО!#REF!,свод!$AY26,РРО!#REF!)</f>
        <v>#REF!</v>
      </c>
      <c r="AU26" s="38" t="e">
        <f>SUMIF(РРО!#REF!,свод!$AY26,РРО!#REF!)</f>
        <v>#REF!</v>
      </c>
      <c r="AV26" s="38" t="e">
        <f>SUMIF(РРО!#REF!,свод!$AY26,РРО!#REF!)</f>
        <v>#REF!</v>
      </c>
      <c r="AW26" s="38" t="e">
        <f>SUMIF(РРО!#REF!,свод!$AY26,РРО!#REF!)</f>
        <v>#REF!</v>
      </c>
      <c r="AX26" s="38" t="e">
        <f>SUMIF(РРО!#REF!,свод!$AY26,РРО!#REF!)</f>
        <v>#REF!</v>
      </c>
      <c r="AY26" t="str">
        <f t="shared" si="0"/>
        <v>4010000071004плановый</v>
      </c>
    </row>
    <row r="27" spans="1:51" ht="15" hidden="1" customHeight="1">
      <c r="A27" s="32">
        <v>401000010</v>
      </c>
      <c r="B27" s="33" t="s">
        <v>168</v>
      </c>
      <c r="C27" s="34" t="s">
        <v>69</v>
      </c>
      <c r="D27" s="34" t="s">
        <v>72</v>
      </c>
      <c r="E27" s="35" t="s">
        <v>65</v>
      </c>
      <c r="F27" s="52" t="e">
        <f>SUMIF(РРО!#REF!,свод!AY27,РРО!AT$12:AT$31)</f>
        <v>#REF!</v>
      </c>
      <c r="G27" s="52" t="e">
        <f>SUMIF(РРО!#REF!,свод!AY27,РРО!AU$12:AU$31)</f>
        <v>#REF!</v>
      </c>
      <c r="H27" s="38" t="e">
        <f>SUMIF(РРО!#REF!,свод!$AY27,РРО!AV$12:AV$31)</f>
        <v>#REF!</v>
      </c>
      <c r="I27" s="38" t="e">
        <f>SUMIF(РРО!#REF!,свод!$AY27,РРО!AW$12:AW$31)</f>
        <v>#REF!</v>
      </c>
      <c r="J27" s="38" t="e">
        <f>SUMIF(РРО!#REF!,свод!$AY27,РРО!AX$12:AX$31)</f>
        <v>#REF!</v>
      </c>
      <c r="K27" s="38" t="e">
        <f>SUMIF(РРО!#REF!,свод!$AY27,РРО!AY$12:AY$31)</f>
        <v>#REF!</v>
      </c>
      <c r="L27" s="38" t="e">
        <f>SUMIF(РРО!#REF!,свод!$AY27,РРО!AZ$12:AZ$31)</f>
        <v>#REF!</v>
      </c>
      <c r="M27" s="38" t="e">
        <f>SUMIF(РРО!#REF!,свод!$AY27,РРО!BA$12:BA$31)</f>
        <v>#REF!</v>
      </c>
      <c r="N27" s="38" t="e">
        <f>SUMIF(РРО!#REF!,свод!$AY27,РРО!BB$12:BB$31)</f>
        <v>#REF!</v>
      </c>
      <c r="O27" s="38" t="e">
        <f>SUMIF(РРО!#REF!,свод!$AY27,РРО!BC$12:BC$31)</f>
        <v>#REF!</v>
      </c>
      <c r="P27" s="52" t="e">
        <f>SUMIF(РРО!#REF!,свод!$AY27,РРО!BD$12:BD$31)</f>
        <v>#REF!</v>
      </c>
      <c r="Q27" s="38" t="e">
        <f>SUMIF(РРО!#REF!,свод!$AY27,РРО!BE$12:BE$31)</f>
        <v>#REF!</v>
      </c>
      <c r="R27" s="38" t="e">
        <f>SUMIF(РРО!#REF!,свод!$AY27,РРО!BF$12:BF$31)</f>
        <v>#REF!</v>
      </c>
      <c r="S27" s="38" t="e">
        <f>SUMIF(РРО!#REF!,свод!$AY27,РРО!BG$12:BG$31)</f>
        <v>#REF!</v>
      </c>
      <c r="T27" s="38" t="e">
        <f>SUMIF(РРО!#REF!,свод!$AY27,РРО!BH$12:BH$31)</f>
        <v>#REF!</v>
      </c>
      <c r="U27" s="52" t="e">
        <f>SUMIF(РРО!#REF!,свод!$AY27,РРО!BI$12:BI$31)</f>
        <v>#REF!</v>
      </c>
      <c r="V27" s="38" t="e">
        <f>SUMIF(РРО!#REF!,свод!$AY27,РРО!BJ$12:BJ$31)</f>
        <v>#REF!</v>
      </c>
      <c r="W27" s="38" t="e">
        <f>SUMIF(РРО!#REF!,свод!$AY27,РРО!BK$12:BK$31)</f>
        <v>#REF!</v>
      </c>
      <c r="X27" s="38" t="e">
        <f>SUMIF(РРО!#REF!,свод!$AY27,РРО!BL$12:BL$31)</f>
        <v>#REF!</v>
      </c>
      <c r="Y27" s="38" t="e">
        <f>SUMIF(РРО!#REF!,свод!$AY27,РРО!BM$12:BM$31)</f>
        <v>#REF!</v>
      </c>
      <c r="Z27" s="52" t="e">
        <f>SUMIF(РРО!#REF!,свод!$AY27,РРО!BN$12:BN$31)</f>
        <v>#REF!</v>
      </c>
      <c r="AA27" s="38" t="e">
        <f>SUMIF(РРО!#REF!,свод!$AY27,РРО!BO$12:BO$31)</f>
        <v>#REF!</v>
      </c>
      <c r="AB27" s="38" t="e">
        <f>SUMIF(РРО!#REF!,свод!$AY27,РРО!BP$12:BP$31)</f>
        <v>#REF!</v>
      </c>
      <c r="AC27" s="38" t="e">
        <f>SUMIF(РРО!#REF!,свод!$AY27,РРО!BQ$12:BQ$31)</f>
        <v>#REF!</v>
      </c>
      <c r="AD27" s="38" t="e">
        <f>SUMIF(РРО!#REF!,свод!$AY27,РРО!BR$12:BR$31)</f>
        <v>#REF!</v>
      </c>
      <c r="AE27" s="52" t="e">
        <f>SUMIF(РРО!#REF!,свод!$AY27,РРО!BS$12:BS$31)</f>
        <v>#REF!</v>
      </c>
      <c r="AF27" s="38" t="e">
        <f>SUMIF(РРО!#REF!,свод!$AY27,РРО!BT$12:BT$31)</f>
        <v>#REF!</v>
      </c>
      <c r="AG27" s="38" t="e">
        <f>SUMIF(РРО!#REF!,свод!$AY27,РРО!BU$12:BU$31)</f>
        <v>#REF!</v>
      </c>
      <c r="AH27" s="38" t="e">
        <f>SUMIF(РРО!#REF!,свод!$AY27,РРО!BV$12:BV$31)</f>
        <v>#REF!</v>
      </c>
      <c r="AI27" s="38" t="e">
        <f>SUMIF(РРО!#REF!,свод!$AY27,РРО!BW$12:BW$31)</f>
        <v>#REF!</v>
      </c>
      <c r="AJ27" s="38" t="e">
        <f>SUMIF(РРО!#REF!,свод!$AY27,РРО!#REF!)</f>
        <v>#REF!</v>
      </c>
      <c r="AK27" s="38" t="e">
        <f>SUMIF(РРО!#REF!,свод!$AY27,РРО!#REF!)</f>
        <v>#REF!</v>
      </c>
      <c r="AL27" s="38" t="e">
        <f>SUMIF(РРО!#REF!,свод!$AY27,РРО!#REF!)</f>
        <v>#REF!</v>
      </c>
      <c r="AM27" s="38" t="e">
        <f>SUMIF(РРО!#REF!,свод!$AY27,РРО!#REF!)</f>
        <v>#REF!</v>
      </c>
      <c r="AN27" s="38" t="e">
        <f>SUMIF(РРО!#REF!,свод!$AY27,РРО!#REF!)</f>
        <v>#REF!</v>
      </c>
      <c r="AO27" s="38" t="e">
        <f>SUMIF(РРО!#REF!,свод!$AY27,РРО!#REF!)</f>
        <v>#REF!</v>
      </c>
      <c r="AP27" s="38" t="e">
        <f>SUMIF(РРО!#REF!,свод!$AY27,РРО!#REF!)</f>
        <v>#REF!</v>
      </c>
      <c r="AQ27" s="38" t="e">
        <f>SUMIF(РРО!#REF!,свод!$AY27,РРО!#REF!)</f>
        <v>#REF!</v>
      </c>
      <c r="AR27" s="38" t="e">
        <f>SUMIF(РРО!#REF!,свод!$AY27,РРО!#REF!)</f>
        <v>#REF!</v>
      </c>
      <c r="AS27" s="38" t="e">
        <f>SUMIF(РРО!#REF!,свод!$AY27,РРО!#REF!)</f>
        <v>#REF!</v>
      </c>
      <c r="AT27" s="38" t="e">
        <f>SUMIF(РРО!#REF!,свод!$AY27,РРО!#REF!)</f>
        <v>#REF!</v>
      </c>
      <c r="AU27" s="38" t="e">
        <f>SUMIF(РРО!#REF!,свод!$AY27,РРО!#REF!)</f>
        <v>#REF!</v>
      </c>
      <c r="AV27" s="38" t="e">
        <f>SUMIF(РРО!#REF!,свод!$AY27,РРО!#REF!)</f>
        <v>#REF!</v>
      </c>
      <c r="AW27" s="38" t="e">
        <f>SUMIF(РРО!#REF!,свод!$AY27,РРО!#REF!)</f>
        <v>#REF!</v>
      </c>
      <c r="AX27" s="38" t="e">
        <f>SUMIF(РРО!#REF!,свод!$AY27,РРО!#REF!)</f>
        <v>#REF!</v>
      </c>
      <c r="AY27" t="str">
        <f t="shared" si="0"/>
        <v>4010000100408плановый</v>
      </c>
    </row>
    <row r="28" spans="1:51" ht="15" hidden="1" customHeight="1">
      <c r="A28" s="32">
        <v>401000010</v>
      </c>
      <c r="B28" s="33" t="s">
        <v>168</v>
      </c>
      <c r="C28" s="34" t="s">
        <v>69</v>
      </c>
      <c r="D28" s="34" t="s">
        <v>72</v>
      </c>
      <c r="E28" s="35" t="s">
        <v>64</v>
      </c>
      <c r="F28" s="52" t="e">
        <f>SUMIF(РРО!#REF!,свод!AY28,РРО!AT$12:AT$31)</f>
        <v>#REF!</v>
      </c>
      <c r="G28" s="52" t="e">
        <f>SUMIF(РРО!#REF!,свод!AY28,РРО!AU$12:AU$31)</f>
        <v>#REF!</v>
      </c>
      <c r="H28" s="38" t="e">
        <f>SUMIF(РРО!#REF!,свод!$AY28,РРО!AV$12:AV$31)</f>
        <v>#REF!</v>
      </c>
      <c r="I28" s="38" t="e">
        <f>SUMIF(РРО!#REF!,свод!$AY28,РРО!AW$12:AW$31)</f>
        <v>#REF!</v>
      </c>
      <c r="J28" s="38" t="e">
        <f>SUMIF(РРО!#REF!,свод!$AY28,РРО!AX$12:AX$31)</f>
        <v>#REF!</v>
      </c>
      <c r="K28" s="38" t="e">
        <f>SUMIF(РРО!#REF!,свод!$AY28,РРО!AY$12:AY$31)</f>
        <v>#REF!</v>
      </c>
      <c r="L28" s="38" t="e">
        <f>SUMIF(РРО!#REF!,свод!$AY28,РРО!AZ$12:AZ$31)</f>
        <v>#REF!</v>
      </c>
      <c r="M28" s="38" t="e">
        <f>SUMIF(РРО!#REF!,свод!$AY28,РРО!BA$12:BA$31)</f>
        <v>#REF!</v>
      </c>
      <c r="N28" s="38" t="e">
        <f>SUMIF(РРО!#REF!,свод!$AY28,РРО!BB$12:BB$31)</f>
        <v>#REF!</v>
      </c>
      <c r="O28" s="38" t="e">
        <f>SUMIF(РРО!#REF!,свод!$AY28,РРО!BC$12:BC$31)</f>
        <v>#REF!</v>
      </c>
      <c r="P28" s="52" t="e">
        <f>SUMIF(РРО!#REF!,свод!$AY28,РРО!BD$12:BD$31)</f>
        <v>#REF!</v>
      </c>
      <c r="Q28" s="38" t="e">
        <f>SUMIF(РРО!#REF!,свод!$AY28,РРО!BE$12:BE$31)</f>
        <v>#REF!</v>
      </c>
      <c r="R28" s="38" t="e">
        <f>SUMIF(РРО!#REF!,свод!$AY28,РРО!BF$12:BF$31)</f>
        <v>#REF!</v>
      </c>
      <c r="S28" s="38" t="e">
        <f>SUMIF(РРО!#REF!,свод!$AY28,РРО!BG$12:BG$31)</f>
        <v>#REF!</v>
      </c>
      <c r="T28" s="38" t="e">
        <f>SUMIF(РРО!#REF!,свод!$AY28,РРО!BH$12:BH$31)</f>
        <v>#REF!</v>
      </c>
      <c r="U28" s="52" t="e">
        <f>SUMIF(РРО!#REF!,свод!$AY28,РРО!BI$12:BI$31)</f>
        <v>#REF!</v>
      </c>
      <c r="V28" s="38" t="e">
        <f>SUMIF(РРО!#REF!,свод!$AY28,РРО!BJ$12:BJ$31)</f>
        <v>#REF!</v>
      </c>
      <c r="W28" s="38" t="e">
        <f>SUMIF(РРО!#REF!,свод!$AY28,РРО!BK$12:BK$31)</f>
        <v>#REF!</v>
      </c>
      <c r="X28" s="38" t="e">
        <f>SUMIF(РРО!#REF!,свод!$AY28,РРО!BL$12:BL$31)</f>
        <v>#REF!</v>
      </c>
      <c r="Y28" s="38" t="e">
        <f>SUMIF(РРО!#REF!,свод!$AY28,РРО!BM$12:BM$31)</f>
        <v>#REF!</v>
      </c>
      <c r="Z28" s="52" t="e">
        <f>SUMIF(РРО!#REF!,свод!$AY28,РРО!BN$12:BN$31)</f>
        <v>#REF!</v>
      </c>
      <c r="AA28" s="38" t="e">
        <f>SUMIF(РРО!#REF!,свод!$AY28,РРО!BO$12:BO$31)</f>
        <v>#REF!</v>
      </c>
      <c r="AB28" s="38" t="e">
        <f>SUMIF(РРО!#REF!,свод!$AY28,РРО!BP$12:BP$31)</f>
        <v>#REF!</v>
      </c>
      <c r="AC28" s="38" t="e">
        <f>SUMIF(РРО!#REF!,свод!$AY28,РРО!BQ$12:BQ$31)</f>
        <v>#REF!</v>
      </c>
      <c r="AD28" s="38" t="e">
        <f>SUMIF(РРО!#REF!,свод!$AY28,РРО!BR$12:BR$31)</f>
        <v>#REF!</v>
      </c>
      <c r="AE28" s="52" t="e">
        <f>SUMIF(РРО!#REF!,свод!$AY28,РРО!BS$12:BS$31)</f>
        <v>#REF!</v>
      </c>
      <c r="AF28" s="38" t="e">
        <f>SUMIF(РРО!#REF!,свод!$AY28,РРО!BT$12:BT$31)</f>
        <v>#REF!</v>
      </c>
      <c r="AG28" s="38" t="e">
        <f>SUMIF(РРО!#REF!,свод!$AY28,РРО!BU$12:BU$31)</f>
        <v>#REF!</v>
      </c>
      <c r="AH28" s="38" t="e">
        <f>SUMIF(РРО!#REF!,свод!$AY28,РРО!BV$12:BV$31)</f>
        <v>#REF!</v>
      </c>
      <c r="AI28" s="38" t="e">
        <f>SUMIF(РРО!#REF!,свод!$AY28,РРО!BW$12:BW$31)</f>
        <v>#REF!</v>
      </c>
      <c r="AJ28" s="38" t="e">
        <f>SUMIF(РРО!#REF!,свод!$AY28,РРО!#REF!)</f>
        <v>#REF!</v>
      </c>
      <c r="AK28" s="38" t="e">
        <f>SUMIF(РРО!#REF!,свод!$AY28,РРО!#REF!)</f>
        <v>#REF!</v>
      </c>
      <c r="AL28" s="38" t="e">
        <f>SUMIF(РРО!#REF!,свод!$AY28,РРО!#REF!)</f>
        <v>#REF!</v>
      </c>
      <c r="AM28" s="38" t="e">
        <f>SUMIF(РРО!#REF!,свод!$AY28,РРО!#REF!)</f>
        <v>#REF!</v>
      </c>
      <c r="AN28" s="38" t="e">
        <f>SUMIF(РРО!#REF!,свод!$AY28,РРО!#REF!)</f>
        <v>#REF!</v>
      </c>
      <c r="AO28" s="38" t="e">
        <f>SUMIF(РРО!#REF!,свод!$AY28,РРО!#REF!)</f>
        <v>#REF!</v>
      </c>
      <c r="AP28" s="38" t="e">
        <f>SUMIF(РРО!#REF!,свод!$AY28,РРО!#REF!)</f>
        <v>#REF!</v>
      </c>
      <c r="AQ28" s="38" t="e">
        <f>SUMIF(РРО!#REF!,свод!$AY28,РРО!#REF!)</f>
        <v>#REF!</v>
      </c>
      <c r="AR28" s="38" t="e">
        <f>SUMIF(РРО!#REF!,свод!$AY28,РРО!#REF!)</f>
        <v>#REF!</v>
      </c>
      <c r="AS28" s="38" t="e">
        <f>SUMIF(РРО!#REF!,свод!$AY28,РРО!#REF!)</f>
        <v>#REF!</v>
      </c>
      <c r="AT28" s="38" t="e">
        <f>SUMIF(РРО!#REF!,свод!$AY28,РРО!#REF!)</f>
        <v>#REF!</v>
      </c>
      <c r="AU28" s="38" t="e">
        <f>SUMIF(РРО!#REF!,свод!$AY28,РРО!#REF!)</f>
        <v>#REF!</v>
      </c>
      <c r="AV28" s="38" t="e">
        <f>SUMIF(РРО!#REF!,свод!$AY28,РРО!#REF!)</f>
        <v>#REF!</v>
      </c>
      <c r="AW28" s="38" t="e">
        <f>SUMIF(РРО!#REF!,свод!$AY28,РРО!#REF!)</f>
        <v>#REF!</v>
      </c>
      <c r="AX28" s="38" t="e">
        <f>SUMIF(РРО!#REF!,свод!$AY28,РРО!#REF!)</f>
        <v>#REF!</v>
      </c>
      <c r="AY28" t="str">
        <f t="shared" si="0"/>
        <v>4010000100408нормативный</v>
      </c>
    </row>
    <row r="29" spans="1:51" ht="15" hidden="1" customHeight="1">
      <c r="A29" s="32">
        <v>401000012</v>
      </c>
      <c r="B29" s="33" t="s">
        <v>169</v>
      </c>
      <c r="C29" s="34" t="s">
        <v>69</v>
      </c>
      <c r="D29" s="34" t="s">
        <v>72</v>
      </c>
      <c r="E29" s="35" t="s">
        <v>65</v>
      </c>
      <c r="F29" s="52" t="e">
        <f>SUMIF(РРО!#REF!,свод!AY29,РРО!AT$12:AT$31)</f>
        <v>#REF!</v>
      </c>
      <c r="G29" s="52" t="e">
        <f>SUMIF(РРО!#REF!,свод!AY29,РРО!AU$12:AU$31)</f>
        <v>#REF!</v>
      </c>
      <c r="H29" s="38" t="e">
        <f>SUMIF(РРО!#REF!,свод!$AY29,РРО!AV$12:AV$31)</f>
        <v>#REF!</v>
      </c>
      <c r="I29" s="38" t="e">
        <f>SUMIF(РРО!#REF!,свод!$AY29,РРО!AW$12:AW$31)</f>
        <v>#REF!</v>
      </c>
      <c r="J29" s="38" t="e">
        <f>SUMIF(РРО!#REF!,свод!$AY29,РРО!AX$12:AX$31)</f>
        <v>#REF!</v>
      </c>
      <c r="K29" s="38" t="e">
        <f>SUMIF(РРО!#REF!,свод!$AY29,РРО!AY$12:AY$31)</f>
        <v>#REF!</v>
      </c>
      <c r="L29" s="38" t="e">
        <f>SUMIF(РРО!#REF!,свод!$AY29,РРО!AZ$12:AZ$31)</f>
        <v>#REF!</v>
      </c>
      <c r="M29" s="38" t="e">
        <f>SUMIF(РРО!#REF!,свод!$AY29,РРО!BA$12:BA$31)</f>
        <v>#REF!</v>
      </c>
      <c r="N29" s="38" t="e">
        <f>SUMIF(РРО!#REF!,свод!$AY29,РРО!BB$12:BB$31)</f>
        <v>#REF!</v>
      </c>
      <c r="O29" s="38" t="e">
        <f>SUMIF(РРО!#REF!,свод!$AY29,РРО!BC$12:BC$31)</f>
        <v>#REF!</v>
      </c>
      <c r="P29" s="52" t="e">
        <f>SUMIF(РРО!#REF!,свод!$AY29,РРО!BD$12:BD$31)</f>
        <v>#REF!</v>
      </c>
      <c r="Q29" s="38" t="e">
        <f>SUMIF(РРО!#REF!,свод!$AY29,РРО!BE$12:BE$31)</f>
        <v>#REF!</v>
      </c>
      <c r="R29" s="38" t="e">
        <f>SUMIF(РРО!#REF!,свод!$AY29,РРО!BF$12:BF$31)</f>
        <v>#REF!</v>
      </c>
      <c r="S29" s="38" t="e">
        <f>SUMIF(РРО!#REF!,свод!$AY29,РРО!BG$12:BG$31)</f>
        <v>#REF!</v>
      </c>
      <c r="T29" s="38" t="e">
        <f>SUMIF(РРО!#REF!,свод!$AY29,РРО!BH$12:BH$31)</f>
        <v>#REF!</v>
      </c>
      <c r="U29" s="52" t="e">
        <f>SUMIF(РРО!#REF!,свод!$AY29,РРО!BI$12:BI$31)</f>
        <v>#REF!</v>
      </c>
      <c r="V29" s="38" t="e">
        <f>SUMIF(РРО!#REF!,свод!$AY29,РРО!BJ$12:BJ$31)</f>
        <v>#REF!</v>
      </c>
      <c r="W29" s="38" t="e">
        <f>SUMIF(РРО!#REF!,свод!$AY29,РРО!BK$12:BK$31)</f>
        <v>#REF!</v>
      </c>
      <c r="X29" s="38" t="e">
        <f>SUMIF(РРО!#REF!,свод!$AY29,РРО!BL$12:BL$31)</f>
        <v>#REF!</v>
      </c>
      <c r="Y29" s="38" t="e">
        <f>SUMIF(РРО!#REF!,свод!$AY29,РРО!BM$12:BM$31)</f>
        <v>#REF!</v>
      </c>
      <c r="Z29" s="52" t="e">
        <f>SUMIF(РРО!#REF!,свод!$AY29,РРО!BN$12:BN$31)</f>
        <v>#REF!</v>
      </c>
      <c r="AA29" s="38" t="e">
        <f>SUMIF(РРО!#REF!,свод!$AY29,РРО!BO$12:BO$31)</f>
        <v>#REF!</v>
      </c>
      <c r="AB29" s="38" t="e">
        <f>SUMIF(РРО!#REF!,свод!$AY29,РРО!BP$12:BP$31)</f>
        <v>#REF!</v>
      </c>
      <c r="AC29" s="38" t="e">
        <f>SUMIF(РРО!#REF!,свод!$AY29,РРО!BQ$12:BQ$31)</f>
        <v>#REF!</v>
      </c>
      <c r="AD29" s="38" t="e">
        <f>SUMIF(РРО!#REF!,свод!$AY29,РРО!BR$12:BR$31)</f>
        <v>#REF!</v>
      </c>
      <c r="AE29" s="52" t="e">
        <f>SUMIF(РРО!#REF!,свод!$AY29,РРО!BS$12:BS$31)</f>
        <v>#REF!</v>
      </c>
      <c r="AF29" s="38" t="e">
        <f>SUMIF(РРО!#REF!,свод!$AY29,РРО!BT$12:BT$31)</f>
        <v>#REF!</v>
      </c>
      <c r="AG29" s="38" t="e">
        <f>SUMIF(РРО!#REF!,свод!$AY29,РРО!BU$12:BU$31)</f>
        <v>#REF!</v>
      </c>
      <c r="AH29" s="38" t="e">
        <f>SUMIF(РРО!#REF!,свод!$AY29,РРО!BV$12:BV$31)</f>
        <v>#REF!</v>
      </c>
      <c r="AI29" s="38" t="e">
        <f>SUMIF(РРО!#REF!,свод!$AY29,РРО!BW$12:BW$31)</f>
        <v>#REF!</v>
      </c>
      <c r="AJ29" s="38" t="e">
        <f>SUMIF(РРО!#REF!,свод!$AY29,РРО!#REF!)</f>
        <v>#REF!</v>
      </c>
      <c r="AK29" s="38" t="e">
        <f>SUMIF(РРО!#REF!,свод!$AY29,РРО!#REF!)</f>
        <v>#REF!</v>
      </c>
      <c r="AL29" s="38" t="e">
        <f>SUMIF(РРО!#REF!,свод!$AY29,РРО!#REF!)</f>
        <v>#REF!</v>
      </c>
      <c r="AM29" s="38" t="e">
        <f>SUMIF(РРО!#REF!,свод!$AY29,РРО!#REF!)</f>
        <v>#REF!</v>
      </c>
      <c r="AN29" s="38" t="e">
        <f>SUMIF(РРО!#REF!,свод!$AY29,РРО!#REF!)</f>
        <v>#REF!</v>
      </c>
      <c r="AO29" s="38" t="e">
        <f>SUMIF(РРО!#REF!,свод!$AY29,РРО!#REF!)</f>
        <v>#REF!</v>
      </c>
      <c r="AP29" s="38" t="e">
        <f>SUMIF(РРО!#REF!,свод!$AY29,РРО!#REF!)</f>
        <v>#REF!</v>
      </c>
      <c r="AQ29" s="38" t="e">
        <f>SUMIF(РРО!#REF!,свод!$AY29,РРО!#REF!)</f>
        <v>#REF!</v>
      </c>
      <c r="AR29" s="38" t="e">
        <f>SUMIF(РРО!#REF!,свод!$AY29,РРО!#REF!)</f>
        <v>#REF!</v>
      </c>
      <c r="AS29" s="38" t="e">
        <f>SUMIF(РРО!#REF!,свод!$AY29,РРО!#REF!)</f>
        <v>#REF!</v>
      </c>
      <c r="AT29" s="38" t="e">
        <f>SUMIF(РРО!#REF!,свод!$AY29,РРО!#REF!)</f>
        <v>#REF!</v>
      </c>
      <c r="AU29" s="38" t="e">
        <f>SUMIF(РРО!#REF!,свод!$AY29,РРО!#REF!)</f>
        <v>#REF!</v>
      </c>
      <c r="AV29" s="38" t="e">
        <f>SUMIF(РРО!#REF!,свод!$AY29,РРО!#REF!)</f>
        <v>#REF!</v>
      </c>
      <c r="AW29" s="38" t="e">
        <f>SUMIF(РРО!#REF!,свод!$AY29,РРО!#REF!)</f>
        <v>#REF!</v>
      </c>
      <c r="AX29" s="38" t="e">
        <f>SUMIF(РРО!#REF!,свод!$AY29,РРО!#REF!)</f>
        <v>#REF!</v>
      </c>
      <c r="AY29" t="str">
        <f t="shared" si="0"/>
        <v>4010000120408плановый</v>
      </c>
    </row>
    <row r="30" spans="1:51" ht="15" hidden="1" customHeight="1">
      <c r="A30" s="32">
        <v>401000014</v>
      </c>
      <c r="B30" s="33" t="s">
        <v>70</v>
      </c>
      <c r="C30" s="34" t="s">
        <v>53</v>
      </c>
      <c r="D30" s="34" t="s">
        <v>54</v>
      </c>
      <c r="E30" s="35" t="s">
        <v>65</v>
      </c>
      <c r="F30" s="52" t="e">
        <f>SUMIF(РРО!#REF!,свод!AY30,РРО!AT$12:AT$31)</f>
        <v>#REF!</v>
      </c>
      <c r="G30" s="52" t="e">
        <f>SUMIF(РРО!#REF!,свод!AY30,РРО!AU$12:AU$31)</f>
        <v>#REF!</v>
      </c>
      <c r="H30" s="38" t="e">
        <f>SUMIF(РРО!#REF!,свод!$AY30,РРО!AV$12:AV$31)</f>
        <v>#REF!</v>
      </c>
      <c r="I30" s="38" t="e">
        <f>SUMIF(РРО!#REF!,свод!$AY30,РРО!AW$12:AW$31)</f>
        <v>#REF!</v>
      </c>
      <c r="J30" s="38" t="e">
        <f>SUMIF(РРО!#REF!,свод!$AY30,РРО!AX$12:AX$31)</f>
        <v>#REF!</v>
      </c>
      <c r="K30" s="38" t="e">
        <f>SUMIF(РРО!#REF!,свод!$AY30,РРО!AY$12:AY$31)</f>
        <v>#REF!</v>
      </c>
      <c r="L30" s="38" t="e">
        <f>SUMIF(РРО!#REF!,свод!$AY30,РРО!AZ$12:AZ$31)</f>
        <v>#REF!</v>
      </c>
      <c r="M30" s="38" t="e">
        <f>SUMIF(РРО!#REF!,свод!$AY30,РРО!BA$12:BA$31)</f>
        <v>#REF!</v>
      </c>
      <c r="N30" s="38" t="e">
        <f>SUMIF(РРО!#REF!,свод!$AY30,РРО!BB$12:BB$31)</f>
        <v>#REF!</v>
      </c>
      <c r="O30" s="38" t="e">
        <f>SUMIF(РРО!#REF!,свод!$AY30,РРО!BC$12:BC$31)</f>
        <v>#REF!</v>
      </c>
      <c r="P30" s="52" t="e">
        <f>SUMIF(РРО!#REF!,свод!$AY30,РРО!BD$12:BD$31)</f>
        <v>#REF!</v>
      </c>
      <c r="Q30" s="38" t="e">
        <f>SUMIF(РРО!#REF!,свод!$AY30,РРО!BE$12:BE$31)</f>
        <v>#REF!</v>
      </c>
      <c r="R30" s="38" t="e">
        <f>SUMIF(РРО!#REF!,свод!$AY30,РРО!BF$12:BF$31)</f>
        <v>#REF!</v>
      </c>
      <c r="S30" s="38" t="e">
        <f>SUMIF(РРО!#REF!,свод!$AY30,РРО!BG$12:BG$31)</f>
        <v>#REF!</v>
      </c>
      <c r="T30" s="38" t="e">
        <f>SUMIF(РРО!#REF!,свод!$AY30,РРО!BH$12:BH$31)</f>
        <v>#REF!</v>
      </c>
      <c r="U30" s="52" t="e">
        <f>SUMIF(РРО!#REF!,свод!$AY30,РРО!BI$12:BI$31)</f>
        <v>#REF!</v>
      </c>
      <c r="V30" s="38" t="e">
        <f>SUMIF(РРО!#REF!,свод!$AY30,РРО!BJ$12:BJ$31)</f>
        <v>#REF!</v>
      </c>
      <c r="W30" s="38" t="e">
        <f>SUMIF(РРО!#REF!,свод!$AY30,РРО!BK$12:BK$31)</f>
        <v>#REF!</v>
      </c>
      <c r="X30" s="38" t="e">
        <f>SUMIF(РРО!#REF!,свод!$AY30,РРО!BL$12:BL$31)</f>
        <v>#REF!</v>
      </c>
      <c r="Y30" s="38" t="e">
        <f>SUMIF(РРО!#REF!,свод!$AY30,РРО!BM$12:BM$31)</f>
        <v>#REF!</v>
      </c>
      <c r="Z30" s="52" t="e">
        <f>SUMIF(РРО!#REF!,свод!$AY30,РРО!BN$12:BN$31)</f>
        <v>#REF!</v>
      </c>
      <c r="AA30" s="38" t="e">
        <f>SUMIF(РРО!#REF!,свод!$AY30,РРО!BO$12:BO$31)</f>
        <v>#REF!</v>
      </c>
      <c r="AB30" s="38" t="e">
        <f>SUMIF(РРО!#REF!,свод!$AY30,РРО!BP$12:BP$31)</f>
        <v>#REF!</v>
      </c>
      <c r="AC30" s="38" t="e">
        <f>SUMIF(РРО!#REF!,свод!$AY30,РРО!BQ$12:BQ$31)</f>
        <v>#REF!</v>
      </c>
      <c r="AD30" s="38" t="e">
        <f>SUMIF(РРО!#REF!,свод!$AY30,РРО!BR$12:BR$31)</f>
        <v>#REF!</v>
      </c>
      <c r="AE30" s="52" t="e">
        <f>SUMIF(РРО!#REF!,свод!$AY30,РРО!BS$12:BS$31)</f>
        <v>#REF!</v>
      </c>
      <c r="AF30" s="38" t="e">
        <f>SUMIF(РРО!#REF!,свод!$AY30,РРО!BT$12:BT$31)</f>
        <v>#REF!</v>
      </c>
      <c r="AG30" s="38" t="e">
        <f>SUMIF(РРО!#REF!,свод!$AY30,РРО!BU$12:BU$31)</f>
        <v>#REF!</v>
      </c>
      <c r="AH30" s="38" t="e">
        <f>SUMIF(РРО!#REF!,свод!$AY30,РРО!BV$12:BV$31)</f>
        <v>#REF!</v>
      </c>
      <c r="AI30" s="38" t="e">
        <f>SUMIF(РРО!#REF!,свод!$AY30,РРО!BW$12:BW$31)</f>
        <v>#REF!</v>
      </c>
      <c r="AJ30" s="38" t="e">
        <f>SUMIF(РРО!#REF!,свод!$AY30,РРО!#REF!)</f>
        <v>#REF!</v>
      </c>
      <c r="AK30" s="38" t="e">
        <f>SUMIF(РРО!#REF!,свод!$AY30,РРО!#REF!)</f>
        <v>#REF!</v>
      </c>
      <c r="AL30" s="38" t="e">
        <f>SUMIF(РРО!#REF!,свод!$AY30,РРО!#REF!)</f>
        <v>#REF!</v>
      </c>
      <c r="AM30" s="38" t="e">
        <f>SUMIF(РРО!#REF!,свод!$AY30,РРО!#REF!)</f>
        <v>#REF!</v>
      </c>
      <c r="AN30" s="38" t="e">
        <f>SUMIF(РРО!#REF!,свод!$AY30,РРО!#REF!)</f>
        <v>#REF!</v>
      </c>
      <c r="AO30" s="38" t="e">
        <f>SUMIF(РРО!#REF!,свод!$AY30,РРО!#REF!)</f>
        <v>#REF!</v>
      </c>
      <c r="AP30" s="38" t="e">
        <f>SUMIF(РРО!#REF!,свод!$AY30,РРО!#REF!)</f>
        <v>#REF!</v>
      </c>
      <c r="AQ30" s="38" t="e">
        <f>SUMIF(РРО!#REF!,свод!$AY30,РРО!#REF!)</f>
        <v>#REF!</v>
      </c>
      <c r="AR30" s="38" t="e">
        <f>SUMIF(РРО!#REF!,свод!$AY30,РРО!#REF!)</f>
        <v>#REF!</v>
      </c>
      <c r="AS30" s="38" t="e">
        <f>SUMIF(РРО!#REF!,свод!$AY30,РРО!#REF!)</f>
        <v>#REF!</v>
      </c>
      <c r="AT30" s="38" t="e">
        <f>SUMIF(РРО!#REF!,свод!$AY30,РРО!#REF!)</f>
        <v>#REF!</v>
      </c>
      <c r="AU30" s="38" t="e">
        <f>SUMIF(РРО!#REF!,свод!$AY30,РРО!#REF!)</f>
        <v>#REF!</v>
      </c>
      <c r="AV30" s="38" t="e">
        <f>SUMIF(РРО!#REF!,свод!$AY30,РРО!#REF!)</f>
        <v>#REF!</v>
      </c>
      <c r="AW30" s="38" t="e">
        <f>SUMIF(РРО!#REF!,свод!$AY30,РРО!#REF!)</f>
        <v>#REF!</v>
      </c>
      <c r="AX30" s="38" t="e">
        <f>SUMIF(РРО!#REF!,свод!$AY30,РРО!#REF!)</f>
        <v>#REF!</v>
      </c>
      <c r="AY30" t="str">
        <f t="shared" si="0"/>
        <v>4010000140113плановый</v>
      </c>
    </row>
    <row r="31" spans="1:51" ht="15" hidden="1" customHeight="1">
      <c r="A31" s="44">
        <v>401000016</v>
      </c>
      <c r="B31" s="45" t="s">
        <v>112</v>
      </c>
      <c r="C31" s="46" t="s">
        <v>53</v>
      </c>
      <c r="D31" s="46" t="s">
        <v>84</v>
      </c>
      <c r="E31" s="47" t="s">
        <v>64</v>
      </c>
      <c r="F31" s="52" t="e">
        <f>SUMIF(РРО!#REF!,свод!AY31,РРО!AT$12:AT$31)</f>
        <v>#REF!</v>
      </c>
      <c r="G31" s="52" t="e">
        <f>SUMIF(РРО!#REF!,свод!AY31,РРО!AU$12:AU$31)</f>
        <v>#REF!</v>
      </c>
      <c r="H31" s="38" t="e">
        <f>SUMIF(РРО!#REF!,свод!$AY31,РРО!AV$12:AV$31)</f>
        <v>#REF!</v>
      </c>
      <c r="I31" s="38" t="e">
        <f>SUMIF(РРО!#REF!,свод!$AY31,РРО!AW$12:AW$31)</f>
        <v>#REF!</v>
      </c>
      <c r="J31" s="38" t="e">
        <f>SUMIF(РРО!#REF!,свод!$AY31,РРО!AX$12:AX$31)</f>
        <v>#REF!</v>
      </c>
      <c r="K31" s="38" t="e">
        <f>SUMIF(РРО!#REF!,свод!$AY31,РРО!AY$12:AY$31)</f>
        <v>#REF!</v>
      </c>
      <c r="L31" s="38" t="e">
        <f>SUMIF(РРО!#REF!,свод!$AY31,РРО!AZ$12:AZ$31)</f>
        <v>#REF!</v>
      </c>
      <c r="M31" s="38" t="e">
        <f>SUMIF(РРО!#REF!,свод!$AY31,РРО!BA$12:BA$31)</f>
        <v>#REF!</v>
      </c>
      <c r="N31" s="38" t="e">
        <f>SUMIF(РРО!#REF!,свод!$AY31,РРО!BB$12:BB$31)</f>
        <v>#REF!</v>
      </c>
      <c r="O31" s="38" t="e">
        <f>SUMIF(РРО!#REF!,свод!$AY31,РРО!BC$12:BC$31)</f>
        <v>#REF!</v>
      </c>
      <c r="P31" s="52" t="e">
        <f>SUMIF(РРО!#REF!,свод!$AY31,РРО!BD$12:BD$31)</f>
        <v>#REF!</v>
      </c>
      <c r="Q31" s="38" t="e">
        <f>SUMIF(РРО!#REF!,свод!$AY31,РРО!BE$12:BE$31)</f>
        <v>#REF!</v>
      </c>
      <c r="R31" s="38" t="e">
        <f>SUMIF(РРО!#REF!,свод!$AY31,РРО!BF$12:BF$31)</f>
        <v>#REF!</v>
      </c>
      <c r="S31" s="38" t="e">
        <f>SUMIF(РРО!#REF!,свод!$AY31,РРО!BG$12:BG$31)</f>
        <v>#REF!</v>
      </c>
      <c r="T31" s="38" t="e">
        <f>SUMIF(РРО!#REF!,свод!$AY31,РРО!BH$12:BH$31)</f>
        <v>#REF!</v>
      </c>
      <c r="U31" s="52" t="e">
        <f>SUMIF(РРО!#REF!,свод!$AY31,РРО!BI$12:BI$31)</f>
        <v>#REF!</v>
      </c>
      <c r="V31" s="38" t="e">
        <f>SUMIF(РРО!#REF!,свод!$AY31,РРО!BJ$12:BJ$31)</f>
        <v>#REF!</v>
      </c>
      <c r="W31" s="38" t="e">
        <f>SUMIF(РРО!#REF!,свод!$AY31,РРО!BK$12:BK$31)</f>
        <v>#REF!</v>
      </c>
      <c r="X31" s="38" t="e">
        <f>SUMIF(РРО!#REF!,свод!$AY31,РРО!BL$12:BL$31)</f>
        <v>#REF!</v>
      </c>
      <c r="Y31" s="38" t="e">
        <f>SUMIF(РРО!#REF!,свод!$AY31,РРО!BM$12:BM$31)</f>
        <v>#REF!</v>
      </c>
      <c r="Z31" s="52" t="e">
        <f>SUMIF(РРО!#REF!,свод!$AY31,РРО!BN$12:BN$31)</f>
        <v>#REF!</v>
      </c>
      <c r="AA31" s="38" t="e">
        <f>SUMIF(РРО!#REF!,свод!$AY31,РРО!BO$12:BO$31)</f>
        <v>#REF!</v>
      </c>
      <c r="AB31" s="38" t="e">
        <f>SUMIF(РРО!#REF!,свод!$AY31,РРО!BP$12:BP$31)</f>
        <v>#REF!</v>
      </c>
      <c r="AC31" s="38" t="e">
        <f>SUMIF(РРО!#REF!,свод!$AY31,РРО!BQ$12:BQ$31)</f>
        <v>#REF!</v>
      </c>
      <c r="AD31" s="38" t="e">
        <f>SUMIF(РРО!#REF!,свод!$AY31,РРО!BR$12:BR$31)</f>
        <v>#REF!</v>
      </c>
      <c r="AE31" s="52" t="e">
        <f>SUMIF(РРО!#REF!,свод!$AY31,РРО!BS$12:BS$31)</f>
        <v>#REF!</v>
      </c>
      <c r="AF31" s="38" t="e">
        <f>SUMIF(РРО!#REF!,свод!$AY31,РРО!BT$12:BT$31)</f>
        <v>#REF!</v>
      </c>
      <c r="AG31" s="38" t="e">
        <f>SUMIF(РРО!#REF!,свод!$AY31,РРО!BU$12:BU$31)</f>
        <v>#REF!</v>
      </c>
      <c r="AH31" s="38" t="e">
        <f>SUMIF(РРО!#REF!,свод!$AY31,РРО!BV$12:BV$31)</f>
        <v>#REF!</v>
      </c>
      <c r="AI31" s="38" t="e">
        <f>SUMIF(РРО!#REF!,свод!$AY31,РРО!BW$12:BW$31)</f>
        <v>#REF!</v>
      </c>
      <c r="AJ31" s="38" t="e">
        <f>SUMIF(РРО!#REF!,свод!$AY31,РРО!#REF!)</f>
        <v>#REF!</v>
      </c>
      <c r="AK31" s="38" t="e">
        <f>SUMIF(РРО!#REF!,свод!$AY31,РРО!#REF!)</f>
        <v>#REF!</v>
      </c>
      <c r="AL31" s="38" t="e">
        <f>SUMIF(РРО!#REF!,свод!$AY31,РРО!#REF!)</f>
        <v>#REF!</v>
      </c>
      <c r="AM31" s="38" t="e">
        <f>SUMIF(РРО!#REF!,свод!$AY31,РРО!#REF!)</f>
        <v>#REF!</v>
      </c>
      <c r="AN31" s="38" t="e">
        <f>SUMIF(РРО!#REF!,свод!$AY31,РРО!#REF!)</f>
        <v>#REF!</v>
      </c>
      <c r="AO31" s="38" t="e">
        <f>SUMIF(РРО!#REF!,свод!$AY31,РРО!#REF!)</f>
        <v>#REF!</v>
      </c>
      <c r="AP31" s="38" t="e">
        <f>SUMIF(РРО!#REF!,свод!$AY31,РРО!#REF!)</f>
        <v>#REF!</v>
      </c>
      <c r="AQ31" s="38" t="e">
        <f>SUMIF(РРО!#REF!,свод!$AY31,РРО!#REF!)</f>
        <v>#REF!</v>
      </c>
      <c r="AR31" s="38" t="e">
        <f>SUMIF(РРО!#REF!,свод!$AY31,РРО!#REF!)</f>
        <v>#REF!</v>
      </c>
      <c r="AS31" s="38" t="e">
        <f>SUMIF(РРО!#REF!,свод!$AY31,РРО!#REF!)</f>
        <v>#REF!</v>
      </c>
      <c r="AT31" s="38" t="e">
        <f>SUMIF(РРО!#REF!,свод!$AY31,РРО!#REF!)</f>
        <v>#REF!</v>
      </c>
      <c r="AU31" s="38" t="e">
        <f>SUMIF(РРО!#REF!,свод!$AY31,РРО!#REF!)</f>
        <v>#REF!</v>
      </c>
      <c r="AV31" s="38" t="e">
        <f>SUMIF(РРО!#REF!,свод!$AY31,РРО!#REF!)</f>
        <v>#REF!</v>
      </c>
      <c r="AW31" s="38" t="e">
        <f>SUMIF(РРО!#REF!,свод!$AY31,РРО!#REF!)</f>
        <v>#REF!</v>
      </c>
      <c r="AX31" s="38" t="e">
        <f>SUMIF(РРО!#REF!,свод!$AY31,РРО!#REF!)</f>
        <v>#REF!</v>
      </c>
      <c r="AY31" t="str">
        <f t="shared" si="0"/>
        <v>4010000160111нормативный</v>
      </c>
    </row>
    <row r="32" spans="1:51" ht="15" hidden="1" customHeight="1">
      <c r="A32" s="44">
        <v>401000016</v>
      </c>
      <c r="B32" s="45" t="s">
        <v>112</v>
      </c>
      <c r="C32" s="46" t="s">
        <v>53</v>
      </c>
      <c r="D32" s="46" t="s">
        <v>54</v>
      </c>
      <c r="E32" s="47" t="s">
        <v>64</v>
      </c>
      <c r="F32" s="52" t="e">
        <f>SUMIF(РРО!#REF!,свод!AY32,РРО!AT$12:AT$31)</f>
        <v>#REF!</v>
      </c>
      <c r="G32" s="52" t="e">
        <f>SUMIF(РРО!#REF!,свод!AY32,РРО!AU$12:AU$31)</f>
        <v>#REF!</v>
      </c>
      <c r="H32" s="38" t="e">
        <f>SUMIF(РРО!#REF!,свод!$AY32,РРО!AV$12:AV$31)</f>
        <v>#REF!</v>
      </c>
      <c r="I32" s="38" t="e">
        <f>SUMIF(РРО!#REF!,свод!$AY32,РРО!AW$12:AW$31)</f>
        <v>#REF!</v>
      </c>
      <c r="J32" s="38" t="e">
        <f>SUMIF(РРО!#REF!,свод!$AY32,РРО!AX$12:AX$31)</f>
        <v>#REF!</v>
      </c>
      <c r="K32" s="38" t="e">
        <f>SUMIF(РРО!#REF!,свод!$AY32,РРО!AY$12:AY$31)</f>
        <v>#REF!</v>
      </c>
      <c r="L32" s="38" t="e">
        <f>SUMIF(РРО!#REF!,свод!$AY32,РРО!AZ$12:AZ$31)</f>
        <v>#REF!</v>
      </c>
      <c r="M32" s="38" t="e">
        <f>SUMIF(РРО!#REF!,свод!$AY32,РРО!BA$12:BA$31)</f>
        <v>#REF!</v>
      </c>
      <c r="N32" s="38" t="e">
        <f>SUMIF(РРО!#REF!,свод!$AY32,РРО!BB$12:BB$31)</f>
        <v>#REF!</v>
      </c>
      <c r="O32" s="38" t="e">
        <f>SUMIF(РРО!#REF!,свод!$AY32,РРО!BC$12:BC$31)</f>
        <v>#REF!</v>
      </c>
      <c r="P32" s="52" t="e">
        <f>SUMIF(РРО!#REF!,свод!$AY32,РРО!BD$12:BD$31)</f>
        <v>#REF!</v>
      </c>
      <c r="Q32" s="38" t="e">
        <f>SUMIF(РРО!#REF!,свод!$AY32,РРО!BE$12:BE$31)</f>
        <v>#REF!</v>
      </c>
      <c r="R32" s="38" t="e">
        <f>SUMIF(РРО!#REF!,свод!$AY32,РРО!BF$12:BF$31)</f>
        <v>#REF!</v>
      </c>
      <c r="S32" s="38" t="e">
        <f>SUMIF(РРО!#REF!,свод!$AY32,РРО!BG$12:BG$31)</f>
        <v>#REF!</v>
      </c>
      <c r="T32" s="38" t="e">
        <f>SUMIF(РРО!#REF!,свод!$AY32,РРО!BH$12:BH$31)</f>
        <v>#REF!</v>
      </c>
      <c r="U32" s="52" t="e">
        <f>SUMIF(РРО!#REF!,свод!$AY32,РРО!BI$12:BI$31)</f>
        <v>#REF!</v>
      </c>
      <c r="V32" s="38" t="e">
        <f>SUMIF(РРО!#REF!,свод!$AY32,РРО!BJ$12:BJ$31)</f>
        <v>#REF!</v>
      </c>
      <c r="W32" s="38" t="e">
        <f>SUMIF(РРО!#REF!,свод!$AY32,РРО!BK$12:BK$31)</f>
        <v>#REF!</v>
      </c>
      <c r="X32" s="38" t="e">
        <f>SUMIF(РРО!#REF!,свод!$AY32,РРО!BL$12:BL$31)</f>
        <v>#REF!</v>
      </c>
      <c r="Y32" s="38" t="e">
        <f>SUMIF(РРО!#REF!,свод!$AY32,РРО!BM$12:BM$31)</f>
        <v>#REF!</v>
      </c>
      <c r="Z32" s="52" t="e">
        <f>SUMIF(РРО!#REF!,свод!$AY32,РРО!BN$12:BN$31)</f>
        <v>#REF!</v>
      </c>
      <c r="AA32" s="38" t="e">
        <f>SUMIF(РРО!#REF!,свод!$AY32,РРО!BO$12:BO$31)</f>
        <v>#REF!</v>
      </c>
      <c r="AB32" s="38" t="e">
        <f>SUMIF(РРО!#REF!,свод!$AY32,РРО!BP$12:BP$31)</f>
        <v>#REF!</v>
      </c>
      <c r="AC32" s="38" t="e">
        <f>SUMIF(РРО!#REF!,свод!$AY32,РРО!BQ$12:BQ$31)</f>
        <v>#REF!</v>
      </c>
      <c r="AD32" s="38" t="e">
        <f>SUMIF(РРО!#REF!,свод!$AY32,РРО!BR$12:BR$31)</f>
        <v>#REF!</v>
      </c>
      <c r="AE32" s="52" t="e">
        <f>SUMIF(РРО!#REF!,свод!$AY32,РРО!BS$12:BS$31)</f>
        <v>#REF!</v>
      </c>
      <c r="AF32" s="38" t="e">
        <f>SUMIF(РРО!#REF!,свод!$AY32,РРО!BT$12:BT$31)</f>
        <v>#REF!</v>
      </c>
      <c r="AG32" s="38" t="e">
        <f>SUMIF(РРО!#REF!,свод!$AY32,РРО!BU$12:BU$31)</f>
        <v>#REF!</v>
      </c>
      <c r="AH32" s="38" t="e">
        <f>SUMIF(РРО!#REF!,свод!$AY32,РРО!BV$12:BV$31)</f>
        <v>#REF!</v>
      </c>
      <c r="AI32" s="38" t="e">
        <f>SUMIF(РРО!#REF!,свод!$AY32,РРО!BW$12:BW$31)</f>
        <v>#REF!</v>
      </c>
      <c r="AJ32" s="38" t="e">
        <f>SUMIF(РРО!#REF!,свод!$AY32,РРО!#REF!)</f>
        <v>#REF!</v>
      </c>
      <c r="AK32" s="38" t="e">
        <f>SUMIF(РРО!#REF!,свод!$AY32,РРО!#REF!)</f>
        <v>#REF!</v>
      </c>
      <c r="AL32" s="38" t="e">
        <f>SUMIF(РРО!#REF!,свод!$AY32,РРО!#REF!)</f>
        <v>#REF!</v>
      </c>
      <c r="AM32" s="38" t="e">
        <f>SUMIF(РРО!#REF!,свод!$AY32,РРО!#REF!)</f>
        <v>#REF!</v>
      </c>
      <c r="AN32" s="38" t="e">
        <f>SUMIF(РРО!#REF!,свод!$AY32,РРО!#REF!)</f>
        <v>#REF!</v>
      </c>
      <c r="AO32" s="38" t="e">
        <f>SUMIF(РРО!#REF!,свод!$AY32,РРО!#REF!)</f>
        <v>#REF!</v>
      </c>
      <c r="AP32" s="38" t="e">
        <f>SUMIF(РРО!#REF!,свод!$AY32,РРО!#REF!)</f>
        <v>#REF!</v>
      </c>
      <c r="AQ32" s="38" t="e">
        <f>SUMIF(РРО!#REF!,свод!$AY32,РРО!#REF!)</f>
        <v>#REF!</v>
      </c>
      <c r="AR32" s="38" t="e">
        <f>SUMIF(РРО!#REF!,свод!$AY32,РРО!#REF!)</f>
        <v>#REF!</v>
      </c>
      <c r="AS32" s="38" t="e">
        <f>SUMIF(РРО!#REF!,свод!$AY32,РРО!#REF!)</f>
        <v>#REF!</v>
      </c>
      <c r="AT32" s="38" t="e">
        <f>SUMIF(РРО!#REF!,свод!$AY32,РРО!#REF!)</f>
        <v>#REF!</v>
      </c>
      <c r="AU32" s="38" t="e">
        <f>SUMIF(РРО!#REF!,свод!$AY32,РРО!#REF!)</f>
        <v>#REF!</v>
      </c>
      <c r="AV32" s="38" t="e">
        <f>SUMIF(РРО!#REF!,свод!$AY32,РРО!#REF!)</f>
        <v>#REF!</v>
      </c>
      <c r="AW32" s="38" t="e">
        <f>SUMIF(РРО!#REF!,свод!$AY32,РРО!#REF!)</f>
        <v>#REF!</v>
      </c>
      <c r="AX32" s="38" t="e">
        <f>SUMIF(РРО!#REF!,свод!$AY32,РРО!#REF!)</f>
        <v>#REF!</v>
      </c>
      <c r="AY32" t="str">
        <f t="shared" ref="AY32:AY38" si="1">CONCATENATE(A32,C32,D32,E32)</f>
        <v>4010000160113нормативный</v>
      </c>
    </row>
    <row r="33" spans="1:51" ht="15" hidden="1" customHeight="1">
      <c r="A33" s="44">
        <v>401000016</v>
      </c>
      <c r="B33" s="45" t="s">
        <v>112</v>
      </c>
      <c r="C33" s="46" t="s">
        <v>53</v>
      </c>
      <c r="D33" s="46" t="s">
        <v>54</v>
      </c>
      <c r="E33" s="47" t="s">
        <v>65</v>
      </c>
      <c r="F33" s="52" t="e">
        <f>SUMIF(РРО!#REF!,свод!AY33,РРО!AT$12:AT$31)</f>
        <v>#REF!</v>
      </c>
      <c r="G33" s="52" t="e">
        <f>SUMIF(РРО!#REF!,свод!AY33,РРО!AU$12:AU$31)</f>
        <v>#REF!</v>
      </c>
      <c r="H33" s="38" t="e">
        <f>SUMIF(РРО!#REF!,свод!$AY33,РРО!AV$12:AV$31)</f>
        <v>#REF!</v>
      </c>
      <c r="I33" s="38" t="e">
        <f>SUMIF(РРО!#REF!,свод!$AY33,РРО!AW$12:AW$31)</f>
        <v>#REF!</v>
      </c>
      <c r="J33" s="38" t="e">
        <f>SUMIF(РРО!#REF!,свод!$AY33,РРО!AX$12:AX$31)</f>
        <v>#REF!</v>
      </c>
      <c r="K33" s="38" t="e">
        <f>SUMIF(РРО!#REF!,свод!$AY33,РРО!AY$12:AY$31)</f>
        <v>#REF!</v>
      </c>
      <c r="L33" s="38" t="e">
        <f>SUMIF(РРО!#REF!,свод!$AY33,РРО!AZ$12:AZ$31)</f>
        <v>#REF!</v>
      </c>
      <c r="M33" s="38" t="e">
        <f>SUMIF(РРО!#REF!,свод!$AY33,РРО!BA$12:BA$31)</f>
        <v>#REF!</v>
      </c>
      <c r="N33" s="38" t="e">
        <f>SUMIF(РРО!#REF!,свод!$AY33,РРО!BB$12:BB$31)</f>
        <v>#REF!</v>
      </c>
      <c r="O33" s="38" t="e">
        <f>SUMIF(РРО!#REF!,свод!$AY33,РРО!BC$12:BC$31)</f>
        <v>#REF!</v>
      </c>
      <c r="P33" s="52" t="e">
        <f>SUMIF(РРО!#REF!,свод!$AY33,РРО!BD$12:BD$31)</f>
        <v>#REF!</v>
      </c>
      <c r="Q33" s="38" t="e">
        <f>SUMIF(РРО!#REF!,свод!$AY33,РРО!BE$12:BE$31)</f>
        <v>#REF!</v>
      </c>
      <c r="R33" s="38" t="e">
        <f>SUMIF(РРО!#REF!,свод!$AY33,РРО!BF$12:BF$31)</f>
        <v>#REF!</v>
      </c>
      <c r="S33" s="38" t="e">
        <f>SUMIF(РРО!#REF!,свод!$AY33,РРО!BG$12:BG$31)</f>
        <v>#REF!</v>
      </c>
      <c r="T33" s="38" t="e">
        <f>SUMIF(РРО!#REF!,свод!$AY33,РРО!BH$12:BH$31)</f>
        <v>#REF!</v>
      </c>
      <c r="U33" s="52" t="e">
        <f>SUMIF(РРО!#REF!,свод!$AY33,РРО!BI$12:BI$31)</f>
        <v>#REF!</v>
      </c>
      <c r="V33" s="38" t="e">
        <f>SUMIF(РРО!#REF!,свод!$AY33,РРО!BJ$12:BJ$31)</f>
        <v>#REF!</v>
      </c>
      <c r="W33" s="38" t="e">
        <f>SUMIF(РРО!#REF!,свод!$AY33,РРО!BK$12:BK$31)</f>
        <v>#REF!</v>
      </c>
      <c r="X33" s="38" t="e">
        <f>SUMIF(РРО!#REF!,свод!$AY33,РРО!BL$12:BL$31)</f>
        <v>#REF!</v>
      </c>
      <c r="Y33" s="38" t="e">
        <f>SUMIF(РРО!#REF!,свод!$AY33,РРО!BM$12:BM$31)</f>
        <v>#REF!</v>
      </c>
      <c r="Z33" s="52" t="e">
        <f>SUMIF(РРО!#REF!,свод!$AY33,РРО!BN$12:BN$31)</f>
        <v>#REF!</v>
      </c>
      <c r="AA33" s="38" t="e">
        <f>SUMIF(РРО!#REF!,свод!$AY33,РРО!BO$12:BO$31)</f>
        <v>#REF!</v>
      </c>
      <c r="AB33" s="38" t="e">
        <f>SUMIF(РРО!#REF!,свод!$AY33,РРО!BP$12:BP$31)</f>
        <v>#REF!</v>
      </c>
      <c r="AC33" s="38" t="e">
        <f>SUMIF(РРО!#REF!,свод!$AY33,РРО!BQ$12:BQ$31)</f>
        <v>#REF!</v>
      </c>
      <c r="AD33" s="38" t="e">
        <f>SUMIF(РРО!#REF!,свод!$AY33,РРО!BR$12:BR$31)</f>
        <v>#REF!</v>
      </c>
      <c r="AE33" s="52" t="e">
        <f>SUMIF(РРО!#REF!,свод!$AY33,РРО!BS$12:BS$31)</f>
        <v>#REF!</v>
      </c>
      <c r="AF33" s="38" t="e">
        <f>SUMIF(РРО!#REF!,свод!$AY33,РРО!BT$12:BT$31)</f>
        <v>#REF!</v>
      </c>
      <c r="AG33" s="38" t="e">
        <f>SUMIF(РРО!#REF!,свод!$AY33,РРО!BU$12:BU$31)</f>
        <v>#REF!</v>
      </c>
      <c r="AH33" s="38" t="e">
        <f>SUMIF(РРО!#REF!,свод!$AY33,РРО!BV$12:BV$31)</f>
        <v>#REF!</v>
      </c>
      <c r="AI33" s="38" t="e">
        <f>SUMIF(РРО!#REF!,свод!$AY33,РРО!BW$12:BW$31)</f>
        <v>#REF!</v>
      </c>
      <c r="AJ33" s="38" t="e">
        <f>SUMIF(РРО!#REF!,свод!$AY33,РРО!#REF!)</f>
        <v>#REF!</v>
      </c>
      <c r="AK33" s="38" t="e">
        <f>SUMIF(РРО!#REF!,свод!$AY33,РРО!#REF!)</f>
        <v>#REF!</v>
      </c>
      <c r="AL33" s="38" t="e">
        <f>SUMIF(РРО!#REF!,свод!$AY33,РРО!#REF!)</f>
        <v>#REF!</v>
      </c>
      <c r="AM33" s="38" t="e">
        <f>SUMIF(РРО!#REF!,свод!$AY33,РРО!#REF!)</f>
        <v>#REF!</v>
      </c>
      <c r="AN33" s="38" t="e">
        <f>SUMIF(РРО!#REF!,свод!$AY33,РРО!#REF!)</f>
        <v>#REF!</v>
      </c>
      <c r="AO33" s="38" t="e">
        <f>SUMIF(РРО!#REF!,свод!$AY33,РРО!#REF!)</f>
        <v>#REF!</v>
      </c>
      <c r="AP33" s="38" t="e">
        <f>SUMIF(РРО!#REF!,свод!$AY33,РРО!#REF!)</f>
        <v>#REF!</v>
      </c>
      <c r="AQ33" s="38" t="e">
        <f>SUMIF(РРО!#REF!,свод!$AY33,РРО!#REF!)</f>
        <v>#REF!</v>
      </c>
      <c r="AR33" s="38" t="e">
        <f>SUMIF(РРО!#REF!,свод!$AY33,РРО!#REF!)</f>
        <v>#REF!</v>
      </c>
      <c r="AS33" s="38" t="e">
        <f>SUMIF(РРО!#REF!,свод!$AY33,РРО!#REF!)</f>
        <v>#REF!</v>
      </c>
      <c r="AT33" s="38" t="e">
        <f>SUMIF(РРО!#REF!,свод!$AY33,РРО!#REF!)</f>
        <v>#REF!</v>
      </c>
      <c r="AU33" s="38" t="e">
        <f>SUMIF(РРО!#REF!,свод!$AY33,РРО!#REF!)</f>
        <v>#REF!</v>
      </c>
      <c r="AV33" s="38" t="e">
        <f>SUMIF(РРО!#REF!,свод!$AY33,РРО!#REF!)</f>
        <v>#REF!</v>
      </c>
      <c r="AW33" s="38" t="e">
        <f>SUMIF(РРО!#REF!,свод!$AY33,РРО!#REF!)</f>
        <v>#REF!</v>
      </c>
      <c r="AX33" s="38" t="e">
        <f>SUMIF(РРО!#REF!,свод!$AY33,РРО!#REF!)</f>
        <v>#REF!</v>
      </c>
      <c r="AY33" t="str">
        <f t="shared" si="1"/>
        <v>4010000160113плановый</v>
      </c>
    </row>
    <row r="34" spans="1:51" ht="15" hidden="1" customHeight="1">
      <c r="A34" s="44">
        <v>401000016</v>
      </c>
      <c r="B34" s="45" t="s">
        <v>157</v>
      </c>
      <c r="C34" s="46" t="s">
        <v>56</v>
      </c>
      <c r="D34" s="46" t="s">
        <v>95</v>
      </c>
      <c r="E34" s="47" t="s">
        <v>64</v>
      </c>
      <c r="F34" s="52" t="e">
        <f>SUMIF(РРО!#REF!,свод!AY34,РРО!AT$12:AT$82)</f>
        <v>#REF!</v>
      </c>
      <c r="G34" s="52" t="e">
        <f>SUMIF(РРО!#REF!,свод!AY34,РРО!AU$12:AU$31)</f>
        <v>#REF!</v>
      </c>
      <c r="H34" s="38" t="e">
        <f>SUMIF(РРО!#REF!,свод!$AY34,РРО!AV$12:AV$82)</f>
        <v>#REF!</v>
      </c>
      <c r="I34" s="38" t="e">
        <f>SUMIF(РРО!#REF!,свод!$AY34,РРО!AW$12:AW$31)</f>
        <v>#REF!</v>
      </c>
      <c r="J34" s="38" t="e">
        <f>SUMIF(РРО!#REF!,свод!$AY34,РРО!AX$12:AX$82)</f>
        <v>#REF!</v>
      </c>
      <c r="K34" s="38" t="e">
        <f>SUMIF(РРО!#REF!,свод!$AY34,РРО!AY$12:AY$82)</f>
        <v>#REF!</v>
      </c>
      <c r="L34" s="38" t="e">
        <f>SUMIF(РРО!#REF!,свод!$AY34,РРО!AZ$12:AZ$82)</f>
        <v>#REF!</v>
      </c>
      <c r="M34" s="38" t="e">
        <f>SUMIF(РРО!#REF!,свод!$AY34,РРО!BA$12:BA$82)</f>
        <v>#REF!</v>
      </c>
      <c r="N34" s="38" t="e">
        <f>SUMIF(РРО!#REF!,свод!$AY34,РРО!BB$12:BB$31)</f>
        <v>#REF!</v>
      </c>
      <c r="O34" s="38" t="e">
        <f>SUMIF(РРО!#REF!,свод!$AY34,РРО!BC$12:BC$31)</f>
        <v>#REF!</v>
      </c>
      <c r="P34" s="52" t="e">
        <f>SUMIF(РРО!#REF!,свод!$AY34,РРО!BD$12:BD$31)</f>
        <v>#REF!</v>
      </c>
      <c r="Q34" s="38" t="e">
        <f>SUMIF(РРО!#REF!,свод!$AY34,РРО!BE$12:BE$31)</f>
        <v>#REF!</v>
      </c>
      <c r="R34" s="38" t="e">
        <f>SUMIF(РРО!#REF!,свод!$AY34,РРО!BF$12:BF$31)</f>
        <v>#REF!</v>
      </c>
      <c r="S34" s="38" t="e">
        <f>SUMIF(РРО!#REF!,свод!$AY34,РРО!BG$12:BG$31)</f>
        <v>#REF!</v>
      </c>
      <c r="T34" s="38" t="e">
        <f>SUMIF(РРО!#REF!,свод!$AY34,РРО!BH$12:BH$31)</f>
        <v>#REF!</v>
      </c>
      <c r="U34" s="52" t="e">
        <f>SUMIF(РРО!#REF!,свод!$AY34,РРО!BI$12:BI$31)</f>
        <v>#REF!</v>
      </c>
      <c r="V34" s="38" t="e">
        <f>SUMIF(РРО!#REF!,свод!$AY34,РРО!BJ$12:BJ$31)</f>
        <v>#REF!</v>
      </c>
      <c r="W34" s="38" t="e">
        <f>SUMIF(РРО!#REF!,свод!$AY34,РРО!BK$12:BK$31)</f>
        <v>#REF!</v>
      </c>
      <c r="X34" s="38" t="e">
        <f>SUMIF(РРО!#REF!,свод!$AY34,РРО!BL$12:BL$31)</f>
        <v>#REF!</v>
      </c>
      <c r="Y34" s="38" t="e">
        <f>SUMIF(РРО!#REF!,свод!$AY34,РРО!BM$12:BM$31)</f>
        <v>#REF!</v>
      </c>
      <c r="Z34" s="52" t="e">
        <f>SUMIF(РРО!#REF!,свод!$AY34,РРО!BN$12:BN$31)</f>
        <v>#REF!</v>
      </c>
      <c r="AA34" s="38" t="e">
        <f>SUMIF(РРО!#REF!,свод!$AY34,РРО!BO$12:BO$31)</f>
        <v>#REF!</v>
      </c>
      <c r="AB34" s="38" t="e">
        <f>SUMIF(РРО!#REF!,свод!$AY34,РРО!BP$12:BP$31)</f>
        <v>#REF!</v>
      </c>
      <c r="AC34" s="38" t="e">
        <f>SUMIF(РРО!#REF!,свод!$AY34,РРО!BQ$12:BQ$31)</f>
        <v>#REF!</v>
      </c>
      <c r="AD34" s="38" t="e">
        <f>SUMIF(РРО!#REF!,свод!$AY34,РРО!BR$12:BR$31)</f>
        <v>#REF!</v>
      </c>
      <c r="AE34" s="52" t="e">
        <f>SUMIF(РРО!#REF!,свод!$AY34,РРО!BS$12:BS$31)</f>
        <v>#REF!</v>
      </c>
      <c r="AF34" s="38" t="e">
        <f>SUMIF(РРО!#REF!,свод!$AY34,РРО!BT$12:BT$31)</f>
        <v>#REF!</v>
      </c>
      <c r="AG34" s="38" t="e">
        <f>SUMIF(РРО!#REF!,свод!$AY34,РРО!BU$12:BU$31)</f>
        <v>#REF!</v>
      </c>
      <c r="AH34" s="38" t="e">
        <f>SUMIF(РРО!#REF!,свод!$AY34,РРО!BV$12:BV$31)</f>
        <v>#REF!</v>
      </c>
      <c r="AI34" s="38" t="e">
        <f>SUMIF(РРО!#REF!,свод!$AY34,РРО!BW$12:BW$31)</f>
        <v>#REF!</v>
      </c>
      <c r="AJ34" s="38" t="e">
        <f>SUMIF(РРО!#REF!,свод!$AY34,РРО!#REF!)</f>
        <v>#REF!</v>
      </c>
      <c r="AK34" s="38" t="e">
        <f>SUMIF(РРО!#REF!,свод!$AY34,РРО!#REF!)</f>
        <v>#REF!</v>
      </c>
      <c r="AL34" s="38" t="e">
        <f>SUMIF(РРО!#REF!,свод!$AY34,РРО!#REF!)</f>
        <v>#REF!</v>
      </c>
      <c r="AM34" s="38" t="e">
        <f>SUMIF(РРО!#REF!,свод!$AY34,РРО!#REF!)</f>
        <v>#REF!</v>
      </c>
      <c r="AN34" s="38" t="e">
        <f>SUMIF(РРО!#REF!,свод!$AY34,РРО!#REF!)</f>
        <v>#REF!</v>
      </c>
      <c r="AO34" s="38" t="e">
        <f>SUMIF(РРО!#REF!,свод!$AY34,РРО!#REF!)</f>
        <v>#REF!</v>
      </c>
      <c r="AP34" s="38" t="e">
        <f>SUMIF(РРО!#REF!,свод!$AY34,РРО!#REF!)</f>
        <v>#REF!</v>
      </c>
      <c r="AQ34" s="38" t="e">
        <f>SUMIF(РРО!#REF!,свод!$AY34,РРО!#REF!)</f>
        <v>#REF!</v>
      </c>
      <c r="AR34" s="38" t="e">
        <f>SUMIF(РРО!#REF!,свод!$AY34,РРО!#REF!)</f>
        <v>#REF!</v>
      </c>
      <c r="AS34" s="38" t="e">
        <f>SUMIF(РРО!#REF!,свод!$AY34,РРО!#REF!)</f>
        <v>#REF!</v>
      </c>
      <c r="AT34" s="38" t="e">
        <f>SUMIF(РРО!#REF!,свод!$AY34,РРО!#REF!)</f>
        <v>#REF!</v>
      </c>
      <c r="AU34" s="38" t="e">
        <f>SUMIF(РРО!#REF!,свод!$AY34,РРО!#REF!)</f>
        <v>#REF!</v>
      </c>
      <c r="AV34" s="38" t="e">
        <f>SUMIF(РРО!#REF!,свод!$AY34,РРО!#REF!)</f>
        <v>#REF!</v>
      </c>
      <c r="AW34" s="38" t="e">
        <f>SUMIF(РРО!#REF!,свод!$AY34,РРО!#REF!)</f>
        <v>#REF!</v>
      </c>
      <c r="AX34" s="38" t="e">
        <f>SUMIF(РРО!#REF!,свод!$AY34,РРО!#REF!)</f>
        <v>#REF!</v>
      </c>
      <c r="AY34" t="str">
        <f t="shared" si="1"/>
        <v>4010000160310нормативный</v>
      </c>
    </row>
    <row r="35" spans="1:51" ht="15" hidden="1" customHeight="1">
      <c r="A35" s="44">
        <v>401000016</v>
      </c>
      <c r="B35" s="45" t="s">
        <v>157</v>
      </c>
      <c r="C35" s="46" t="s">
        <v>87</v>
      </c>
      <c r="D35" s="46" t="s">
        <v>56</v>
      </c>
      <c r="E35" s="47" t="s">
        <v>64</v>
      </c>
      <c r="F35" s="52" t="e">
        <f>SUMIF(РРО!#REF!,свод!AY35,РРО!AT$12:AT$31)</f>
        <v>#REF!</v>
      </c>
      <c r="G35" s="52" t="e">
        <f>SUMIF(РРО!#REF!,свод!AY35,РРО!AU$12:AU$31)</f>
        <v>#REF!</v>
      </c>
      <c r="H35" s="38" t="e">
        <f>SUMIF(РРО!#REF!,свод!$AY35,РРО!AV$12:AV$31)</f>
        <v>#REF!</v>
      </c>
      <c r="I35" s="38" t="e">
        <f>SUMIF(РРО!#REF!,свод!$AY35,РРО!AW$12:AW$31)</f>
        <v>#REF!</v>
      </c>
      <c r="J35" s="38" t="e">
        <f>SUMIF(РРО!#REF!,свод!$AY35,РРО!AX$12:AX$31)</f>
        <v>#REF!</v>
      </c>
      <c r="K35" s="38" t="e">
        <f>SUMIF(РРО!#REF!,свод!$AY35,РРО!AY$12:AY$31)</f>
        <v>#REF!</v>
      </c>
      <c r="L35" s="38" t="e">
        <f>SUMIF(РРО!#REF!,свод!$AY35,РРО!AZ$12:AZ$31)</f>
        <v>#REF!</v>
      </c>
      <c r="M35" s="38" t="e">
        <f>SUMIF(РРО!#REF!,свод!$AY35,РРО!BA$12:BA$31)</f>
        <v>#REF!</v>
      </c>
      <c r="N35" s="38" t="e">
        <f>SUMIF(РРО!#REF!,свод!$AY35,РРО!BB$12:BB$31)</f>
        <v>#REF!</v>
      </c>
      <c r="O35" s="38" t="e">
        <f>SUMIF(РРО!#REF!,свод!$AY35,РРО!BC$12:BC$31)</f>
        <v>#REF!</v>
      </c>
      <c r="P35" s="52" t="e">
        <f>SUMIF(РРО!#REF!,свод!$AY35,РРО!BD$12:BD$31)</f>
        <v>#REF!</v>
      </c>
      <c r="Q35" s="38" t="e">
        <f>SUMIF(РРО!#REF!,свод!$AY35,РРО!BE$12:BE$31)</f>
        <v>#REF!</v>
      </c>
      <c r="R35" s="38" t="e">
        <f>SUMIF(РРО!#REF!,свод!$AY35,РРО!BF$12:BF$31)</f>
        <v>#REF!</v>
      </c>
      <c r="S35" s="38" t="e">
        <f>SUMIF(РРО!#REF!,свод!$AY35,РРО!BG$12:BG$31)</f>
        <v>#REF!</v>
      </c>
      <c r="T35" s="38" t="e">
        <f>SUMIF(РРО!#REF!,свод!$AY35,РРО!BH$12:BH$31)</f>
        <v>#REF!</v>
      </c>
      <c r="U35" s="52" t="e">
        <f>SUMIF(РРО!#REF!,свод!$AY35,РРО!BI$12:BI$31)</f>
        <v>#REF!</v>
      </c>
      <c r="V35" s="38" t="e">
        <f>SUMIF(РРО!#REF!,свод!$AY35,РРО!BJ$12:BJ$31)</f>
        <v>#REF!</v>
      </c>
      <c r="W35" s="38" t="e">
        <f>SUMIF(РРО!#REF!,свод!$AY35,РРО!BK$12:BK$31)</f>
        <v>#REF!</v>
      </c>
      <c r="X35" s="38" t="e">
        <f>SUMIF(РРО!#REF!,свод!$AY35,РРО!BL$12:BL$31)</f>
        <v>#REF!</v>
      </c>
      <c r="Y35" s="38" t="e">
        <f>SUMIF(РРО!#REF!,свод!$AY35,РРО!BM$12:BM$31)</f>
        <v>#REF!</v>
      </c>
      <c r="Z35" s="52" t="e">
        <f>SUMIF(РРО!#REF!,свод!$AY35,РРО!BN$12:BN$31)</f>
        <v>#REF!</v>
      </c>
      <c r="AA35" s="38" t="e">
        <f>SUMIF(РРО!#REF!,свод!$AY35,РРО!BO$12:BO$31)</f>
        <v>#REF!</v>
      </c>
      <c r="AB35" s="38" t="e">
        <f>SUMIF(РРО!#REF!,свод!$AY35,РРО!BP$12:BP$31)</f>
        <v>#REF!</v>
      </c>
      <c r="AC35" s="38" t="e">
        <f>SUMIF(РРО!#REF!,свод!$AY35,РРО!BQ$12:BQ$31)</f>
        <v>#REF!</v>
      </c>
      <c r="AD35" s="38" t="e">
        <f>SUMIF(РРО!#REF!,свод!$AY35,РРО!BR$12:BR$31)</f>
        <v>#REF!</v>
      </c>
      <c r="AE35" s="52" t="e">
        <f>SUMIF(РРО!#REF!,свод!$AY35,РРО!BS$12:BS$31)</f>
        <v>#REF!</v>
      </c>
      <c r="AF35" s="38" t="e">
        <f>SUMIF(РРО!#REF!,свод!$AY35,РРО!BT$12:BT$31)</f>
        <v>#REF!</v>
      </c>
      <c r="AG35" s="38" t="e">
        <f>SUMIF(РРО!#REF!,свод!$AY35,РРО!BU$12:BU$31)</f>
        <v>#REF!</v>
      </c>
      <c r="AH35" s="38" t="e">
        <f>SUMIF(РРО!#REF!,свод!$AY35,РРО!BV$12:BV$31)</f>
        <v>#REF!</v>
      </c>
      <c r="AI35" s="38" t="e">
        <f>SUMIF(РРО!#REF!,свод!$AY35,РРО!BW$12:BW$31)</f>
        <v>#REF!</v>
      </c>
      <c r="AJ35" s="38" t="e">
        <f>SUMIF(РРО!#REF!,свод!$AY35,РРО!#REF!)</f>
        <v>#REF!</v>
      </c>
      <c r="AK35" s="38" t="e">
        <f>SUMIF(РРО!#REF!,свод!$AY35,РРО!#REF!)</f>
        <v>#REF!</v>
      </c>
      <c r="AL35" s="38" t="e">
        <f>SUMIF(РРО!#REF!,свод!$AY35,РРО!#REF!)</f>
        <v>#REF!</v>
      </c>
      <c r="AM35" s="38" t="e">
        <f>SUMIF(РРО!#REF!,свод!$AY35,РРО!#REF!)</f>
        <v>#REF!</v>
      </c>
      <c r="AN35" s="38" t="e">
        <f>SUMIF(РРО!#REF!,свод!$AY35,РРО!#REF!)</f>
        <v>#REF!</v>
      </c>
      <c r="AO35" s="38" t="e">
        <f>SUMIF(РРО!#REF!,свод!$AY35,РРО!#REF!)</f>
        <v>#REF!</v>
      </c>
      <c r="AP35" s="38" t="e">
        <f>SUMIF(РРО!#REF!,свод!$AY35,РРО!#REF!)</f>
        <v>#REF!</v>
      </c>
      <c r="AQ35" s="38" t="e">
        <f>SUMIF(РРО!#REF!,свод!$AY35,РРО!#REF!)</f>
        <v>#REF!</v>
      </c>
      <c r="AR35" s="38" t="e">
        <f>SUMIF(РРО!#REF!,свод!$AY35,РРО!#REF!)</f>
        <v>#REF!</v>
      </c>
      <c r="AS35" s="38" t="e">
        <f>SUMIF(РРО!#REF!,свод!$AY35,РРО!#REF!)</f>
        <v>#REF!</v>
      </c>
      <c r="AT35" s="38" t="e">
        <f>SUMIF(РРО!#REF!,свод!$AY35,РРО!#REF!)</f>
        <v>#REF!</v>
      </c>
      <c r="AU35" s="38" t="e">
        <f>SUMIF(РРО!#REF!,свод!$AY35,РРО!#REF!)</f>
        <v>#REF!</v>
      </c>
      <c r="AV35" s="38" t="e">
        <f>SUMIF(РРО!#REF!,свод!$AY35,РРО!#REF!)</f>
        <v>#REF!</v>
      </c>
      <c r="AW35" s="38" t="e">
        <f>SUMIF(РРО!#REF!,свод!$AY35,РРО!#REF!)</f>
        <v>#REF!</v>
      </c>
      <c r="AX35" s="38" t="e">
        <f>SUMIF(РРО!#REF!,свод!$AY35,РРО!#REF!)</f>
        <v>#REF!</v>
      </c>
      <c r="AY35" t="str">
        <f t="shared" si="1"/>
        <v>4010000160503нормативный</v>
      </c>
    </row>
    <row r="36" spans="1:51" ht="15" hidden="1" customHeight="1">
      <c r="A36" s="32">
        <v>401000016</v>
      </c>
      <c r="B36" s="33" t="s">
        <v>157</v>
      </c>
      <c r="C36" s="34" t="s">
        <v>87</v>
      </c>
      <c r="D36" s="34" t="s">
        <v>53</v>
      </c>
      <c r="E36" s="35" t="s">
        <v>65</v>
      </c>
      <c r="F36" s="52" t="e">
        <f>SUMIF(РРО!#REF!,свод!AY36,РРО!AT$12:AT$31)</f>
        <v>#REF!</v>
      </c>
      <c r="G36" s="52" t="e">
        <f>SUMIF(РРО!#REF!,свод!AY36,РРО!AU$12:AU$31)</f>
        <v>#REF!</v>
      </c>
      <c r="H36" s="38" t="e">
        <f>SUMIF(РРО!#REF!,свод!$AY36,РРО!AV$12:AV$31)</f>
        <v>#REF!</v>
      </c>
      <c r="I36" s="38" t="e">
        <f>SUMIF(РРО!#REF!,свод!$AY36,РРО!AW$12:AW$31)</f>
        <v>#REF!</v>
      </c>
      <c r="J36" s="38" t="e">
        <f>SUMIF(РРО!#REF!,свод!$AY36,РРО!AX$12:AX$31)</f>
        <v>#REF!</v>
      </c>
      <c r="K36" s="38" t="e">
        <f>SUMIF(РРО!#REF!,свод!$AY36,РРО!AY$12:AY$31)</f>
        <v>#REF!</v>
      </c>
      <c r="L36" s="38" t="e">
        <f>SUMIF(РРО!#REF!,свод!$AY36,РРО!AZ$12:AZ$31)</f>
        <v>#REF!</v>
      </c>
      <c r="M36" s="38" t="e">
        <f>SUMIF(РРО!#REF!,свод!$AY36,РРО!BA$12:BA$31)</f>
        <v>#REF!</v>
      </c>
      <c r="N36" s="38" t="e">
        <f>SUMIF(РРО!#REF!,свод!$AY36,РРО!BB$12:BB$31)</f>
        <v>#REF!</v>
      </c>
      <c r="O36" s="38" t="e">
        <f>SUMIF(РРО!#REF!,свод!$AY36,РРО!BC$12:BC$31)</f>
        <v>#REF!</v>
      </c>
      <c r="P36" s="52" t="e">
        <f>SUMIF(РРО!#REF!,свод!$AY36,РРО!BD$12:BD$31)</f>
        <v>#REF!</v>
      </c>
      <c r="Q36" s="38" t="e">
        <f>SUMIF(РРО!#REF!,свод!$AY36,РРО!BE$12:BE$31)</f>
        <v>#REF!</v>
      </c>
      <c r="R36" s="38" t="e">
        <f>SUMIF(РРО!#REF!,свод!$AY36,РРО!BF$12:BF$31)</f>
        <v>#REF!</v>
      </c>
      <c r="S36" s="38" t="e">
        <f>SUMIF(РРО!#REF!,свод!$AY36,РРО!BG$12:BG$31)</f>
        <v>#REF!</v>
      </c>
      <c r="T36" s="38" t="e">
        <f>SUMIF(РРО!#REF!,свод!$AY36,РРО!BH$12:BH$31)</f>
        <v>#REF!</v>
      </c>
      <c r="U36" s="52" t="e">
        <f>SUMIF(РРО!#REF!,свод!$AY36,РРО!BI$12:BI$31)</f>
        <v>#REF!</v>
      </c>
      <c r="V36" s="38" t="e">
        <f>SUMIF(РРО!#REF!,свод!$AY36,РРО!BJ$12:BJ$31)</f>
        <v>#REF!</v>
      </c>
      <c r="W36" s="38" t="e">
        <f>SUMIF(РРО!#REF!,свод!$AY36,РРО!BK$12:BK$31)</f>
        <v>#REF!</v>
      </c>
      <c r="X36" s="38" t="e">
        <f>SUMIF(РРО!#REF!,свод!$AY36,РРО!BL$12:BL$31)</f>
        <v>#REF!</v>
      </c>
      <c r="Y36" s="38" t="e">
        <f>SUMIF(РРО!#REF!,свод!$AY36,РРО!BM$12:BM$31)</f>
        <v>#REF!</v>
      </c>
      <c r="Z36" s="52" t="e">
        <f>SUMIF(РРО!#REF!,свод!$AY36,РРО!BN$12:BN$31)</f>
        <v>#REF!</v>
      </c>
      <c r="AA36" s="38" t="e">
        <f>SUMIF(РРО!#REF!,свод!$AY36,РРО!BO$12:BO$31)</f>
        <v>#REF!</v>
      </c>
      <c r="AB36" s="38" t="e">
        <f>SUMIF(РРО!#REF!,свод!$AY36,РРО!BP$12:BP$31)</f>
        <v>#REF!</v>
      </c>
      <c r="AC36" s="38" t="e">
        <f>SUMIF(РРО!#REF!,свод!$AY36,РРО!BQ$12:BQ$31)</f>
        <v>#REF!</v>
      </c>
      <c r="AD36" s="38" t="e">
        <f>SUMIF(РРО!#REF!,свод!$AY36,РРО!BR$12:BR$31)</f>
        <v>#REF!</v>
      </c>
      <c r="AE36" s="52" t="e">
        <f>SUMIF(РРО!#REF!,свод!$AY36,РРО!BS$12:BS$31)</f>
        <v>#REF!</v>
      </c>
      <c r="AF36" s="38" t="e">
        <f>SUMIF(РРО!#REF!,свод!$AY36,РРО!BT$12:BT$31)</f>
        <v>#REF!</v>
      </c>
      <c r="AG36" s="38" t="e">
        <f>SUMIF(РРО!#REF!,свод!$AY36,РРО!BU$12:BU$31)</f>
        <v>#REF!</v>
      </c>
      <c r="AH36" s="38" t="e">
        <f>SUMIF(РРО!#REF!,свод!$AY36,РРО!BV$12:BV$31)</f>
        <v>#REF!</v>
      </c>
      <c r="AI36" s="38" t="e">
        <f>SUMIF(РРО!#REF!,свод!$AY36,РРО!BW$12:BW$31)</f>
        <v>#REF!</v>
      </c>
      <c r="AJ36" s="38" t="e">
        <f>SUMIF(РРО!#REF!,свод!$AY36,РРО!#REF!)</f>
        <v>#REF!</v>
      </c>
      <c r="AK36" s="38" t="e">
        <f>SUMIF(РРО!#REF!,свод!$AY36,РРО!#REF!)</f>
        <v>#REF!</v>
      </c>
      <c r="AL36" s="38" t="e">
        <f>SUMIF(РРО!#REF!,свод!$AY36,РРО!#REF!)</f>
        <v>#REF!</v>
      </c>
      <c r="AM36" s="38" t="e">
        <f>SUMIF(РРО!#REF!,свод!$AY36,РРО!#REF!)</f>
        <v>#REF!</v>
      </c>
      <c r="AN36" s="38" t="e">
        <f>SUMIF(РРО!#REF!,свод!$AY36,РРО!#REF!)</f>
        <v>#REF!</v>
      </c>
      <c r="AO36" s="38" t="e">
        <f>SUMIF(РРО!#REF!,свод!$AY36,РРО!#REF!)</f>
        <v>#REF!</v>
      </c>
      <c r="AP36" s="38" t="e">
        <f>SUMIF(РРО!#REF!,свод!$AY36,РРО!#REF!)</f>
        <v>#REF!</v>
      </c>
      <c r="AQ36" s="38" t="e">
        <f>SUMIF(РРО!#REF!,свод!$AY36,РРО!#REF!)</f>
        <v>#REF!</v>
      </c>
      <c r="AR36" s="38" t="e">
        <f>SUMIF(РРО!#REF!,свод!$AY36,РРО!#REF!)</f>
        <v>#REF!</v>
      </c>
      <c r="AS36" s="38" t="e">
        <f>SUMIF(РРО!#REF!,свод!$AY36,РРО!#REF!)</f>
        <v>#REF!</v>
      </c>
      <c r="AT36" s="38" t="e">
        <f>SUMIF(РРО!#REF!,свод!$AY36,РРО!#REF!)</f>
        <v>#REF!</v>
      </c>
      <c r="AU36" s="38" t="e">
        <f>SUMIF(РРО!#REF!,свод!$AY36,РРО!#REF!)</f>
        <v>#REF!</v>
      </c>
      <c r="AV36" s="38" t="e">
        <f>SUMIF(РРО!#REF!,свод!$AY36,РРО!#REF!)</f>
        <v>#REF!</v>
      </c>
      <c r="AW36" s="38" t="e">
        <f>SUMIF(РРО!#REF!,свод!$AY36,РРО!#REF!)</f>
        <v>#REF!</v>
      </c>
      <c r="AX36" s="38" t="e">
        <f>SUMIF(РРО!#REF!,свод!$AY36,РРО!#REF!)</f>
        <v>#REF!</v>
      </c>
      <c r="AY36" t="str">
        <f t="shared" si="1"/>
        <v>4010000160501плановый</v>
      </c>
    </row>
    <row r="37" spans="1:51" ht="15" hidden="1" customHeight="1">
      <c r="A37" s="32">
        <v>401000019</v>
      </c>
      <c r="B37" s="27" t="s">
        <v>196</v>
      </c>
      <c r="C37" s="34" t="s">
        <v>56</v>
      </c>
      <c r="D37" s="34" t="s">
        <v>129</v>
      </c>
      <c r="E37" s="35" t="s">
        <v>64</v>
      </c>
      <c r="F37" s="52" t="e">
        <f>SUMIF(РРО!#REF!,свод!AY37,РРО!AT$12:AT$82)</f>
        <v>#REF!</v>
      </c>
      <c r="G37" s="52" t="e">
        <f>SUMIF(РРО!#REF!,свод!AY37,РРО!AU$12:AU$31)</f>
        <v>#REF!</v>
      </c>
      <c r="H37" s="38" t="e">
        <f>SUMIF(РРО!#REF!,свод!$AY37,РРО!AV$12:AV$82)</f>
        <v>#REF!</v>
      </c>
      <c r="I37" s="38" t="e">
        <f>SUMIF(РРО!#REF!,свод!$AY37,РРО!AW$12:AW$31)</f>
        <v>#REF!</v>
      </c>
      <c r="J37" s="38" t="e">
        <f>SUMIF(РРО!#REF!,свод!$AY37,РРО!AX$12:AX$82)</f>
        <v>#REF!</v>
      </c>
      <c r="K37" s="38" t="e">
        <f>SUMIF(РРО!#REF!,свод!$AY37,РРО!AY$12:AY$82)</f>
        <v>#REF!</v>
      </c>
      <c r="L37" s="38" t="e">
        <f>SUMIF(РРО!#REF!,свод!$AY37,РРО!AZ$12:AZ$82)</f>
        <v>#REF!</v>
      </c>
      <c r="M37" s="38" t="e">
        <f>SUMIF(РРО!#REF!,свод!$AY37,РРО!BA$12:BA$82)</f>
        <v>#REF!</v>
      </c>
      <c r="N37" s="38" t="e">
        <f>SUMIF(РРО!#REF!,свод!$AY37,РРО!BB$12:BB$31)</f>
        <v>#REF!</v>
      </c>
      <c r="O37" s="38" t="e">
        <f>SUMIF(РРО!#REF!,свод!$AY37,РРО!BC$12:BC$31)</f>
        <v>#REF!</v>
      </c>
      <c r="P37" s="52" t="e">
        <f>SUMIF(РРО!#REF!,свод!$AY37,РРО!BD$12:BD$31)</f>
        <v>#REF!</v>
      </c>
      <c r="Q37" s="38" t="e">
        <f>SUMIF(РРО!#REF!,свод!$AY37,РРО!BE$12:BE$31)</f>
        <v>#REF!</v>
      </c>
      <c r="R37" s="38" t="e">
        <f>SUMIF(РРО!#REF!,свод!$AY37,РРО!BF$12:BF$31)</f>
        <v>#REF!</v>
      </c>
      <c r="S37" s="38" t="e">
        <f>SUMIF(РРО!#REF!,свод!$AY37,РРО!BG$12:BG$31)</f>
        <v>#REF!</v>
      </c>
      <c r="T37" s="38" t="e">
        <f>SUMIF(РРО!#REF!,свод!$AY37,РРО!BH$12:BH$31)</f>
        <v>#REF!</v>
      </c>
      <c r="U37" s="52" t="e">
        <f>SUMIF(РРО!#REF!,свод!$AY37,РРО!BI$12:BI$31)</f>
        <v>#REF!</v>
      </c>
      <c r="V37" s="38" t="e">
        <f>SUMIF(РРО!#REF!,свод!$AY37,РРО!BJ$12:BJ$31)</f>
        <v>#REF!</v>
      </c>
      <c r="W37" s="38" t="e">
        <f>SUMIF(РРО!#REF!,свод!$AY37,РРО!BK$12:BK$31)</f>
        <v>#REF!</v>
      </c>
      <c r="X37" s="38" t="e">
        <f>SUMIF(РРО!#REF!,свод!$AY37,РРО!BL$12:BL$31)</f>
        <v>#REF!</v>
      </c>
      <c r="Y37" s="38" t="e">
        <f>SUMIF(РРО!#REF!,свод!$AY37,РРО!BM$12:BM$31)</f>
        <v>#REF!</v>
      </c>
      <c r="Z37" s="52" t="e">
        <f>SUMIF(РРО!#REF!,свод!$AY37,РРО!BN$12:BN$31)</f>
        <v>#REF!</v>
      </c>
      <c r="AA37" s="38" t="e">
        <f>SUMIF(РРО!#REF!,свод!$AY37,РРО!BO$12:BO$31)</f>
        <v>#REF!</v>
      </c>
      <c r="AB37" s="38" t="e">
        <f>SUMIF(РРО!#REF!,свод!$AY37,РРО!BP$12:BP$31)</f>
        <v>#REF!</v>
      </c>
      <c r="AC37" s="38" t="e">
        <f>SUMIF(РРО!#REF!,свод!$AY37,РРО!BQ$12:BQ$31)</f>
        <v>#REF!</v>
      </c>
      <c r="AD37" s="38" t="e">
        <f>SUMIF(РРО!#REF!,свод!$AY37,РРО!BR$12:BR$31)</f>
        <v>#REF!</v>
      </c>
      <c r="AE37" s="52" t="e">
        <f>SUMIF(РРО!#REF!,свод!$AY37,РРО!BS$12:BS$31)</f>
        <v>#REF!</v>
      </c>
      <c r="AF37" s="38" t="e">
        <f>SUMIF(РРО!#REF!,свод!$AY37,РРО!BT$12:BT$31)</f>
        <v>#REF!</v>
      </c>
      <c r="AG37" s="38" t="e">
        <f>SUMIF(РРО!#REF!,свод!$AY37,РРО!BU$12:BU$31)</f>
        <v>#REF!</v>
      </c>
      <c r="AH37" s="38" t="e">
        <f>SUMIF(РРО!#REF!,свод!$AY37,РРО!BV$12:BV$31)</f>
        <v>#REF!</v>
      </c>
      <c r="AI37" s="38" t="e">
        <f>SUMIF(РРО!#REF!,свод!$AY37,РРО!BW$12:BW$31)</f>
        <v>#REF!</v>
      </c>
      <c r="AJ37" s="38" t="e">
        <f>SUMIF(РРО!#REF!,свод!$AY37,РРО!#REF!)</f>
        <v>#REF!</v>
      </c>
      <c r="AK37" s="38" t="e">
        <f>SUMIF(РРО!#REF!,свод!$AY37,РРО!#REF!)</f>
        <v>#REF!</v>
      </c>
      <c r="AL37" s="38" t="e">
        <f>SUMIF(РРО!#REF!,свод!$AY37,РРО!#REF!)</f>
        <v>#REF!</v>
      </c>
      <c r="AM37" s="38" t="e">
        <f>SUMIF(РРО!#REF!,свод!$AY37,РРО!#REF!)</f>
        <v>#REF!</v>
      </c>
      <c r="AN37" s="38" t="e">
        <f>SUMIF(РРО!#REF!,свод!$AY37,РРО!#REF!)</f>
        <v>#REF!</v>
      </c>
      <c r="AO37" s="38" t="e">
        <f>SUMIF(РРО!#REF!,свод!$AY37,РРО!#REF!)</f>
        <v>#REF!</v>
      </c>
      <c r="AP37" s="38" t="e">
        <f>SUMIF(РРО!#REF!,свод!$AY37,РРО!#REF!)</f>
        <v>#REF!</v>
      </c>
      <c r="AQ37" s="38" t="e">
        <f>SUMIF(РРО!#REF!,свод!$AY37,РРО!#REF!)</f>
        <v>#REF!</v>
      </c>
      <c r="AR37" s="38" t="e">
        <f>SUMIF(РРО!#REF!,свод!$AY37,РРО!#REF!)</f>
        <v>#REF!</v>
      </c>
      <c r="AS37" s="38" t="e">
        <f>SUMIF(РРО!#REF!,свод!$AY37,РРО!#REF!)</f>
        <v>#REF!</v>
      </c>
      <c r="AT37" s="38" t="e">
        <f>SUMIF(РРО!#REF!,свод!$AY37,РРО!#REF!)</f>
        <v>#REF!</v>
      </c>
      <c r="AU37" s="38" t="e">
        <f>SUMIF(РРО!#REF!,свод!$AY37,РРО!#REF!)</f>
        <v>#REF!</v>
      </c>
      <c r="AV37" s="38" t="e">
        <f>SUMIF(РРО!#REF!,свод!$AY37,РРО!#REF!)</f>
        <v>#REF!</v>
      </c>
      <c r="AW37" s="38" t="e">
        <f>SUMIF(РРО!#REF!,свод!$AY37,РРО!#REF!)</f>
        <v>#REF!</v>
      </c>
      <c r="AX37" s="38" t="e">
        <f>SUMIF(РРО!#REF!,свод!$AY37,РРО!#REF!)</f>
        <v>#REF!</v>
      </c>
      <c r="AY37" t="str">
        <f>CONCATENATE(A37,C37,D37,E37)</f>
        <v>4010000190309нормативный</v>
      </c>
    </row>
    <row r="38" spans="1:51" ht="15" hidden="1" customHeight="1">
      <c r="A38" s="32">
        <v>401000019</v>
      </c>
      <c r="B38" s="27" t="s">
        <v>196</v>
      </c>
      <c r="C38" s="34" t="s">
        <v>56</v>
      </c>
      <c r="D38" s="34" t="s">
        <v>95</v>
      </c>
      <c r="E38" s="35" t="s">
        <v>64</v>
      </c>
      <c r="F38" s="52" t="e">
        <f>SUMIF(РРО!#REF!,свод!AY38,РРО!AT$12:AT$82)</f>
        <v>#REF!</v>
      </c>
      <c r="G38" s="52" t="e">
        <f>SUMIF(РРО!#REF!,свод!AY38,РРО!AU$12:AU$31)</f>
        <v>#REF!</v>
      </c>
      <c r="H38" s="38" t="e">
        <f>SUMIF(РРО!#REF!,свод!$AY38,РРО!AV$12:AV$82)</f>
        <v>#REF!</v>
      </c>
      <c r="I38" s="38" t="e">
        <f>SUMIF(РРО!#REF!,свод!$AY38,РРО!AW$12:AW$31)</f>
        <v>#REF!</v>
      </c>
      <c r="J38" s="38" t="e">
        <f>SUMIF(РРО!#REF!,свод!$AY38,РРО!AX$12:AX$82)</f>
        <v>#REF!</v>
      </c>
      <c r="K38" s="38" t="e">
        <f>SUMIF(РРО!#REF!,свод!$AY38,РРО!AY$12:AY$82)</f>
        <v>#REF!</v>
      </c>
      <c r="L38" s="38" t="e">
        <f>SUMIF(РРО!#REF!,свод!$AY38,РРО!AZ$12:AZ$82)</f>
        <v>#REF!</v>
      </c>
      <c r="M38" s="38" t="e">
        <f>SUMIF(РРО!#REF!,свод!$AY38,РРО!BA$12:BA$82)</f>
        <v>#REF!</v>
      </c>
      <c r="N38" s="38" t="e">
        <f>SUMIF(РРО!#REF!,свод!$AY38,РРО!BB$12:BB$31)</f>
        <v>#REF!</v>
      </c>
      <c r="O38" s="38" t="e">
        <f>SUMIF(РРО!#REF!,свод!$AY38,РРО!BC$12:BC$31)</f>
        <v>#REF!</v>
      </c>
      <c r="P38" s="52" t="e">
        <f>SUMIF(РРО!#REF!,свод!$AY38,РРО!BD$12:BD$31)</f>
        <v>#REF!</v>
      </c>
      <c r="Q38" s="38" t="e">
        <f>SUMIF(РРО!#REF!,свод!$AY38,РРО!BE$12:BE$31)</f>
        <v>#REF!</v>
      </c>
      <c r="R38" s="38" t="e">
        <f>SUMIF(РРО!#REF!,свод!$AY38,РРО!BF$12:BF$31)</f>
        <v>#REF!</v>
      </c>
      <c r="S38" s="38" t="e">
        <f>SUMIF(РРО!#REF!,свод!$AY38,РРО!BG$12:BG$31)</f>
        <v>#REF!</v>
      </c>
      <c r="T38" s="38" t="e">
        <f>SUMIF(РРО!#REF!,свод!$AY38,РРО!BH$12:BH$31)</f>
        <v>#REF!</v>
      </c>
      <c r="U38" s="52" t="e">
        <f>SUMIF(РРО!#REF!,свод!$AY38,РРО!BI$12:BI$31)</f>
        <v>#REF!</v>
      </c>
      <c r="V38" s="38" t="e">
        <f>SUMIF(РРО!#REF!,свод!$AY38,РРО!BJ$12:BJ$31)</f>
        <v>#REF!</v>
      </c>
      <c r="W38" s="38" t="e">
        <f>SUMIF(РРО!#REF!,свод!$AY38,РРО!BK$12:BK$31)</f>
        <v>#REF!</v>
      </c>
      <c r="X38" s="38" t="e">
        <f>SUMIF(РРО!#REF!,свод!$AY38,РРО!BL$12:BL$31)</f>
        <v>#REF!</v>
      </c>
      <c r="Y38" s="38" t="e">
        <f>SUMIF(РРО!#REF!,свод!$AY38,РРО!BM$12:BM$31)</f>
        <v>#REF!</v>
      </c>
      <c r="Z38" s="52" t="e">
        <f>SUMIF(РРО!#REF!,свод!$AY38,РРО!BN$12:BN$31)</f>
        <v>#REF!</v>
      </c>
      <c r="AA38" s="38" t="e">
        <f>SUMIF(РРО!#REF!,свод!$AY38,РРО!BO$12:BO$31)</f>
        <v>#REF!</v>
      </c>
      <c r="AB38" s="38" t="e">
        <f>SUMIF(РРО!#REF!,свод!$AY38,РРО!BP$12:BP$31)</f>
        <v>#REF!</v>
      </c>
      <c r="AC38" s="38" t="e">
        <f>SUMIF(РРО!#REF!,свод!$AY38,РРО!BQ$12:BQ$31)</f>
        <v>#REF!</v>
      </c>
      <c r="AD38" s="38" t="e">
        <f>SUMIF(РРО!#REF!,свод!$AY38,РРО!BR$12:BR$31)</f>
        <v>#REF!</v>
      </c>
      <c r="AE38" s="52" t="e">
        <f>SUMIF(РРО!#REF!,свод!$AY38,РРО!BS$12:BS$31)</f>
        <v>#REF!</v>
      </c>
      <c r="AF38" s="38" t="e">
        <f>SUMIF(РРО!#REF!,свод!$AY38,РРО!BT$12:BT$31)</f>
        <v>#REF!</v>
      </c>
      <c r="AG38" s="38" t="e">
        <f>SUMIF(РРО!#REF!,свод!$AY38,РРО!BU$12:BU$31)</f>
        <v>#REF!</v>
      </c>
      <c r="AH38" s="38" t="e">
        <f>SUMIF(РРО!#REF!,свод!$AY38,РРО!BV$12:BV$31)</f>
        <v>#REF!</v>
      </c>
      <c r="AI38" s="38" t="e">
        <f>SUMIF(РРО!#REF!,свод!$AY38,РРО!BW$12:BW$31)</f>
        <v>#REF!</v>
      </c>
      <c r="AJ38" s="38" t="e">
        <f>SUMIF(РРО!#REF!,свод!$AY38,РРО!#REF!)</f>
        <v>#REF!</v>
      </c>
      <c r="AK38" s="38" t="e">
        <f>SUMIF(РРО!#REF!,свод!$AY38,РРО!#REF!)</f>
        <v>#REF!</v>
      </c>
      <c r="AL38" s="38" t="e">
        <f>SUMIF(РРО!#REF!,свод!$AY38,РРО!#REF!)</f>
        <v>#REF!</v>
      </c>
      <c r="AM38" s="38" t="e">
        <f>SUMIF(РРО!#REF!,свод!$AY38,РРО!#REF!)</f>
        <v>#REF!</v>
      </c>
      <c r="AN38" s="38" t="e">
        <f>SUMIF(РРО!#REF!,свод!$AY38,РРО!#REF!)</f>
        <v>#REF!</v>
      </c>
      <c r="AO38" s="38" t="e">
        <f>SUMIF(РРО!#REF!,свод!$AY38,РРО!#REF!)</f>
        <v>#REF!</v>
      </c>
      <c r="AP38" s="38" t="e">
        <f>SUMIF(РРО!#REF!,свод!$AY38,РРО!#REF!)</f>
        <v>#REF!</v>
      </c>
      <c r="AQ38" s="38" t="e">
        <f>SUMIF(РРО!#REF!,свод!$AY38,РРО!#REF!)</f>
        <v>#REF!</v>
      </c>
      <c r="AR38" s="38" t="e">
        <f>SUMIF(РРО!#REF!,свод!$AY38,РРО!#REF!)</f>
        <v>#REF!</v>
      </c>
      <c r="AS38" s="38" t="e">
        <f>SUMIF(РРО!#REF!,свод!$AY38,РРО!#REF!)</f>
        <v>#REF!</v>
      </c>
      <c r="AT38" s="38" t="e">
        <f>SUMIF(РРО!#REF!,свод!$AY38,РРО!#REF!)</f>
        <v>#REF!</v>
      </c>
      <c r="AU38" s="38" t="e">
        <f>SUMIF(РРО!#REF!,свод!$AY38,РРО!#REF!)</f>
        <v>#REF!</v>
      </c>
      <c r="AV38" s="38" t="e">
        <f>SUMIF(РРО!#REF!,свод!$AY38,РРО!#REF!)</f>
        <v>#REF!</v>
      </c>
      <c r="AW38" s="38" t="e">
        <f>SUMIF(РРО!#REF!,свод!$AY38,РРО!#REF!)</f>
        <v>#REF!</v>
      </c>
      <c r="AX38" s="38" t="e">
        <f>SUMIF(РРО!#REF!,свод!$AY38,РРО!#REF!)</f>
        <v>#REF!</v>
      </c>
      <c r="AY38" t="str">
        <f t="shared" si="1"/>
        <v>4010000190310нормативный</v>
      </c>
    </row>
    <row r="39" spans="1:51" ht="15" hidden="1" customHeight="1">
      <c r="A39" s="32">
        <v>401000021</v>
      </c>
      <c r="B39" s="33" t="s">
        <v>176</v>
      </c>
      <c r="C39" s="34" t="s">
        <v>86</v>
      </c>
      <c r="D39" s="34" t="s">
        <v>53</v>
      </c>
      <c r="E39" s="35" t="s">
        <v>64</v>
      </c>
      <c r="F39" s="52" t="e">
        <f>SUMIF(РРО!#REF!,свод!AY39,РРО!AT$12:AT$31)</f>
        <v>#REF!</v>
      </c>
      <c r="G39" s="52" t="e">
        <f>SUMIF(РРО!#REF!,свод!AY39,РРО!AU$12:AU$31)</f>
        <v>#REF!</v>
      </c>
      <c r="H39" s="38" t="e">
        <f>SUMIF(РРО!#REF!,свод!$AY39,РРО!AV$12:AV$31)</f>
        <v>#REF!</v>
      </c>
      <c r="I39" s="38" t="e">
        <f>SUMIF(РРО!#REF!,свод!$AY39,РРО!AW$12:AW$31)</f>
        <v>#REF!</v>
      </c>
      <c r="J39" s="38" t="e">
        <f>SUMIF(РРО!#REF!,свод!$AY39,РРО!AX$12:AX$31)</f>
        <v>#REF!</v>
      </c>
      <c r="K39" s="38" t="e">
        <f>SUMIF(РРО!#REF!,свод!$AY39,РРО!AY$12:AY$31)</f>
        <v>#REF!</v>
      </c>
      <c r="L39" s="38" t="e">
        <f>SUMIF(РРО!#REF!,свод!$AY39,РРО!AZ$12:AZ$31)</f>
        <v>#REF!</v>
      </c>
      <c r="M39" s="38" t="e">
        <f>SUMIF(РРО!#REF!,свод!$AY39,РРО!BA$12:BA$31)</f>
        <v>#REF!</v>
      </c>
      <c r="N39" s="38" t="e">
        <f>SUMIF(РРО!#REF!,свод!$AY39,РРО!BB$12:BB$31)</f>
        <v>#REF!</v>
      </c>
      <c r="O39" s="38" t="e">
        <f>SUMIF(РРО!#REF!,свод!$AY39,РРО!BC$12:BC$31)</f>
        <v>#REF!</v>
      </c>
      <c r="P39" s="52" t="e">
        <f>SUMIF(РРО!#REF!,свод!$AY39,РРО!BD$12:BD$31)</f>
        <v>#REF!</v>
      </c>
      <c r="Q39" s="38" t="e">
        <f>SUMIF(РРО!#REF!,свод!$AY39,РРО!BE$12:BE$31)</f>
        <v>#REF!</v>
      </c>
      <c r="R39" s="38" t="e">
        <f>SUMIF(РРО!#REF!,свод!$AY39,РРО!BF$12:BF$31)</f>
        <v>#REF!</v>
      </c>
      <c r="S39" s="38" t="e">
        <f>SUMIF(РРО!#REF!,свод!$AY39,РРО!BG$12:BG$31)</f>
        <v>#REF!</v>
      </c>
      <c r="T39" s="38" t="e">
        <f>SUMIF(РРО!#REF!,свод!$AY39,РРО!BH$12:BH$31)</f>
        <v>#REF!</v>
      </c>
      <c r="U39" s="52" t="e">
        <f>SUMIF(РРО!#REF!,свод!$AY39,РРО!BI$12:BI$31)</f>
        <v>#REF!</v>
      </c>
      <c r="V39" s="38" t="e">
        <f>SUMIF(РРО!#REF!,свод!$AY39,РРО!BJ$12:BJ$31)</f>
        <v>#REF!</v>
      </c>
      <c r="W39" s="38" t="e">
        <f>SUMIF(РРО!#REF!,свод!$AY39,РРО!BK$12:BK$31)</f>
        <v>#REF!</v>
      </c>
      <c r="X39" s="38" t="e">
        <f>SUMIF(РРО!#REF!,свод!$AY39,РРО!BL$12:BL$31)</f>
        <v>#REF!</v>
      </c>
      <c r="Y39" s="38" t="e">
        <f>SUMIF(РРО!#REF!,свод!$AY39,РРО!BM$12:BM$31)</f>
        <v>#REF!</v>
      </c>
      <c r="Z39" s="52" t="e">
        <f>SUMIF(РРО!#REF!,свод!$AY39,РРО!BN$12:BN$31)</f>
        <v>#REF!</v>
      </c>
      <c r="AA39" s="38" t="e">
        <f>SUMIF(РРО!#REF!,свод!$AY39,РРО!BO$12:BO$31)</f>
        <v>#REF!</v>
      </c>
      <c r="AB39" s="38" t="e">
        <f>SUMIF(РРО!#REF!,свод!$AY39,РРО!BP$12:BP$31)</f>
        <v>#REF!</v>
      </c>
      <c r="AC39" s="38" t="e">
        <f>SUMIF(РРО!#REF!,свод!$AY39,РРО!BQ$12:BQ$31)</f>
        <v>#REF!</v>
      </c>
      <c r="AD39" s="38" t="e">
        <f>SUMIF(РРО!#REF!,свод!$AY39,РРО!BR$12:BR$31)</f>
        <v>#REF!</v>
      </c>
      <c r="AE39" s="52" t="e">
        <f>SUMIF(РРО!#REF!,свод!$AY39,РРО!BS$12:BS$31)</f>
        <v>#REF!</v>
      </c>
      <c r="AF39" s="38" t="e">
        <f>SUMIF(РРО!#REF!,свод!$AY39,РРО!BT$12:BT$31)</f>
        <v>#REF!</v>
      </c>
      <c r="AG39" s="38" t="e">
        <f>SUMIF(РРО!#REF!,свод!$AY39,РРО!BU$12:BU$31)</f>
        <v>#REF!</v>
      </c>
      <c r="AH39" s="38" t="e">
        <f>SUMIF(РРО!#REF!,свод!$AY39,РРО!BV$12:BV$31)</f>
        <v>#REF!</v>
      </c>
      <c r="AI39" s="38" t="e">
        <f>SUMIF(РРО!#REF!,свод!$AY39,РРО!BW$12:BW$31)</f>
        <v>#REF!</v>
      </c>
      <c r="AJ39" s="38" t="e">
        <f>SUMIF(РРО!#REF!,свод!$AY39,РРО!#REF!)</f>
        <v>#REF!</v>
      </c>
      <c r="AK39" s="38" t="e">
        <f>SUMIF(РРО!#REF!,свод!$AY39,РРО!#REF!)</f>
        <v>#REF!</v>
      </c>
      <c r="AL39" s="38" t="e">
        <f>SUMIF(РРО!#REF!,свод!$AY39,РРО!#REF!)</f>
        <v>#REF!</v>
      </c>
      <c r="AM39" s="38" t="e">
        <f>SUMIF(РРО!#REF!,свод!$AY39,РРО!#REF!)</f>
        <v>#REF!</v>
      </c>
      <c r="AN39" s="38" t="e">
        <f>SUMIF(РРО!#REF!,свод!$AY39,РРО!#REF!)</f>
        <v>#REF!</v>
      </c>
      <c r="AO39" s="38" t="e">
        <f>SUMIF(РРО!#REF!,свод!$AY39,РРО!#REF!)</f>
        <v>#REF!</v>
      </c>
      <c r="AP39" s="38" t="e">
        <f>SUMIF(РРО!#REF!,свод!$AY39,РРО!#REF!)</f>
        <v>#REF!</v>
      </c>
      <c r="AQ39" s="38" t="e">
        <f>SUMIF(РРО!#REF!,свод!$AY39,РРО!#REF!)</f>
        <v>#REF!</v>
      </c>
      <c r="AR39" s="38" t="e">
        <f>SUMIF(РРО!#REF!,свод!$AY39,РРО!#REF!)</f>
        <v>#REF!</v>
      </c>
      <c r="AS39" s="38" t="e">
        <f>SUMIF(РРО!#REF!,свод!$AY39,РРО!#REF!)</f>
        <v>#REF!</v>
      </c>
      <c r="AT39" s="38" t="e">
        <f>SUMIF(РРО!#REF!,свод!$AY39,РРО!#REF!)</f>
        <v>#REF!</v>
      </c>
      <c r="AU39" s="38" t="e">
        <f>SUMIF(РРО!#REF!,свод!$AY39,РРО!#REF!)</f>
        <v>#REF!</v>
      </c>
      <c r="AV39" s="38" t="e">
        <f>SUMIF(РРО!#REF!,свод!$AY39,РРО!#REF!)</f>
        <v>#REF!</v>
      </c>
      <c r="AW39" s="38" t="e">
        <f>SUMIF(РРО!#REF!,свод!$AY39,РРО!#REF!)</f>
        <v>#REF!</v>
      </c>
      <c r="AX39" s="38" t="e">
        <f>SUMIF(РРО!#REF!,свод!$AY39,РРО!#REF!)</f>
        <v>#REF!</v>
      </c>
      <c r="AY39" t="str">
        <f t="shared" si="0"/>
        <v>4010000210701нормативный</v>
      </c>
    </row>
    <row r="40" spans="1:51" ht="15" hidden="1" customHeight="1">
      <c r="A40" s="32">
        <v>401000021</v>
      </c>
      <c r="B40" s="33" t="s">
        <v>176</v>
      </c>
      <c r="C40" s="34" t="s">
        <v>86</v>
      </c>
      <c r="D40" s="34" t="s">
        <v>53</v>
      </c>
      <c r="E40" s="35" t="s">
        <v>65</v>
      </c>
      <c r="F40" s="52" t="e">
        <f>SUMIF(РРО!#REF!,свод!AY40,РРО!AT$12:AT$31)</f>
        <v>#REF!</v>
      </c>
      <c r="G40" s="52" t="e">
        <f>SUMIF(РРО!#REF!,свод!AY40,РРО!AU$12:AU$31)</f>
        <v>#REF!</v>
      </c>
      <c r="H40" s="38" t="e">
        <f>SUMIF(РРО!#REF!,свод!$AY40,РРО!AV$12:AV$31)</f>
        <v>#REF!</v>
      </c>
      <c r="I40" s="38" t="e">
        <f>SUMIF(РРО!#REF!,свод!$AY40,РРО!AW$12:AW$31)</f>
        <v>#REF!</v>
      </c>
      <c r="J40" s="38" t="e">
        <f>SUMIF(РРО!#REF!,свод!$AY40,РРО!AX$12:AX$31)</f>
        <v>#REF!</v>
      </c>
      <c r="K40" s="38" t="e">
        <f>SUMIF(РРО!#REF!,свод!$AY40,РРО!AY$12:AY$31)</f>
        <v>#REF!</v>
      </c>
      <c r="L40" s="38" t="e">
        <f>SUMIF(РРО!#REF!,свод!$AY40,РРО!AZ$12:AZ$31)</f>
        <v>#REF!</v>
      </c>
      <c r="M40" s="38" t="e">
        <f>SUMIF(РРО!#REF!,свод!$AY40,РРО!BA$12:BA$31)</f>
        <v>#REF!</v>
      </c>
      <c r="N40" s="38" t="e">
        <f>SUMIF(РРО!#REF!,свод!$AY40,РРО!BB$12:BB$31)</f>
        <v>#REF!</v>
      </c>
      <c r="O40" s="38" t="e">
        <f>SUMIF(РРО!#REF!,свод!$AY40,РРО!BC$12:BC$31)</f>
        <v>#REF!</v>
      </c>
      <c r="P40" s="52" t="e">
        <f>SUMIF(РРО!#REF!,свод!$AY40,РРО!BD$12:BD$31)</f>
        <v>#REF!</v>
      </c>
      <c r="Q40" s="38" t="e">
        <f>SUMIF(РРО!#REF!,свод!$AY40,РРО!BE$12:BE$31)</f>
        <v>#REF!</v>
      </c>
      <c r="R40" s="38" t="e">
        <f>SUMIF(РРО!#REF!,свод!$AY40,РРО!BF$12:BF$31)</f>
        <v>#REF!</v>
      </c>
      <c r="S40" s="38" t="e">
        <f>SUMIF(РРО!#REF!,свод!$AY40,РРО!BG$12:BG$31)</f>
        <v>#REF!</v>
      </c>
      <c r="T40" s="38" t="e">
        <f>SUMIF(РРО!#REF!,свод!$AY40,РРО!BH$12:BH$31)</f>
        <v>#REF!</v>
      </c>
      <c r="U40" s="52" t="e">
        <f>SUMIF(РРО!#REF!,свод!$AY40,РРО!BI$12:BI$31)</f>
        <v>#REF!</v>
      </c>
      <c r="V40" s="38" t="e">
        <f>SUMIF(РРО!#REF!,свод!$AY40,РРО!BJ$12:BJ$31)</f>
        <v>#REF!</v>
      </c>
      <c r="W40" s="38" t="e">
        <f>SUMIF(РРО!#REF!,свод!$AY40,РРО!BK$12:BK$31)</f>
        <v>#REF!</v>
      </c>
      <c r="X40" s="38" t="e">
        <f>SUMIF(РРО!#REF!,свод!$AY40,РРО!BL$12:BL$31)</f>
        <v>#REF!</v>
      </c>
      <c r="Y40" s="38" t="e">
        <f>SUMIF(РРО!#REF!,свод!$AY40,РРО!BM$12:BM$31)</f>
        <v>#REF!</v>
      </c>
      <c r="Z40" s="52" t="e">
        <f>SUMIF(РРО!#REF!,свод!$AY40,РРО!BN$12:BN$31)</f>
        <v>#REF!</v>
      </c>
      <c r="AA40" s="38" t="e">
        <f>SUMIF(РРО!#REF!,свод!$AY40,РРО!BO$12:BO$31)</f>
        <v>#REF!</v>
      </c>
      <c r="AB40" s="38" t="e">
        <f>SUMIF(РРО!#REF!,свод!$AY40,РРО!BP$12:BP$31)</f>
        <v>#REF!</v>
      </c>
      <c r="AC40" s="38" t="e">
        <f>SUMIF(РРО!#REF!,свод!$AY40,РРО!BQ$12:BQ$31)</f>
        <v>#REF!</v>
      </c>
      <c r="AD40" s="38" t="e">
        <f>SUMIF(РРО!#REF!,свод!$AY40,РРО!BR$12:BR$31)</f>
        <v>#REF!</v>
      </c>
      <c r="AE40" s="52" t="e">
        <f>SUMIF(РРО!#REF!,свод!$AY40,РРО!BS$12:BS$31)</f>
        <v>#REF!</v>
      </c>
      <c r="AF40" s="38" t="e">
        <f>SUMIF(РРО!#REF!,свод!$AY40,РРО!BT$12:BT$31)</f>
        <v>#REF!</v>
      </c>
      <c r="AG40" s="38" t="e">
        <f>SUMIF(РРО!#REF!,свод!$AY40,РРО!BU$12:BU$31)</f>
        <v>#REF!</v>
      </c>
      <c r="AH40" s="38" t="e">
        <f>SUMIF(РРО!#REF!,свод!$AY40,РРО!BV$12:BV$31)</f>
        <v>#REF!</v>
      </c>
      <c r="AI40" s="38" t="e">
        <f>SUMIF(РРО!#REF!,свод!$AY40,РРО!BW$12:BW$31)</f>
        <v>#REF!</v>
      </c>
      <c r="AJ40" s="38" t="e">
        <f>SUMIF(РРО!#REF!,свод!$AY40,РРО!#REF!)</f>
        <v>#REF!</v>
      </c>
      <c r="AK40" s="38" t="e">
        <f>SUMIF(РРО!#REF!,свод!$AY40,РРО!#REF!)</f>
        <v>#REF!</v>
      </c>
      <c r="AL40" s="38" t="e">
        <f>SUMIF(РРО!#REF!,свод!$AY40,РРО!#REF!)</f>
        <v>#REF!</v>
      </c>
      <c r="AM40" s="38" t="e">
        <f>SUMIF(РРО!#REF!,свод!$AY40,РРО!#REF!)</f>
        <v>#REF!</v>
      </c>
      <c r="AN40" s="38" t="e">
        <f>SUMIF(РРО!#REF!,свод!$AY40,РРО!#REF!)</f>
        <v>#REF!</v>
      </c>
      <c r="AO40" s="38" t="e">
        <f>SUMIF(РРО!#REF!,свод!$AY40,РРО!#REF!)</f>
        <v>#REF!</v>
      </c>
      <c r="AP40" s="38" t="e">
        <f>SUMIF(РРО!#REF!,свод!$AY40,РРО!#REF!)</f>
        <v>#REF!</v>
      </c>
      <c r="AQ40" s="38" t="e">
        <f>SUMIF(РРО!#REF!,свод!$AY40,РРО!#REF!)</f>
        <v>#REF!</v>
      </c>
      <c r="AR40" s="38" t="e">
        <f>SUMIF(РРО!#REF!,свод!$AY40,РРО!#REF!)</f>
        <v>#REF!</v>
      </c>
      <c r="AS40" s="38" t="e">
        <f>SUMIF(РРО!#REF!,свод!$AY40,РРО!#REF!)</f>
        <v>#REF!</v>
      </c>
      <c r="AT40" s="38" t="e">
        <f>SUMIF(РРО!#REF!,свод!$AY40,РРО!#REF!)</f>
        <v>#REF!</v>
      </c>
      <c r="AU40" s="38" t="e">
        <f>SUMIF(РРО!#REF!,свод!$AY40,РРО!#REF!)</f>
        <v>#REF!</v>
      </c>
      <c r="AV40" s="38" t="e">
        <f>SUMIF(РРО!#REF!,свод!$AY40,РРО!#REF!)</f>
        <v>#REF!</v>
      </c>
      <c r="AW40" s="38" t="e">
        <f>SUMIF(РРО!#REF!,свод!$AY40,РРО!#REF!)</f>
        <v>#REF!</v>
      </c>
      <c r="AX40" s="38" t="e">
        <f>SUMIF(РРО!#REF!,свод!$AY40,РРО!#REF!)</f>
        <v>#REF!</v>
      </c>
      <c r="AY40" t="str">
        <f t="shared" si="0"/>
        <v>4010000210701плановый</v>
      </c>
    </row>
    <row r="41" spans="1:51" ht="15" hidden="1" customHeight="1">
      <c r="A41" s="32">
        <v>401000022</v>
      </c>
      <c r="B41" s="33" t="s">
        <v>177</v>
      </c>
      <c r="C41" s="34" t="s">
        <v>86</v>
      </c>
      <c r="D41" s="34" t="s">
        <v>63</v>
      </c>
      <c r="E41" s="35" t="s">
        <v>64</v>
      </c>
      <c r="F41" s="52" t="e">
        <f>SUMIF(РРО!#REF!,свод!AY41,РРО!AT$12:AT$31)</f>
        <v>#REF!</v>
      </c>
      <c r="G41" s="52" t="e">
        <f>SUMIF(РРО!#REF!,свод!AY41,РРО!AU$12:AU$31)</f>
        <v>#REF!</v>
      </c>
      <c r="H41" s="38" t="e">
        <f>SUMIF(РРО!#REF!,свод!$AY41,РРО!AV$12:AV$31)</f>
        <v>#REF!</v>
      </c>
      <c r="I41" s="38" t="e">
        <f>SUMIF(РРО!#REF!,свод!$AY41,РРО!AW$12:AW$31)</f>
        <v>#REF!</v>
      </c>
      <c r="J41" s="38" t="e">
        <f>SUMIF(РРО!#REF!,свод!$AY41,РРО!AX$12:AX$31)</f>
        <v>#REF!</v>
      </c>
      <c r="K41" s="38" t="e">
        <f>SUMIF(РРО!#REF!,свод!$AY41,РРО!AY$12:AY$31)</f>
        <v>#REF!</v>
      </c>
      <c r="L41" s="38" t="e">
        <f>SUMIF(РРО!#REF!,свод!$AY41,РРО!AZ$12:AZ$31)</f>
        <v>#REF!</v>
      </c>
      <c r="M41" s="38" t="e">
        <f>SUMIF(РРО!#REF!,свод!$AY41,РРО!BA$12:BA$31)</f>
        <v>#REF!</v>
      </c>
      <c r="N41" s="38" t="e">
        <f>SUMIF(РРО!#REF!,свод!$AY41,РРО!BB$12:BB$31)</f>
        <v>#REF!</v>
      </c>
      <c r="O41" s="38" t="e">
        <f>SUMIF(РРО!#REF!,свод!$AY41,РРО!BC$12:BC$31)</f>
        <v>#REF!</v>
      </c>
      <c r="P41" s="52" t="e">
        <f>SUMIF(РРО!#REF!,свод!$AY41,РРО!BD$12:BD$31)</f>
        <v>#REF!</v>
      </c>
      <c r="Q41" s="38" t="e">
        <f>SUMIF(РРО!#REF!,свод!$AY41,РРО!BE$12:BE$31)</f>
        <v>#REF!</v>
      </c>
      <c r="R41" s="38" t="e">
        <f>SUMIF(РРО!#REF!,свод!$AY41,РРО!BF$12:BF$31)</f>
        <v>#REF!</v>
      </c>
      <c r="S41" s="38" t="e">
        <f>SUMIF(РРО!#REF!,свод!$AY41,РРО!BG$12:BG$31)</f>
        <v>#REF!</v>
      </c>
      <c r="T41" s="38" t="e">
        <f>SUMIF(РРО!#REF!,свод!$AY41,РРО!BH$12:BH$31)</f>
        <v>#REF!</v>
      </c>
      <c r="U41" s="52" t="e">
        <f>SUMIF(РРО!#REF!,свод!$AY41,РРО!BI$12:BI$31)</f>
        <v>#REF!</v>
      </c>
      <c r="V41" s="38" t="e">
        <f>SUMIF(РРО!#REF!,свод!$AY41,РРО!BJ$12:BJ$31)</f>
        <v>#REF!</v>
      </c>
      <c r="W41" s="38" t="e">
        <f>SUMIF(РРО!#REF!,свод!$AY41,РРО!BK$12:BK$31)</f>
        <v>#REF!</v>
      </c>
      <c r="X41" s="38" t="e">
        <f>SUMIF(РРО!#REF!,свод!$AY41,РРО!BL$12:BL$31)</f>
        <v>#REF!</v>
      </c>
      <c r="Y41" s="38" t="e">
        <f>SUMIF(РРО!#REF!,свод!$AY41,РРО!BM$12:BM$31)</f>
        <v>#REF!</v>
      </c>
      <c r="Z41" s="52" t="e">
        <f>SUMIF(РРО!#REF!,свод!$AY41,РРО!BN$12:BN$31)</f>
        <v>#REF!</v>
      </c>
      <c r="AA41" s="38" t="e">
        <f>SUMIF(РРО!#REF!,свод!$AY41,РРО!BO$12:BO$31)</f>
        <v>#REF!</v>
      </c>
      <c r="AB41" s="38" t="e">
        <f>SUMIF(РРО!#REF!,свод!$AY41,РРО!BP$12:BP$31)</f>
        <v>#REF!</v>
      </c>
      <c r="AC41" s="38" t="e">
        <f>SUMIF(РРО!#REF!,свод!$AY41,РРО!BQ$12:BQ$31)</f>
        <v>#REF!</v>
      </c>
      <c r="AD41" s="38" t="e">
        <f>SUMIF(РРО!#REF!,свод!$AY41,РРО!BR$12:BR$31)</f>
        <v>#REF!</v>
      </c>
      <c r="AE41" s="52" t="e">
        <f>SUMIF(РРО!#REF!,свод!$AY41,РРО!BS$12:BS$31)</f>
        <v>#REF!</v>
      </c>
      <c r="AF41" s="38" t="e">
        <f>SUMIF(РРО!#REF!,свод!$AY41,РРО!BT$12:BT$31)</f>
        <v>#REF!</v>
      </c>
      <c r="AG41" s="38" t="e">
        <f>SUMIF(РРО!#REF!,свод!$AY41,РРО!BU$12:BU$31)</f>
        <v>#REF!</v>
      </c>
      <c r="AH41" s="38" t="e">
        <f>SUMIF(РРО!#REF!,свод!$AY41,РРО!BV$12:BV$31)</f>
        <v>#REF!</v>
      </c>
      <c r="AI41" s="38" t="e">
        <f>SUMIF(РРО!#REF!,свод!$AY41,РРО!BW$12:BW$31)</f>
        <v>#REF!</v>
      </c>
      <c r="AJ41" s="38" t="e">
        <f>SUMIF(РРО!#REF!,свод!$AY41,РРО!#REF!)</f>
        <v>#REF!</v>
      </c>
      <c r="AK41" s="38" t="e">
        <f>SUMIF(РРО!#REF!,свод!$AY41,РРО!#REF!)</f>
        <v>#REF!</v>
      </c>
      <c r="AL41" s="38" t="e">
        <f>SUMIF(РРО!#REF!,свод!$AY41,РРО!#REF!)</f>
        <v>#REF!</v>
      </c>
      <c r="AM41" s="38" t="e">
        <f>SUMIF(РРО!#REF!,свод!$AY41,РРО!#REF!)</f>
        <v>#REF!</v>
      </c>
      <c r="AN41" s="38" t="e">
        <f>SUMIF(РРО!#REF!,свод!$AY41,РРО!#REF!)</f>
        <v>#REF!</v>
      </c>
      <c r="AO41" s="38" t="e">
        <f>SUMIF(РРО!#REF!,свод!$AY41,РРО!#REF!)</f>
        <v>#REF!</v>
      </c>
      <c r="AP41" s="38" t="e">
        <f>SUMIF(РРО!#REF!,свод!$AY41,РРО!#REF!)</f>
        <v>#REF!</v>
      </c>
      <c r="AQ41" s="38" t="e">
        <f>SUMIF(РРО!#REF!,свод!$AY41,РРО!#REF!)</f>
        <v>#REF!</v>
      </c>
      <c r="AR41" s="38" t="e">
        <f>SUMIF(РРО!#REF!,свод!$AY41,РРО!#REF!)</f>
        <v>#REF!</v>
      </c>
      <c r="AS41" s="38" t="e">
        <f>SUMIF(РРО!#REF!,свод!$AY41,РРО!#REF!)</f>
        <v>#REF!</v>
      </c>
      <c r="AT41" s="38" t="e">
        <f>SUMIF(РРО!#REF!,свод!$AY41,РРО!#REF!)</f>
        <v>#REF!</v>
      </c>
      <c r="AU41" s="38" t="e">
        <f>SUMIF(РРО!#REF!,свод!$AY41,РРО!#REF!)</f>
        <v>#REF!</v>
      </c>
      <c r="AV41" s="38" t="e">
        <f>SUMIF(РРО!#REF!,свод!$AY41,РРО!#REF!)</f>
        <v>#REF!</v>
      </c>
      <c r="AW41" s="38" t="e">
        <f>SUMIF(РРО!#REF!,свод!$AY41,РРО!#REF!)</f>
        <v>#REF!</v>
      </c>
      <c r="AX41" s="38" t="e">
        <f>SUMIF(РРО!#REF!,свод!$AY41,РРО!#REF!)</f>
        <v>#REF!</v>
      </c>
      <c r="AY41" t="str">
        <f t="shared" si="0"/>
        <v>4010000220702нормативный</v>
      </c>
    </row>
    <row r="42" spans="1:51" ht="15" hidden="1" customHeight="1">
      <c r="A42" s="32">
        <v>401000022</v>
      </c>
      <c r="B42" s="33" t="s">
        <v>177</v>
      </c>
      <c r="C42" s="34" t="s">
        <v>86</v>
      </c>
      <c r="D42" s="34" t="s">
        <v>63</v>
      </c>
      <c r="E42" s="35" t="s">
        <v>65</v>
      </c>
      <c r="F42" s="52" t="e">
        <f>SUMIF(РРО!#REF!,свод!AY42,РРО!AT$12:AT$31)</f>
        <v>#REF!</v>
      </c>
      <c r="G42" s="52" t="e">
        <f>SUMIF(РРО!#REF!,свод!AY42,РРО!AU$12:AU$31)</f>
        <v>#REF!</v>
      </c>
      <c r="H42" s="38" t="e">
        <f>SUMIF(РРО!#REF!,свод!$AY42,РРО!AV$12:AV$31)</f>
        <v>#REF!</v>
      </c>
      <c r="I42" s="38" t="e">
        <f>SUMIF(РРО!#REF!,свод!$AY42,РРО!AW$12:AW$31)</f>
        <v>#REF!</v>
      </c>
      <c r="J42" s="38" t="e">
        <f>SUMIF(РРО!#REF!,свод!$AY42,РРО!AX$12:AX$31)</f>
        <v>#REF!</v>
      </c>
      <c r="K42" s="38" t="e">
        <f>SUMIF(РРО!#REF!,свод!$AY42,РРО!AY$12:AY$31)</f>
        <v>#REF!</v>
      </c>
      <c r="L42" s="38" t="e">
        <f>SUMIF(РРО!#REF!,свод!$AY42,РРО!AZ$12:AZ$31)</f>
        <v>#REF!</v>
      </c>
      <c r="M42" s="38" t="e">
        <f>SUMIF(РРО!#REF!,свод!$AY42,РРО!BA$12:BA$31)</f>
        <v>#REF!</v>
      </c>
      <c r="N42" s="38" t="e">
        <f>SUMIF(РРО!#REF!,свод!$AY42,РРО!BB$12:BB$31)</f>
        <v>#REF!</v>
      </c>
      <c r="O42" s="38" t="e">
        <f>SUMIF(РРО!#REF!,свод!$AY42,РРО!BC$12:BC$31)</f>
        <v>#REF!</v>
      </c>
      <c r="P42" s="52" t="e">
        <f>SUMIF(РРО!#REF!,свод!$AY42,РРО!BD$12:BD$31)</f>
        <v>#REF!</v>
      </c>
      <c r="Q42" s="38" t="e">
        <f>SUMIF(РРО!#REF!,свод!$AY42,РРО!BE$12:BE$31)</f>
        <v>#REF!</v>
      </c>
      <c r="R42" s="38" t="e">
        <f>SUMIF(РРО!#REF!,свод!$AY42,РРО!BF$12:BF$31)</f>
        <v>#REF!</v>
      </c>
      <c r="S42" s="38" t="e">
        <f>SUMIF(РРО!#REF!,свод!$AY42,РРО!BG$12:BG$31)</f>
        <v>#REF!</v>
      </c>
      <c r="T42" s="38" t="e">
        <f>SUMIF(РРО!#REF!,свод!$AY42,РРО!BH$12:BH$31)</f>
        <v>#REF!</v>
      </c>
      <c r="U42" s="52" t="e">
        <f>SUMIF(РРО!#REF!,свод!$AY42,РРО!BI$12:BI$31)</f>
        <v>#REF!</v>
      </c>
      <c r="V42" s="38" t="e">
        <f>SUMIF(РРО!#REF!,свод!$AY42,РРО!BJ$12:BJ$31)</f>
        <v>#REF!</v>
      </c>
      <c r="W42" s="38" t="e">
        <f>SUMIF(РРО!#REF!,свод!$AY42,РРО!BK$12:BK$31)</f>
        <v>#REF!</v>
      </c>
      <c r="X42" s="38" t="e">
        <f>SUMIF(РРО!#REF!,свод!$AY42,РРО!BL$12:BL$31)</f>
        <v>#REF!</v>
      </c>
      <c r="Y42" s="38" t="e">
        <f>SUMIF(РРО!#REF!,свод!$AY42,РРО!BM$12:BM$31)</f>
        <v>#REF!</v>
      </c>
      <c r="Z42" s="52" t="e">
        <f>SUMIF(РРО!#REF!,свод!$AY42,РРО!BN$12:BN$31)</f>
        <v>#REF!</v>
      </c>
      <c r="AA42" s="38" t="e">
        <f>SUMIF(РРО!#REF!,свод!$AY42,РРО!BO$12:BO$31)</f>
        <v>#REF!</v>
      </c>
      <c r="AB42" s="38" t="e">
        <f>SUMIF(РРО!#REF!,свод!$AY42,РРО!BP$12:BP$31)</f>
        <v>#REF!</v>
      </c>
      <c r="AC42" s="38" t="e">
        <f>SUMIF(РРО!#REF!,свод!$AY42,РРО!BQ$12:BQ$31)</f>
        <v>#REF!</v>
      </c>
      <c r="AD42" s="38" t="e">
        <f>SUMIF(РРО!#REF!,свод!$AY42,РРО!BR$12:BR$31)</f>
        <v>#REF!</v>
      </c>
      <c r="AE42" s="52" t="e">
        <f>SUMIF(РРО!#REF!,свод!$AY42,РРО!BS$12:BS$31)</f>
        <v>#REF!</v>
      </c>
      <c r="AF42" s="38" t="e">
        <f>SUMIF(РРО!#REF!,свод!$AY42,РРО!BT$12:BT$31)</f>
        <v>#REF!</v>
      </c>
      <c r="AG42" s="38" t="e">
        <f>SUMIF(РРО!#REF!,свод!$AY42,РРО!BU$12:BU$31)</f>
        <v>#REF!</v>
      </c>
      <c r="AH42" s="38" t="e">
        <f>SUMIF(РРО!#REF!,свод!$AY42,РРО!BV$12:BV$31)</f>
        <v>#REF!</v>
      </c>
      <c r="AI42" s="38" t="e">
        <f>SUMIF(РРО!#REF!,свод!$AY42,РРО!BW$12:BW$31)</f>
        <v>#REF!</v>
      </c>
      <c r="AJ42" s="38" t="e">
        <f>SUMIF(РРО!#REF!,свод!$AY42,РРО!#REF!)</f>
        <v>#REF!</v>
      </c>
      <c r="AK42" s="38" t="e">
        <f>SUMIF(РРО!#REF!,свод!$AY42,РРО!#REF!)</f>
        <v>#REF!</v>
      </c>
      <c r="AL42" s="38" t="e">
        <f>SUMIF(РРО!#REF!,свод!$AY42,РРО!#REF!)</f>
        <v>#REF!</v>
      </c>
      <c r="AM42" s="38" t="e">
        <f>SUMIF(РРО!#REF!,свод!$AY42,РРО!#REF!)</f>
        <v>#REF!</v>
      </c>
      <c r="AN42" s="38" t="e">
        <f>SUMIF(РРО!#REF!,свод!$AY42,РРО!#REF!)</f>
        <v>#REF!</v>
      </c>
      <c r="AO42" s="38" t="e">
        <f>SUMIF(РРО!#REF!,свод!$AY42,РРО!#REF!)</f>
        <v>#REF!</v>
      </c>
      <c r="AP42" s="38" t="e">
        <f>SUMIF(РРО!#REF!,свод!$AY42,РРО!#REF!)</f>
        <v>#REF!</v>
      </c>
      <c r="AQ42" s="38" t="e">
        <f>SUMIF(РРО!#REF!,свод!$AY42,РРО!#REF!)</f>
        <v>#REF!</v>
      </c>
      <c r="AR42" s="38" t="e">
        <f>SUMIF(РРО!#REF!,свод!$AY42,РРО!#REF!)</f>
        <v>#REF!</v>
      </c>
      <c r="AS42" s="38" t="e">
        <f>SUMIF(РРО!#REF!,свод!$AY42,РРО!#REF!)</f>
        <v>#REF!</v>
      </c>
      <c r="AT42" s="38" t="e">
        <f>SUMIF(РРО!#REF!,свод!$AY42,РРО!#REF!)</f>
        <v>#REF!</v>
      </c>
      <c r="AU42" s="38" t="e">
        <f>SUMIF(РРО!#REF!,свод!$AY42,РРО!#REF!)</f>
        <v>#REF!</v>
      </c>
      <c r="AV42" s="38" t="e">
        <f>SUMIF(РРО!#REF!,свод!$AY42,РРО!#REF!)</f>
        <v>#REF!</v>
      </c>
      <c r="AW42" s="38" t="e">
        <f>SUMIF(РРО!#REF!,свод!$AY42,РРО!#REF!)</f>
        <v>#REF!</v>
      </c>
      <c r="AX42" s="38" t="e">
        <f>SUMIF(РРО!#REF!,свод!$AY42,РРО!#REF!)</f>
        <v>#REF!</v>
      </c>
      <c r="AY42" t="str">
        <f t="shared" si="0"/>
        <v>4010000220702плановый</v>
      </c>
    </row>
    <row r="43" spans="1:51" ht="15" hidden="1" customHeight="1">
      <c r="A43" s="32">
        <v>401000022</v>
      </c>
      <c r="B43" s="33" t="s">
        <v>177</v>
      </c>
      <c r="C43" s="34" t="s">
        <v>95</v>
      </c>
      <c r="D43" s="34" t="s">
        <v>69</v>
      </c>
      <c r="E43" s="35" t="s">
        <v>64</v>
      </c>
      <c r="F43" s="52" t="e">
        <f>SUMIF(РРО!#REF!,свод!AY43,РРО!AT$12:AT$31)</f>
        <v>#REF!</v>
      </c>
      <c r="G43" s="52" t="e">
        <f>SUMIF(РРО!#REF!,свод!AY43,РРО!AU$12:AU$31)</f>
        <v>#REF!</v>
      </c>
      <c r="H43" s="38" t="e">
        <f>SUMIF(РРО!#REF!,свод!$AY43,РРО!AV$12:AV$31)</f>
        <v>#REF!</v>
      </c>
      <c r="I43" s="38" t="e">
        <f>SUMIF(РРО!#REF!,свод!$AY43,РРО!AW$12:AW$31)</f>
        <v>#REF!</v>
      </c>
      <c r="J43" s="38" t="e">
        <f>SUMIF(РРО!#REF!,свод!$AY43,РРО!AX$12:AX$31)</f>
        <v>#REF!</v>
      </c>
      <c r="K43" s="38" t="e">
        <f>SUMIF(РРО!#REF!,свод!$AY43,РРО!AY$12:AY$31)</f>
        <v>#REF!</v>
      </c>
      <c r="L43" s="38" t="e">
        <f>SUMIF(РРО!#REF!,свод!$AY43,РРО!AZ$12:AZ$31)</f>
        <v>#REF!</v>
      </c>
      <c r="M43" s="38" t="e">
        <f>SUMIF(РРО!#REF!,свод!$AY43,РРО!BA$12:BA$31)</f>
        <v>#REF!</v>
      </c>
      <c r="N43" s="38" t="e">
        <f>SUMIF(РРО!#REF!,свод!$AY43,РРО!BB$12:BB$31)</f>
        <v>#REF!</v>
      </c>
      <c r="O43" s="38" t="e">
        <f>SUMIF(РРО!#REF!,свод!$AY43,РРО!BC$12:BC$31)</f>
        <v>#REF!</v>
      </c>
      <c r="P43" s="52" t="e">
        <f>SUMIF(РРО!#REF!,свод!$AY43,РРО!BD$12:BD$31)</f>
        <v>#REF!</v>
      </c>
      <c r="Q43" s="38" t="e">
        <f>SUMIF(РРО!#REF!,свод!$AY43,РРО!BE$12:BE$31)</f>
        <v>#REF!</v>
      </c>
      <c r="R43" s="38" t="e">
        <f>SUMIF(РРО!#REF!,свод!$AY43,РРО!BF$12:BF$31)</f>
        <v>#REF!</v>
      </c>
      <c r="S43" s="38" t="e">
        <f>SUMIF(РРО!#REF!,свод!$AY43,РРО!BG$12:BG$31)</f>
        <v>#REF!</v>
      </c>
      <c r="T43" s="38" t="e">
        <f>SUMIF(РРО!#REF!,свод!$AY43,РРО!BH$12:BH$31)</f>
        <v>#REF!</v>
      </c>
      <c r="U43" s="52" t="e">
        <f>SUMIF(РРО!#REF!,свод!$AY43,РРО!BI$12:BI$31)</f>
        <v>#REF!</v>
      </c>
      <c r="V43" s="38" t="e">
        <f>SUMIF(РРО!#REF!,свод!$AY43,РРО!BJ$12:BJ$31)</f>
        <v>#REF!</v>
      </c>
      <c r="W43" s="38" t="e">
        <f>SUMIF(РРО!#REF!,свод!$AY43,РРО!BK$12:BK$31)</f>
        <v>#REF!</v>
      </c>
      <c r="X43" s="38" t="e">
        <f>SUMIF(РРО!#REF!,свод!$AY43,РРО!BL$12:BL$31)</f>
        <v>#REF!</v>
      </c>
      <c r="Y43" s="38" t="e">
        <f>SUMIF(РРО!#REF!,свод!$AY43,РРО!BM$12:BM$31)</f>
        <v>#REF!</v>
      </c>
      <c r="Z43" s="52" t="e">
        <f>SUMIF(РРО!#REF!,свод!$AY43,РРО!BN$12:BN$31)</f>
        <v>#REF!</v>
      </c>
      <c r="AA43" s="38" t="e">
        <f>SUMIF(РРО!#REF!,свод!$AY43,РРО!BO$12:BO$31)</f>
        <v>#REF!</v>
      </c>
      <c r="AB43" s="38" t="e">
        <f>SUMIF(РРО!#REF!,свод!$AY43,РРО!BP$12:BP$31)</f>
        <v>#REF!</v>
      </c>
      <c r="AC43" s="38" t="e">
        <f>SUMIF(РРО!#REF!,свод!$AY43,РРО!BQ$12:BQ$31)</f>
        <v>#REF!</v>
      </c>
      <c r="AD43" s="38" t="e">
        <f>SUMIF(РРО!#REF!,свод!$AY43,РРО!BR$12:BR$31)</f>
        <v>#REF!</v>
      </c>
      <c r="AE43" s="52" t="e">
        <f>SUMIF(РРО!#REF!,свод!$AY43,РРО!BS$12:BS$31)</f>
        <v>#REF!</v>
      </c>
      <c r="AF43" s="38" t="e">
        <f>SUMIF(РРО!#REF!,свод!$AY43,РРО!BT$12:BT$31)</f>
        <v>#REF!</v>
      </c>
      <c r="AG43" s="38" t="e">
        <f>SUMIF(РРО!#REF!,свод!$AY43,РРО!BU$12:BU$31)</f>
        <v>#REF!</v>
      </c>
      <c r="AH43" s="38" t="e">
        <f>SUMIF(РРО!#REF!,свод!$AY43,РРО!BV$12:BV$31)</f>
        <v>#REF!</v>
      </c>
      <c r="AI43" s="38" t="e">
        <f>SUMIF(РРО!#REF!,свод!$AY43,РРО!BW$12:BW$31)</f>
        <v>#REF!</v>
      </c>
      <c r="AJ43" s="38" t="e">
        <f>SUMIF(РРО!#REF!,свод!$AY43,РРО!#REF!)</f>
        <v>#REF!</v>
      </c>
      <c r="AK43" s="38" t="e">
        <f>SUMIF(РРО!#REF!,свод!$AY43,РРО!#REF!)</f>
        <v>#REF!</v>
      </c>
      <c r="AL43" s="38" t="e">
        <f>SUMIF(РРО!#REF!,свод!$AY43,РРО!#REF!)</f>
        <v>#REF!</v>
      </c>
      <c r="AM43" s="38" t="e">
        <f>SUMIF(РРО!#REF!,свод!$AY43,РРО!#REF!)</f>
        <v>#REF!</v>
      </c>
      <c r="AN43" s="38" t="e">
        <f>SUMIF(РРО!#REF!,свод!$AY43,РРО!#REF!)</f>
        <v>#REF!</v>
      </c>
      <c r="AO43" s="38" t="e">
        <f>SUMIF(РРО!#REF!,свод!$AY43,РРО!#REF!)</f>
        <v>#REF!</v>
      </c>
      <c r="AP43" s="38" t="e">
        <f>SUMIF(РРО!#REF!,свод!$AY43,РРО!#REF!)</f>
        <v>#REF!</v>
      </c>
      <c r="AQ43" s="38" t="e">
        <f>SUMIF(РРО!#REF!,свод!$AY43,РРО!#REF!)</f>
        <v>#REF!</v>
      </c>
      <c r="AR43" s="38" t="e">
        <f>SUMIF(РРО!#REF!,свод!$AY43,РРО!#REF!)</f>
        <v>#REF!</v>
      </c>
      <c r="AS43" s="38" t="e">
        <f>SUMIF(РРО!#REF!,свод!$AY43,РРО!#REF!)</f>
        <v>#REF!</v>
      </c>
      <c r="AT43" s="38" t="e">
        <f>SUMIF(РРО!#REF!,свод!$AY43,РРО!#REF!)</f>
        <v>#REF!</v>
      </c>
      <c r="AU43" s="38" t="e">
        <f>SUMIF(РРО!#REF!,свод!$AY43,РРО!#REF!)</f>
        <v>#REF!</v>
      </c>
      <c r="AV43" s="38" t="e">
        <f>SUMIF(РРО!#REF!,свод!$AY43,РРО!#REF!)</f>
        <v>#REF!</v>
      </c>
      <c r="AW43" s="38" t="e">
        <f>SUMIF(РРО!#REF!,свод!$AY43,РРО!#REF!)</f>
        <v>#REF!</v>
      </c>
      <c r="AX43" s="38" t="e">
        <f>SUMIF(РРО!#REF!,свод!$AY43,РРО!#REF!)</f>
        <v>#REF!</v>
      </c>
      <c r="AY43" t="str">
        <f t="shared" si="0"/>
        <v>4010000221004нормативный</v>
      </c>
    </row>
    <row r="44" spans="1:51" ht="33" hidden="1" customHeight="1">
      <c r="A44" s="32">
        <v>401000024</v>
      </c>
      <c r="B44" s="33" t="s">
        <v>127</v>
      </c>
      <c r="C44" s="34" t="s">
        <v>86</v>
      </c>
      <c r="D44" s="34" t="s">
        <v>56</v>
      </c>
      <c r="E44" s="35" t="s">
        <v>64</v>
      </c>
      <c r="F44" s="52" t="e">
        <f>SUMIF(РРО!#REF!,свод!AY44,РРО!AT$12:AT$31)</f>
        <v>#REF!</v>
      </c>
      <c r="G44" s="52" t="e">
        <f>SUMIF(РРО!#REF!,свод!AY44,РРО!AU$12:AU$31)</f>
        <v>#REF!</v>
      </c>
      <c r="H44" s="38" t="e">
        <f>SUMIF(РРО!#REF!,свод!$AY44,РРО!AV$12:AV$31)</f>
        <v>#REF!</v>
      </c>
      <c r="I44" s="38" t="e">
        <f>SUMIF(РРО!#REF!,свод!$AY44,РРО!AW$12:AW$31)</f>
        <v>#REF!</v>
      </c>
      <c r="J44" s="38" t="e">
        <f>SUMIF(РРО!#REF!,свод!$AY44,РРО!AX$12:AX$31)</f>
        <v>#REF!</v>
      </c>
      <c r="K44" s="38" t="e">
        <f>SUMIF(РРО!#REF!,свод!$AY44,РРО!AY$12:AY$31)</f>
        <v>#REF!</v>
      </c>
      <c r="L44" s="38" t="e">
        <f>SUMIF(РРО!#REF!,свод!$AY44,РРО!AZ$12:AZ$31)</f>
        <v>#REF!</v>
      </c>
      <c r="M44" s="38" t="e">
        <f>SUMIF(РРО!#REF!,свод!$AY44,РРО!BA$12:BA$31)</f>
        <v>#REF!</v>
      </c>
      <c r="N44" s="38" t="e">
        <f>SUMIF(РРО!#REF!,свод!$AY44,РРО!BB$12:BB$31)</f>
        <v>#REF!</v>
      </c>
      <c r="O44" s="38" t="e">
        <f>SUMIF(РРО!#REF!,свод!$AY44,РРО!BC$12:BC$31)</f>
        <v>#REF!</v>
      </c>
      <c r="P44" s="52" t="e">
        <f>SUMIF(РРО!#REF!,свод!$AY44,РРО!BD$12:BD$31)</f>
        <v>#REF!</v>
      </c>
      <c r="Q44" s="38" t="e">
        <f>SUMIF(РРО!#REF!,свод!$AY44,РРО!BE$12:BE$31)</f>
        <v>#REF!</v>
      </c>
      <c r="R44" s="38" t="e">
        <f>SUMIF(РРО!#REF!,свод!$AY44,РРО!BF$12:BF$31)</f>
        <v>#REF!</v>
      </c>
      <c r="S44" s="38" t="e">
        <f>SUMIF(РРО!#REF!,свод!$AY44,РРО!BG$12:BG$31)</f>
        <v>#REF!</v>
      </c>
      <c r="T44" s="38" t="e">
        <f>SUMIF(РРО!#REF!,свод!$AY44,РРО!BH$12:BH$31)</f>
        <v>#REF!</v>
      </c>
      <c r="U44" s="52" t="e">
        <f>SUMIF(РРО!#REF!,свод!$AY44,РРО!BI$12:BI$31)</f>
        <v>#REF!</v>
      </c>
      <c r="V44" s="38" t="e">
        <f>SUMIF(РРО!#REF!,свод!$AY44,РРО!BJ$12:BJ$31)</f>
        <v>#REF!</v>
      </c>
      <c r="W44" s="38" t="e">
        <f>SUMIF(РРО!#REF!,свод!$AY44,РРО!BK$12:BK$31)</f>
        <v>#REF!</v>
      </c>
      <c r="X44" s="38" t="e">
        <f>SUMIF(РРО!#REF!,свод!$AY44,РРО!BL$12:BL$31)</f>
        <v>#REF!</v>
      </c>
      <c r="Y44" s="38" t="e">
        <f>SUMIF(РРО!#REF!,свод!$AY44,РРО!BM$12:BM$31)</f>
        <v>#REF!</v>
      </c>
      <c r="Z44" s="52" t="e">
        <f>SUMIF(РРО!#REF!,свод!$AY44,РРО!BN$12:BN$31)</f>
        <v>#REF!</v>
      </c>
      <c r="AA44" s="38" t="e">
        <f>SUMIF(РРО!#REF!,свод!$AY44,РРО!BO$12:BO$31)</f>
        <v>#REF!</v>
      </c>
      <c r="AB44" s="38" t="e">
        <f>SUMIF(РРО!#REF!,свод!$AY44,РРО!BP$12:BP$31)</f>
        <v>#REF!</v>
      </c>
      <c r="AC44" s="38" t="e">
        <f>SUMIF(РРО!#REF!,свод!$AY44,РРО!BQ$12:BQ$31)</f>
        <v>#REF!</v>
      </c>
      <c r="AD44" s="38" t="e">
        <f>SUMIF(РРО!#REF!,свод!$AY44,РРО!BR$12:BR$31)</f>
        <v>#REF!</v>
      </c>
      <c r="AE44" s="52" t="e">
        <f>SUMIF(РРО!#REF!,свод!$AY44,РРО!BS$12:BS$31)</f>
        <v>#REF!</v>
      </c>
      <c r="AF44" s="38" t="e">
        <f>SUMIF(РРО!#REF!,свод!$AY44,РРО!BT$12:BT$31)</f>
        <v>#REF!</v>
      </c>
      <c r="AG44" s="38" t="e">
        <f>SUMIF(РРО!#REF!,свод!$AY44,РРО!BU$12:BU$31)</f>
        <v>#REF!</v>
      </c>
      <c r="AH44" s="38" t="e">
        <f>SUMIF(РРО!#REF!,свод!$AY44,РРО!BV$12:BV$31)</f>
        <v>#REF!</v>
      </c>
      <c r="AI44" s="38" t="e">
        <f>SUMIF(РРО!#REF!,свод!$AY44,РРО!BW$12:BW$31)</f>
        <v>#REF!</v>
      </c>
      <c r="AJ44" s="38" t="e">
        <f>SUMIF(РРО!#REF!,свод!$AY44,РРО!#REF!)</f>
        <v>#REF!</v>
      </c>
      <c r="AK44" s="38" t="e">
        <f>SUMIF(РРО!#REF!,свод!$AY44,РРО!#REF!)</f>
        <v>#REF!</v>
      </c>
      <c r="AL44" s="38" t="e">
        <f>SUMIF(РРО!#REF!,свод!$AY44,РРО!#REF!)</f>
        <v>#REF!</v>
      </c>
      <c r="AM44" s="38" t="e">
        <f>SUMIF(РРО!#REF!,свод!$AY44,РРО!#REF!)</f>
        <v>#REF!</v>
      </c>
      <c r="AN44" s="38" t="e">
        <f>SUMIF(РРО!#REF!,свод!$AY44,РРО!#REF!)</f>
        <v>#REF!</v>
      </c>
      <c r="AO44" s="38" t="e">
        <f>SUMIF(РРО!#REF!,свод!$AY44,РРО!#REF!)</f>
        <v>#REF!</v>
      </c>
      <c r="AP44" s="38" t="e">
        <f>SUMIF(РРО!#REF!,свод!$AY44,РРО!#REF!)</f>
        <v>#REF!</v>
      </c>
      <c r="AQ44" s="38" t="e">
        <f>SUMIF(РРО!#REF!,свод!$AY44,РРО!#REF!)</f>
        <v>#REF!</v>
      </c>
      <c r="AR44" s="38" t="e">
        <f>SUMIF(РРО!#REF!,свод!$AY44,РРО!#REF!)</f>
        <v>#REF!</v>
      </c>
      <c r="AS44" s="38" t="e">
        <f>SUMIF(РРО!#REF!,свод!$AY44,РРО!#REF!)</f>
        <v>#REF!</v>
      </c>
      <c r="AT44" s="38" t="e">
        <f>SUMIF(РРО!#REF!,свод!$AY44,РРО!#REF!)</f>
        <v>#REF!</v>
      </c>
      <c r="AU44" s="38" t="e">
        <f>SUMIF(РРО!#REF!,свод!$AY44,РРО!#REF!)</f>
        <v>#REF!</v>
      </c>
      <c r="AV44" s="38" t="e">
        <f>SUMIF(РРО!#REF!,свод!$AY44,РРО!#REF!)</f>
        <v>#REF!</v>
      </c>
      <c r="AW44" s="38" t="e">
        <f>SUMIF(РРО!#REF!,свод!$AY44,РРО!#REF!)</f>
        <v>#REF!</v>
      </c>
      <c r="AX44" s="38" t="e">
        <f>SUMIF(РРО!#REF!,свод!$AY44,РРО!#REF!)</f>
        <v>#REF!</v>
      </c>
      <c r="AY44" t="str">
        <f t="shared" si="0"/>
        <v>4010000240703нормативный</v>
      </c>
    </row>
    <row r="45" spans="1:51" ht="15" hidden="1" customHeight="1">
      <c r="A45" s="32">
        <v>401000024</v>
      </c>
      <c r="B45" s="33" t="s">
        <v>127</v>
      </c>
      <c r="C45" s="34" t="s">
        <v>86</v>
      </c>
      <c r="D45" s="34" t="s">
        <v>56</v>
      </c>
      <c r="E45" s="35" t="s">
        <v>65</v>
      </c>
      <c r="F45" s="52" t="e">
        <f>SUMIF(РРО!#REF!,свод!AY45,РРО!AT$12:AT$31)</f>
        <v>#REF!</v>
      </c>
      <c r="G45" s="52" t="e">
        <f>SUMIF(РРО!#REF!,свод!AY45,РРО!AU$12:AU$31)</f>
        <v>#REF!</v>
      </c>
      <c r="H45" s="38" t="e">
        <f>SUMIF(РРО!#REF!,свод!$AY45,РРО!AV$12:AV$31)</f>
        <v>#REF!</v>
      </c>
      <c r="I45" s="38" t="e">
        <f>SUMIF(РРО!#REF!,свод!$AY45,РРО!AW$12:AW$31)</f>
        <v>#REF!</v>
      </c>
      <c r="J45" s="38" t="e">
        <f>SUMIF(РРО!#REF!,свод!$AY45,РРО!AX$12:AX$31)</f>
        <v>#REF!</v>
      </c>
      <c r="K45" s="38" t="e">
        <f>SUMIF(РРО!#REF!,свод!$AY45,РРО!AY$12:AY$31)</f>
        <v>#REF!</v>
      </c>
      <c r="L45" s="38" t="e">
        <f>SUMIF(РРО!#REF!,свод!$AY45,РРО!AZ$12:AZ$31)</f>
        <v>#REF!</v>
      </c>
      <c r="M45" s="38" t="e">
        <f>SUMIF(РРО!#REF!,свод!$AY45,РРО!BA$12:BA$31)</f>
        <v>#REF!</v>
      </c>
      <c r="N45" s="38" t="e">
        <f>SUMIF(РРО!#REF!,свод!$AY45,РРО!BB$12:BB$31)</f>
        <v>#REF!</v>
      </c>
      <c r="O45" s="38" t="e">
        <f>SUMIF(РРО!#REF!,свод!$AY45,РРО!BC$12:BC$31)</f>
        <v>#REF!</v>
      </c>
      <c r="P45" s="52" t="e">
        <f>SUMIF(РРО!#REF!,свод!$AY45,РРО!BD$12:BD$31)</f>
        <v>#REF!</v>
      </c>
      <c r="Q45" s="38" t="e">
        <f>SUMIF(РРО!#REF!,свод!$AY45,РРО!BE$12:BE$31)</f>
        <v>#REF!</v>
      </c>
      <c r="R45" s="38" t="e">
        <f>SUMIF(РРО!#REF!,свод!$AY45,РРО!BF$12:BF$31)</f>
        <v>#REF!</v>
      </c>
      <c r="S45" s="38" t="e">
        <f>SUMIF(РРО!#REF!,свод!$AY45,РРО!BG$12:BG$31)</f>
        <v>#REF!</v>
      </c>
      <c r="T45" s="38" t="e">
        <f>SUMIF(РРО!#REF!,свод!$AY45,РРО!BH$12:BH$31)</f>
        <v>#REF!</v>
      </c>
      <c r="U45" s="52" t="e">
        <f>SUMIF(РРО!#REF!,свод!$AY45,РРО!BI$12:BI$31)</f>
        <v>#REF!</v>
      </c>
      <c r="V45" s="38" t="e">
        <f>SUMIF(РРО!#REF!,свод!$AY45,РРО!BJ$12:BJ$31)</f>
        <v>#REF!</v>
      </c>
      <c r="W45" s="38" t="e">
        <f>SUMIF(РРО!#REF!,свод!$AY45,РРО!BK$12:BK$31)</f>
        <v>#REF!</v>
      </c>
      <c r="X45" s="38" t="e">
        <f>SUMIF(РРО!#REF!,свод!$AY45,РРО!BL$12:BL$31)</f>
        <v>#REF!</v>
      </c>
      <c r="Y45" s="38" t="e">
        <f>SUMIF(РРО!#REF!,свод!$AY45,РРО!BM$12:BM$31)</f>
        <v>#REF!</v>
      </c>
      <c r="Z45" s="52" t="e">
        <f>SUMIF(РРО!#REF!,свод!$AY45,РРО!BN$12:BN$31)</f>
        <v>#REF!</v>
      </c>
      <c r="AA45" s="38" t="e">
        <f>SUMIF(РРО!#REF!,свод!$AY45,РРО!BO$12:BO$31)</f>
        <v>#REF!</v>
      </c>
      <c r="AB45" s="38" t="e">
        <f>SUMIF(РРО!#REF!,свод!$AY45,РРО!BP$12:BP$31)</f>
        <v>#REF!</v>
      </c>
      <c r="AC45" s="38" t="e">
        <f>SUMIF(РРО!#REF!,свод!$AY45,РРО!BQ$12:BQ$31)</f>
        <v>#REF!</v>
      </c>
      <c r="AD45" s="38" t="e">
        <f>SUMIF(РРО!#REF!,свод!$AY45,РРО!BR$12:BR$31)</f>
        <v>#REF!</v>
      </c>
      <c r="AE45" s="52" t="e">
        <f>SUMIF(РРО!#REF!,свод!$AY45,РРО!BS$12:BS$31)</f>
        <v>#REF!</v>
      </c>
      <c r="AF45" s="38" t="e">
        <f>SUMIF(РРО!#REF!,свод!$AY45,РРО!BT$12:BT$31)</f>
        <v>#REF!</v>
      </c>
      <c r="AG45" s="38" t="e">
        <f>SUMIF(РРО!#REF!,свод!$AY45,РРО!BU$12:BU$31)</f>
        <v>#REF!</v>
      </c>
      <c r="AH45" s="38" t="e">
        <f>SUMIF(РРО!#REF!,свод!$AY45,РРО!BV$12:BV$31)</f>
        <v>#REF!</v>
      </c>
      <c r="AI45" s="38" t="e">
        <f>SUMIF(РРО!#REF!,свод!$AY45,РРО!BW$12:BW$31)</f>
        <v>#REF!</v>
      </c>
      <c r="AJ45" s="38" t="e">
        <f>SUMIF(РРО!#REF!,свод!$AY45,РРО!#REF!)</f>
        <v>#REF!</v>
      </c>
      <c r="AK45" s="38" t="e">
        <f>SUMIF(РРО!#REF!,свод!$AY45,РРО!#REF!)</f>
        <v>#REF!</v>
      </c>
      <c r="AL45" s="38" t="e">
        <f>SUMIF(РРО!#REF!,свод!$AY45,РРО!#REF!)</f>
        <v>#REF!</v>
      </c>
      <c r="AM45" s="38" t="e">
        <f>SUMIF(РРО!#REF!,свод!$AY45,РРО!#REF!)</f>
        <v>#REF!</v>
      </c>
      <c r="AN45" s="38" t="e">
        <f>SUMIF(РРО!#REF!,свод!$AY45,РРО!#REF!)</f>
        <v>#REF!</v>
      </c>
      <c r="AO45" s="38" t="e">
        <f>SUMIF(РРО!#REF!,свод!$AY45,РРО!#REF!)</f>
        <v>#REF!</v>
      </c>
      <c r="AP45" s="38" t="e">
        <f>SUMIF(РРО!#REF!,свод!$AY45,РРО!#REF!)</f>
        <v>#REF!</v>
      </c>
      <c r="AQ45" s="38" t="e">
        <f>SUMIF(РРО!#REF!,свод!$AY45,РРО!#REF!)</f>
        <v>#REF!</v>
      </c>
      <c r="AR45" s="38" t="e">
        <f>SUMIF(РРО!#REF!,свод!$AY45,РРО!#REF!)</f>
        <v>#REF!</v>
      </c>
      <c r="AS45" s="38" t="e">
        <f>SUMIF(РРО!#REF!,свод!$AY45,РРО!#REF!)</f>
        <v>#REF!</v>
      </c>
      <c r="AT45" s="38" t="e">
        <f>SUMIF(РРО!#REF!,свод!$AY45,РРО!#REF!)</f>
        <v>#REF!</v>
      </c>
      <c r="AU45" s="38" t="e">
        <f>SUMIF(РРО!#REF!,свод!$AY45,РРО!#REF!)</f>
        <v>#REF!</v>
      </c>
      <c r="AV45" s="38" t="e">
        <f>SUMIF(РРО!#REF!,свод!$AY45,РРО!#REF!)</f>
        <v>#REF!</v>
      </c>
      <c r="AW45" s="38" t="e">
        <f>SUMIF(РРО!#REF!,свод!$AY45,РРО!#REF!)</f>
        <v>#REF!</v>
      </c>
      <c r="AX45" s="38" t="e">
        <f>SUMIF(РРО!#REF!,свод!$AY45,РРО!#REF!)</f>
        <v>#REF!</v>
      </c>
      <c r="AY45" t="str">
        <f t="shared" si="0"/>
        <v>4010000240703плановый</v>
      </c>
    </row>
    <row r="46" spans="1:51" ht="15" hidden="1" customHeight="1">
      <c r="A46" s="32">
        <v>401000025</v>
      </c>
      <c r="B46" s="33" t="s">
        <v>128</v>
      </c>
      <c r="C46" s="34" t="s">
        <v>86</v>
      </c>
      <c r="D46" s="34" t="s">
        <v>86</v>
      </c>
      <c r="E46" s="35" t="s">
        <v>64</v>
      </c>
      <c r="F46" s="52" t="e">
        <f>SUMIF(РРО!#REF!,свод!AY46,РРО!AT$12:AT$31)</f>
        <v>#REF!</v>
      </c>
      <c r="G46" s="52" t="e">
        <f>SUMIF(РРО!#REF!,свод!AY46,РРО!AU$12:AU$31)</f>
        <v>#REF!</v>
      </c>
      <c r="H46" s="38" t="e">
        <f>SUMIF(РРО!#REF!,свод!$AY46,РРО!AV$12:AV$31)</f>
        <v>#REF!</v>
      </c>
      <c r="I46" s="38" t="e">
        <f>SUMIF(РРО!#REF!,свод!$AY46,РРО!AW$12:AW$31)</f>
        <v>#REF!</v>
      </c>
      <c r="J46" s="38" t="e">
        <f>SUMIF(РРО!#REF!,свод!$AY46,РРО!AX$12:AX$31)</f>
        <v>#REF!</v>
      </c>
      <c r="K46" s="38" t="e">
        <f>SUMIF(РРО!#REF!,свод!$AY46,РРО!AY$12:AY$31)</f>
        <v>#REF!</v>
      </c>
      <c r="L46" s="38" t="e">
        <f>SUMIF(РРО!#REF!,свод!$AY46,РРО!AZ$12:AZ$31)</f>
        <v>#REF!</v>
      </c>
      <c r="M46" s="38" t="e">
        <f>SUMIF(РРО!#REF!,свод!$AY46,РРО!BA$12:BA$31)</f>
        <v>#REF!</v>
      </c>
      <c r="N46" s="38" t="e">
        <f>SUMIF(РРО!#REF!,свод!$AY46,РРО!BB$12:BB$31)</f>
        <v>#REF!</v>
      </c>
      <c r="O46" s="38" t="e">
        <f>SUMIF(РРО!#REF!,свод!$AY46,РРО!BC$12:BC$31)</f>
        <v>#REF!</v>
      </c>
      <c r="P46" s="52" t="e">
        <f>SUMIF(РРО!#REF!,свод!$AY46,РРО!BD$12:BD$31)</f>
        <v>#REF!</v>
      </c>
      <c r="Q46" s="38" t="e">
        <f>SUMIF(РРО!#REF!,свод!$AY46,РРО!BE$12:BE$31)</f>
        <v>#REF!</v>
      </c>
      <c r="R46" s="38" t="e">
        <f>SUMIF(РРО!#REF!,свод!$AY46,РРО!BF$12:BF$31)</f>
        <v>#REF!</v>
      </c>
      <c r="S46" s="38" t="e">
        <f>SUMIF(РРО!#REF!,свод!$AY46,РРО!BG$12:BG$31)</f>
        <v>#REF!</v>
      </c>
      <c r="T46" s="38" t="e">
        <f>SUMIF(РРО!#REF!,свод!$AY46,РРО!BH$12:BH$31)</f>
        <v>#REF!</v>
      </c>
      <c r="U46" s="52" t="e">
        <f>SUMIF(РРО!#REF!,свод!$AY46,РРО!BI$12:BI$31)</f>
        <v>#REF!</v>
      </c>
      <c r="V46" s="38" t="e">
        <f>SUMIF(РРО!#REF!,свод!$AY46,РРО!BJ$12:BJ$31)</f>
        <v>#REF!</v>
      </c>
      <c r="W46" s="38" t="e">
        <f>SUMIF(РРО!#REF!,свод!$AY46,РРО!BK$12:BK$31)</f>
        <v>#REF!</v>
      </c>
      <c r="X46" s="38" t="e">
        <f>SUMIF(РРО!#REF!,свод!$AY46,РРО!BL$12:BL$31)</f>
        <v>#REF!</v>
      </c>
      <c r="Y46" s="38" t="e">
        <f>SUMIF(РРО!#REF!,свод!$AY46,РРО!BM$12:BM$31)</f>
        <v>#REF!</v>
      </c>
      <c r="Z46" s="52" t="e">
        <f>SUMIF(РРО!#REF!,свод!$AY46,РРО!BN$12:BN$31)</f>
        <v>#REF!</v>
      </c>
      <c r="AA46" s="38" t="e">
        <f>SUMIF(РРО!#REF!,свод!$AY46,РРО!BO$12:BO$31)</f>
        <v>#REF!</v>
      </c>
      <c r="AB46" s="38" t="e">
        <f>SUMIF(РРО!#REF!,свод!$AY46,РРО!BP$12:BP$31)</f>
        <v>#REF!</v>
      </c>
      <c r="AC46" s="38" t="e">
        <f>SUMIF(РРО!#REF!,свод!$AY46,РРО!BQ$12:BQ$31)</f>
        <v>#REF!</v>
      </c>
      <c r="AD46" s="38" t="e">
        <f>SUMIF(РРО!#REF!,свод!$AY46,РРО!BR$12:BR$31)</f>
        <v>#REF!</v>
      </c>
      <c r="AE46" s="52" t="e">
        <f>SUMIF(РРО!#REF!,свод!$AY46,РРО!BS$12:BS$31)</f>
        <v>#REF!</v>
      </c>
      <c r="AF46" s="38" t="e">
        <f>SUMIF(РРО!#REF!,свод!$AY46,РРО!BT$12:BT$31)</f>
        <v>#REF!</v>
      </c>
      <c r="AG46" s="38" t="e">
        <f>SUMIF(РРО!#REF!,свод!$AY46,РРО!BU$12:BU$31)</f>
        <v>#REF!</v>
      </c>
      <c r="AH46" s="38" t="e">
        <f>SUMIF(РРО!#REF!,свод!$AY46,РРО!BV$12:BV$31)</f>
        <v>#REF!</v>
      </c>
      <c r="AI46" s="38" t="e">
        <f>SUMIF(РРО!#REF!,свод!$AY46,РРО!BW$12:BW$31)</f>
        <v>#REF!</v>
      </c>
      <c r="AJ46" s="38" t="e">
        <f>SUMIF(РРО!#REF!,свод!$AY46,РРО!#REF!)</f>
        <v>#REF!</v>
      </c>
      <c r="AK46" s="38" t="e">
        <f>SUMIF(РРО!#REF!,свод!$AY46,РРО!#REF!)</f>
        <v>#REF!</v>
      </c>
      <c r="AL46" s="38" t="e">
        <f>SUMIF(РРО!#REF!,свод!$AY46,РРО!#REF!)</f>
        <v>#REF!</v>
      </c>
      <c r="AM46" s="38" t="e">
        <f>SUMIF(РРО!#REF!,свод!$AY46,РРО!#REF!)</f>
        <v>#REF!</v>
      </c>
      <c r="AN46" s="38" t="e">
        <f>SUMIF(РРО!#REF!,свод!$AY46,РРО!#REF!)</f>
        <v>#REF!</v>
      </c>
      <c r="AO46" s="38" t="e">
        <f>SUMIF(РРО!#REF!,свод!$AY46,РРО!#REF!)</f>
        <v>#REF!</v>
      </c>
      <c r="AP46" s="38" t="e">
        <f>SUMIF(РРО!#REF!,свод!$AY46,РРО!#REF!)</f>
        <v>#REF!</v>
      </c>
      <c r="AQ46" s="38" t="e">
        <f>SUMIF(РРО!#REF!,свод!$AY46,РРО!#REF!)</f>
        <v>#REF!</v>
      </c>
      <c r="AR46" s="38" t="e">
        <f>SUMIF(РРО!#REF!,свод!$AY46,РРО!#REF!)</f>
        <v>#REF!</v>
      </c>
      <c r="AS46" s="38" t="e">
        <f>SUMIF(РРО!#REF!,свод!$AY46,РРО!#REF!)</f>
        <v>#REF!</v>
      </c>
      <c r="AT46" s="38" t="e">
        <f>SUMIF(РРО!#REF!,свод!$AY46,РРО!#REF!)</f>
        <v>#REF!</v>
      </c>
      <c r="AU46" s="38" t="e">
        <f>SUMIF(РРО!#REF!,свод!$AY46,РРО!#REF!)</f>
        <v>#REF!</v>
      </c>
      <c r="AV46" s="38" t="e">
        <f>SUMIF(РРО!#REF!,свод!$AY46,РРО!#REF!)</f>
        <v>#REF!</v>
      </c>
      <c r="AW46" s="38" t="e">
        <f>SUMIF(РРО!#REF!,свод!$AY46,РРО!#REF!)</f>
        <v>#REF!</v>
      </c>
      <c r="AX46" s="38" t="e">
        <f>SUMIF(РРО!#REF!,свод!$AY46,РРО!#REF!)</f>
        <v>#REF!</v>
      </c>
      <c r="AY46" t="str">
        <f t="shared" si="0"/>
        <v>4010000250707нормативный</v>
      </c>
    </row>
    <row r="47" spans="1:51" ht="15" hidden="1" customHeight="1">
      <c r="A47" s="32">
        <v>401000025</v>
      </c>
      <c r="B47" s="33" t="s">
        <v>128</v>
      </c>
      <c r="C47" s="34" t="s">
        <v>86</v>
      </c>
      <c r="D47" s="34" t="s">
        <v>86</v>
      </c>
      <c r="E47" s="35" t="s">
        <v>65</v>
      </c>
      <c r="F47" s="52" t="e">
        <f>SUMIF(РРО!#REF!,свод!AY47,РРО!AT$12:AT$31)</f>
        <v>#REF!</v>
      </c>
      <c r="G47" s="52" t="e">
        <f>SUMIF(РРО!#REF!,свод!AY47,РРО!AU$12:AU$31)</f>
        <v>#REF!</v>
      </c>
      <c r="H47" s="38" t="e">
        <f>SUMIF(РРО!#REF!,свод!$AY47,РРО!AV$12:AV$31)</f>
        <v>#REF!</v>
      </c>
      <c r="I47" s="38" t="e">
        <f>SUMIF(РРО!#REF!,свод!$AY47,РРО!AW$12:AW$31)</f>
        <v>#REF!</v>
      </c>
      <c r="J47" s="38" t="e">
        <f>SUMIF(РРО!#REF!,свод!$AY47,РРО!AX$12:AX$31)</f>
        <v>#REF!</v>
      </c>
      <c r="K47" s="38" t="e">
        <f>SUMIF(РРО!#REF!,свод!$AY47,РРО!AY$12:AY$31)</f>
        <v>#REF!</v>
      </c>
      <c r="L47" s="38" t="e">
        <f>SUMIF(РРО!#REF!,свод!$AY47,РРО!AZ$12:AZ$31)</f>
        <v>#REF!</v>
      </c>
      <c r="M47" s="38" t="e">
        <f>SUMIF(РРО!#REF!,свод!$AY47,РРО!BA$12:BA$31)</f>
        <v>#REF!</v>
      </c>
      <c r="N47" s="38" t="e">
        <f>SUMIF(РРО!#REF!,свод!$AY47,РРО!BB$12:BB$31)</f>
        <v>#REF!</v>
      </c>
      <c r="O47" s="38" t="e">
        <f>SUMIF(РРО!#REF!,свод!$AY47,РРО!BC$12:BC$31)</f>
        <v>#REF!</v>
      </c>
      <c r="P47" s="52" t="e">
        <f>SUMIF(РРО!#REF!,свод!$AY47,РРО!BD$12:BD$31)</f>
        <v>#REF!</v>
      </c>
      <c r="Q47" s="38" t="e">
        <f>SUMIF(РРО!#REF!,свод!$AY47,РРО!BE$12:BE$31)</f>
        <v>#REF!</v>
      </c>
      <c r="R47" s="38" t="e">
        <f>SUMIF(РРО!#REF!,свод!$AY47,РРО!BF$12:BF$31)</f>
        <v>#REF!</v>
      </c>
      <c r="S47" s="38" t="e">
        <f>SUMIF(РРО!#REF!,свод!$AY47,РРО!BG$12:BG$31)</f>
        <v>#REF!</v>
      </c>
      <c r="T47" s="38" t="e">
        <f>SUMIF(РРО!#REF!,свод!$AY47,РРО!BH$12:BH$31)</f>
        <v>#REF!</v>
      </c>
      <c r="U47" s="52" t="e">
        <f>SUMIF(РРО!#REF!,свод!$AY47,РРО!BI$12:BI$31)</f>
        <v>#REF!</v>
      </c>
      <c r="V47" s="38" t="e">
        <f>SUMIF(РРО!#REF!,свод!$AY47,РРО!BJ$12:BJ$31)</f>
        <v>#REF!</v>
      </c>
      <c r="W47" s="38" t="e">
        <f>SUMIF(РРО!#REF!,свод!$AY47,РРО!BK$12:BK$31)</f>
        <v>#REF!</v>
      </c>
      <c r="X47" s="38" t="e">
        <f>SUMIF(РРО!#REF!,свод!$AY47,РРО!BL$12:BL$31)</f>
        <v>#REF!</v>
      </c>
      <c r="Y47" s="38" t="e">
        <f>SUMIF(РРО!#REF!,свод!$AY47,РРО!BM$12:BM$31)</f>
        <v>#REF!</v>
      </c>
      <c r="Z47" s="52" t="e">
        <f>SUMIF(РРО!#REF!,свод!$AY47,РРО!BN$12:BN$31)</f>
        <v>#REF!</v>
      </c>
      <c r="AA47" s="38" t="e">
        <f>SUMIF(РРО!#REF!,свод!$AY47,РРО!BO$12:BO$31)</f>
        <v>#REF!</v>
      </c>
      <c r="AB47" s="38" t="e">
        <f>SUMIF(РРО!#REF!,свод!$AY47,РРО!BP$12:BP$31)</f>
        <v>#REF!</v>
      </c>
      <c r="AC47" s="38" t="e">
        <f>SUMIF(РРО!#REF!,свод!$AY47,РРО!BQ$12:BQ$31)</f>
        <v>#REF!</v>
      </c>
      <c r="AD47" s="38" t="e">
        <f>SUMIF(РРО!#REF!,свод!$AY47,РРО!BR$12:BR$31)</f>
        <v>#REF!</v>
      </c>
      <c r="AE47" s="52" t="e">
        <f>SUMIF(РРО!#REF!,свод!$AY47,РРО!BS$12:BS$31)</f>
        <v>#REF!</v>
      </c>
      <c r="AF47" s="38" t="e">
        <f>SUMIF(РРО!#REF!,свод!$AY47,РРО!BT$12:BT$31)</f>
        <v>#REF!</v>
      </c>
      <c r="AG47" s="38" t="e">
        <f>SUMIF(РРО!#REF!,свод!$AY47,РРО!BU$12:BU$31)</f>
        <v>#REF!</v>
      </c>
      <c r="AH47" s="38" t="e">
        <f>SUMIF(РРО!#REF!,свод!$AY47,РРО!BV$12:BV$31)</f>
        <v>#REF!</v>
      </c>
      <c r="AI47" s="38" t="e">
        <f>SUMIF(РРО!#REF!,свод!$AY47,РРО!BW$12:BW$31)</f>
        <v>#REF!</v>
      </c>
      <c r="AJ47" s="38" t="e">
        <f>SUMIF(РРО!#REF!,свод!$AY47,РРО!#REF!)</f>
        <v>#REF!</v>
      </c>
      <c r="AK47" s="38" t="e">
        <f>SUMIF(РРО!#REF!,свод!$AY47,РРО!#REF!)</f>
        <v>#REF!</v>
      </c>
      <c r="AL47" s="38" t="e">
        <f>SUMIF(РРО!#REF!,свод!$AY47,РРО!#REF!)</f>
        <v>#REF!</v>
      </c>
      <c r="AM47" s="38" t="e">
        <f>SUMIF(РРО!#REF!,свод!$AY47,РРО!#REF!)</f>
        <v>#REF!</v>
      </c>
      <c r="AN47" s="38" t="e">
        <f>SUMIF(РРО!#REF!,свод!$AY47,РРО!#REF!)</f>
        <v>#REF!</v>
      </c>
      <c r="AO47" s="38" t="e">
        <f>SUMIF(РРО!#REF!,свод!$AY47,РРО!#REF!)</f>
        <v>#REF!</v>
      </c>
      <c r="AP47" s="38" t="e">
        <f>SUMIF(РРО!#REF!,свод!$AY47,РРО!#REF!)</f>
        <v>#REF!</v>
      </c>
      <c r="AQ47" s="38" t="e">
        <f>SUMIF(РРО!#REF!,свод!$AY47,РРО!#REF!)</f>
        <v>#REF!</v>
      </c>
      <c r="AR47" s="38" t="e">
        <f>SUMIF(РРО!#REF!,свод!$AY47,РРО!#REF!)</f>
        <v>#REF!</v>
      </c>
      <c r="AS47" s="38" t="e">
        <f>SUMIF(РРО!#REF!,свод!$AY47,РРО!#REF!)</f>
        <v>#REF!</v>
      </c>
      <c r="AT47" s="38" t="e">
        <f>SUMIF(РРО!#REF!,свод!$AY47,РРО!#REF!)</f>
        <v>#REF!</v>
      </c>
      <c r="AU47" s="38" t="e">
        <f>SUMIF(РРО!#REF!,свод!$AY47,РРО!#REF!)</f>
        <v>#REF!</v>
      </c>
      <c r="AV47" s="38" t="e">
        <f>SUMIF(РРО!#REF!,свод!$AY47,РРО!#REF!)</f>
        <v>#REF!</v>
      </c>
      <c r="AW47" s="38" t="e">
        <f>SUMIF(РРО!#REF!,свод!$AY47,РРО!#REF!)</f>
        <v>#REF!</v>
      </c>
      <c r="AX47" s="38" t="e">
        <f>SUMIF(РРО!#REF!,свод!$AY47,РРО!#REF!)</f>
        <v>#REF!</v>
      </c>
      <c r="AY47" t="str">
        <f t="shared" si="0"/>
        <v>4010000250707плановый</v>
      </c>
    </row>
    <row r="48" spans="1:51" ht="15" hidden="1" customHeight="1">
      <c r="A48" s="32">
        <v>401000025</v>
      </c>
      <c r="B48" s="33" t="s">
        <v>128</v>
      </c>
      <c r="C48" s="34" t="s">
        <v>95</v>
      </c>
      <c r="D48" s="34" t="s">
        <v>56</v>
      </c>
      <c r="E48" s="35" t="s">
        <v>65</v>
      </c>
      <c r="F48" s="52" t="e">
        <f>SUMIF(РРО!#REF!,свод!AY48,РРО!AT$12:AT$31)</f>
        <v>#REF!</v>
      </c>
      <c r="G48" s="52" t="e">
        <f>SUMIF(РРО!#REF!,свод!AY48,РРО!AU$12:AU$31)</f>
        <v>#REF!</v>
      </c>
      <c r="H48" s="38" t="e">
        <f>SUMIF(РРО!#REF!,свод!$AY48,РРО!AV$12:AV$31)</f>
        <v>#REF!</v>
      </c>
      <c r="I48" s="38" t="e">
        <f>SUMIF(РРО!#REF!,свод!$AY48,РРО!AW$12:AW$31)</f>
        <v>#REF!</v>
      </c>
      <c r="J48" s="38" t="e">
        <f>SUMIF(РРО!#REF!,свод!$AY48,РРО!AX$12:AX$31)</f>
        <v>#REF!</v>
      </c>
      <c r="K48" s="38" t="e">
        <f>SUMIF(РРО!#REF!,свод!$AY48,РРО!AY$12:AY$31)</f>
        <v>#REF!</v>
      </c>
      <c r="L48" s="38" t="e">
        <f>SUMIF(РРО!#REF!,свод!$AY48,РРО!AZ$12:AZ$31)</f>
        <v>#REF!</v>
      </c>
      <c r="M48" s="38" t="e">
        <f>SUMIF(РРО!#REF!,свод!$AY48,РРО!BA$12:BA$31)</f>
        <v>#REF!</v>
      </c>
      <c r="N48" s="38" t="e">
        <f>SUMIF(РРО!#REF!,свод!$AY48,РРО!BB$12:BB$31)</f>
        <v>#REF!</v>
      </c>
      <c r="O48" s="38" t="e">
        <f>SUMIF(РРО!#REF!,свод!$AY48,РРО!BC$12:BC$31)</f>
        <v>#REF!</v>
      </c>
      <c r="P48" s="52" t="e">
        <f>SUMIF(РРО!#REF!,свод!$AY48,РРО!BD$12:BD$31)</f>
        <v>#REF!</v>
      </c>
      <c r="Q48" s="38" t="e">
        <f>SUMIF(РРО!#REF!,свод!$AY48,РРО!BE$12:BE$31)</f>
        <v>#REF!</v>
      </c>
      <c r="R48" s="38" t="e">
        <f>SUMIF(РРО!#REF!,свод!$AY48,РРО!BF$12:BF$31)</f>
        <v>#REF!</v>
      </c>
      <c r="S48" s="38" t="e">
        <f>SUMIF(РРО!#REF!,свод!$AY48,РРО!BG$12:BG$31)</f>
        <v>#REF!</v>
      </c>
      <c r="T48" s="38" t="e">
        <f>SUMIF(РРО!#REF!,свод!$AY48,РРО!BH$12:BH$31)</f>
        <v>#REF!</v>
      </c>
      <c r="U48" s="52" t="e">
        <f>SUMIF(РРО!#REF!,свод!$AY48,РРО!BI$12:BI$31)</f>
        <v>#REF!</v>
      </c>
      <c r="V48" s="38" t="e">
        <f>SUMIF(РРО!#REF!,свод!$AY48,РРО!BJ$12:BJ$31)</f>
        <v>#REF!</v>
      </c>
      <c r="W48" s="38" t="e">
        <f>SUMIF(РРО!#REF!,свод!$AY48,РРО!BK$12:BK$31)</f>
        <v>#REF!</v>
      </c>
      <c r="X48" s="38" t="e">
        <f>SUMIF(РРО!#REF!,свод!$AY48,РРО!BL$12:BL$31)</f>
        <v>#REF!</v>
      </c>
      <c r="Y48" s="38" t="e">
        <f>SUMIF(РРО!#REF!,свод!$AY48,РРО!BM$12:BM$31)</f>
        <v>#REF!</v>
      </c>
      <c r="Z48" s="52" t="e">
        <f>SUMIF(РРО!#REF!,свод!$AY48,РРО!BN$12:BN$31)</f>
        <v>#REF!</v>
      </c>
      <c r="AA48" s="38" t="e">
        <f>SUMIF(РРО!#REF!,свод!$AY48,РРО!BO$12:BO$31)</f>
        <v>#REF!</v>
      </c>
      <c r="AB48" s="38" t="e">
        <f>SUMIF(РРО!#REF!,свод!$AY48,РРО!BP$12:BP$31)</f>
        <v>#REF!</v>
      </c>
      <c r="AC48" s="38" t="e">
        <f>SUMIF(РРО!#REF!,свод!$AY48,РРО!BQ$12:BQ$31)</f>
        <v>#REF!</v>
      </c>
      <c r="AD48" s="38" t="e">
        <f>SUMIF(РРО!#REF!,свод!$AY48,РРО!BR$12:BR$31)</f>
        <v>#REF!</v>
      </c>
      <c r="AE48" s="52" t="e">
        <f>SUMIF(РРО!#REF!,свод!$AY48,РРО!BS$12:BS$31)</f>
        <v>#REF!</v>
      </c>
      <c r="AF48" s="38" t="e">
        <f>SUMIF(РРО!#REF!,свод!$AY48,РРО!BT$12:BT$31)</f>
        <v>#REF!</v>
      </c>
      <c r="AG48" s="38" t="e">
        <f>SUMIF(РРО!#REF!,свод!$AY48,РРО!BU$12:BU$31)</f>
        <v>#REF!</v>
      </c>
      <c r="AH48" s="38" t="e">
        <f>SUMIF(РРО!#REF!,свод!$AY48,РРО!BV$12:BV$31)</f>
        <v>#REF!</v>
      </c>
      <c r="AI48" s="38" t="e">
        <f>SUMIF(РРО!#REF!,свод!$AY48,РРО!BW$12:BW$31)</f>
        <v>#REF!</v>
      </c>
      <c r="AJ48" s="38" t="e">
        <f>SUMIF(РРО!#REF!,свод!$AY48,РРО!#REF!)</f>
        <v>#REF!</v>
      </c>
      <c r="AK48" s="38" t="e">
        <f>SUMIF(РРО!#REF!,свод!$AY48,РРО!#REF!)</f>
        <v>#REF!</v>
      </c>
      <c r="AL48" s="38" t="e">
        <f>SUMIF(РРО!#REF!,свод!$AY48,РРО!#REF!)</f>
        <v>#REF!</v>
      </c>
      <c r="AM48" s="38" t="e">
        <f>SUMIF(РРО!#REF!,свод!$AY48,РРО!#REF!)</f>
        <v>#REF!</v>
      </c>
      <c r="AN48" s="38" t="e">
        <f>SUMIF(РРО!#REF!,свод!$AY48,РРО!#REF!)</f>
        <v>#REF!</v>
      </c>
      <c r="AO48" s="38" t="e">
        <f>SUMIF(РРО!#REF!,свод!$AY48,РРО!#REF!)</f>
        <v>#REF!</v>
      </c>
      <c r="AP48" s="38" t="e">
        <f>SUMIF(РРО!#REF!,свод!$AY48,РРО!#REF!)</f>
        <v>#REF!</v>
      </c>
      <c r="AQ48" s="38" t="e">
        <f>SUMIF(РРО!#REF!,свод!$AY48,РРО!#REF!)</f>
        <v>#REF!</v>
      </c>
      <c r="AR48" s="38" t="e">
        <f>SUMIF(РРО!#REF!,свод!$AY48,РРО!#REF!)</f>
        <v>#REF!</v>
      </c>
      <c r="AS48" s="38" t="e">
        <f>SUMIF(РРО!#REF!,свод!$AY48,РРО!#REF!)</f>
        <v>#REF!</v>
      </c>
      <c r="AT48" s="38" t="e">
        <f>SUMIF(РРО!#REF!,свод!$AY48,РРО!#REF!)</f>
        <v>#REF!</v>
      </c>
      <c r="AU48" s="38" t="e">
        <f>SUMIF(РРО!#REF!,свод!$AY48,РРО!#REF!)</f>
        <v>#REF!</v>
      </c>
      <c r="AV48" s="38" t="e">
        <f>SUMIF(РРО!#REF!,свод!$AY48,РРО!#REF!)</f>
        <v>#REF!</v>
      </c>
      <c r="AW48" s="38" t="e">
        <f>SUMIF(РРО!#REF!,свод!$AY48,РРО!#REF!)</f>
        <v>#REF!</v>
      </c>
      <c r="AX48" s="38" t="e">
        <f>SUMIF(РРО!#REF!,свод!$AY48,РРО!#REF!)</f>
        <v>#REF!</v>
      </c>
      <c r="AY48" t="str">
        <f t="shared" si="0"/>
        <v>4010000251003плановый</v>
      </c>
    </row>
    <row r="49" spans="1:51" ht="15" hidden="1" customHeight="1">
      <c r="A49" s="32">
        <v>401000026</v>
      </c>
      <c r="B49" s="33" t="s">
        <v>178</v>
      </c>
      <c r="C49" s="34" t="s">
        <v>86</v>
      </c>
      <c r="D49" s="34" t="s">
        <v>129</v>
      </c>
      <c r="E49" s="35" t="s">
        <v>65</v>
      </c>
      <c r="F49" s="52" t="e">
        <f>SUMIF(РРО!#REF!,свод!AY49,РРО!AT$12:AT$31)</f>
        <v>#REF!</v>
      </c>
      <c r="G49" s="52" t="e">
        <f>SUMIF(РРО!#REF!,свод!AY49,РРО!AU$12:AU$31)</f>
        <v>#REF!</v>
      </c>
      <c r="H49" s="38" t="e">
        <f>SUMIF(РРО!#REF!,свод!$AY49,РРО!AV$12:AV$31)</f>
        <v>#REF!</v>
      </c>
      <c r="I49" s="38" t="e">
        <f>SUMIF(РРО!#REF!,свод!$AY49,РРО!AW$12:AW$31)</f>
        <v>#REF!</v>
      </c>
      <c r="J49" s="38" t="e">
        <f>SUMIF(РРО!#REF!,свод!$AY49,РРО!AX$12:AX$31)</f>
        <v>#REF!</v>
      </c>
      <c r="K49" s="38" t="e">
        <f>SUMIF(РРО!#REF!,свод!$AY49,РРО!AY$12:AY$31)</f>
        <v>#REF!</v>
      </c>
      <c r="L49" s="38" t="e">
        <f>SUMIF(РРО!#REF!,свод!$AY49,РРО!AZ$12:AZ$31)</f>
        <v>#REF!</v>
      </c>
      <c r="M49" s="38" t="e">
        <f>SUMIF(РРО!#REF!,свод!$AY49,РРО!BA$12:BA$31)</f>
        <v>#REF!</v>
      </c>
      <c r="N49" s="38" t="e">
        <f>SUMIF(РРО!#REF!,свод!$AY49,РРО!BB$12:BB$31)</f>
        <v>#REF!</v>
      </c>
      <c r="O49" s="38" t="e">
        <f>SUMIF(РРО!#REF!,свод!$AY49,РРО!BC$12:BC$31)</f>
        <v>#REF!</v>
      </c>
      <c r="P49" s="52" t="e">
        <f>SUMIF(РРО!#REF!,свод!$AY49,РРО!BD$12:BD$31)</f>
        <v>#REF!</v>
      </c>
      <c r="Q49" s="38" t="e">
        <f>SUMIF(РРО!#REF!,свод!$AY49,РРО!BE$12:BE$31)</f>
        <v>#REF!</v>
      </c>
      <c r="R49" s="38" t="e">
        <f>SUMIF(РРО!#REF!,свод!$AY49,РРО!BF$12:BF$31)</f>
        <v>#REF!</v>
      </c>
      <c r="S49" s="38" t="e">
        <f>SUMIF(РРО!#REF!,свод!$AY49,РРО!BG$12:BG$31)</f>
        <v>#REF!</v>
      </c>
      <c r="T49" s="38" t="e">
        <f>SUMIF(РРО!#REF!,свод!$AY49,РРО!BH$12:BH$31)</f>
        <v>#REF!</v>
      </c>
      <c r="U49" s="52" t="e">
        <f>SUMIF(РРО!#REF!,свод!$AY49,РРО!BI$12:BI$31)</f>
        <v>#REF!</v>
      </c>
      <c r="V49" s="38" t="e">
        <f>SUMIF(РРО!#REF!,свод!$AY49,РРО!BJ$12:BJ$31)</f>
        <v>#REF!</v>
      </c>
      <c r="W49" s="38" t="e">
        <f>SUMIF(РРО!#REF!,свод!$AY49,РРО!BK$12:BK$31)</f>
        <v>#REF!</v>
      </c>
      <c r="X49" s="38" t="e">
        <f>SUMIF(РРО!#REF!,свод!$AY49,РРО!BL$12:BL$31)</f>
        <v>#REF!</v>
      </c>
      <c r="Y49" s="38" t="e">
        <f>SUMIF(РРО!#REF!,свод!$AY49,РРО!BM$12:BM$31)</f>
        <v>#REF!</v>
      </c>
      <c r="Z49" s="52" t="e">
        <f>SUMIF(РРО!#REF!,свод!$AY49,РРО!BN$12:BN$31)</f>
        <v>#REF!</v>
      </c>
      <c r="AA49" s="38" t="e">
        <f>SUMIF(РРО!#REF!,свод!$AY49,РРО!BO$12:BO$31)</f>
        <v>#REF!</v>
      </c>
      <c r="AB49" s="38" t="e">
        <f>SUMIF(РРО!#REF!,свод!$AY49,РРО!BP$12:BP$31)</f>
        <v>#REF!</v>
      </c>
      <c r="AC49" s="38" t="e">
        <f>SUMIF(РРО!#REF!,свод!$AY49,РРО!BQ$12:BQ$31)</f>
        <v>#REF!</v>
      </c>
      <c r="AD49" s="38" t="e">
        <f>SUMIF(РРО!#REF!,свод!$AY49,РРО!BR$12:BR$31)</f>
        <v>#REF!</v>
      </c>
      <c r="AE49" s="52" t="e">
        <f>SUMIF(РРО!#REF!,свод!$AY49,РРО!BS$12:BS$31)</f>
        <v>#REF!</v>
      </c>
      <c r="AF49" s="38" t="e">
        <f>SUMIF(РРО!#REF!,свод!$AY49,РРО!BT$12:BT$31)</f>
        <v>#REF!</v>
      </c>
      <c r="AG49" s="38" t="e">
        <f>SUMIF(РРО!#REF!,свод!$AY49,РРО!BU$12:BU$31)</f>
        <v>#REF!</v>
      </c>
      <c r="AH49" s="38" t="e">
        <f>SUMIF(РРО!#REF!,свод!$AY49,РРО!BV$12:BV$31)</f>
        <v>#REF!</v>
      </c>
      <c r="AI49" s="38" t="e">
        <f>SUMIF(РРО!#REF!,свод!$AY49,РРО!BW$12:BW$31)</f>
        <v>#REF!</v>
      </c>
      <c r="AJ49" s="38" t="e">
        <f>SUMIF(РРО!#REF!,свод!$AY49,РРО!#REF!)</f>
        <v>#REF!</v>
      </c>
      <c r="AK49" s="38" t="e">
        <f>SUMIF(РРО!#REF!,свод!$AY49,РРО!#REF!)</f>
        <v>#REF!</v>
      </c>
      <c r="AL49" s="38" t="e">
        <f>SUMIF(РРО!#REF!,свод!$AY49,РРО!#REF!)</f>
        <v>#REF!</v>
      </c>
      <c r="AM49" s="38" t="e">
        <f>SUMIF(РРО!#REF!,свод!$AY49,РРО!#REF!)</f>
        <v>#REF!</v>
      </c>
      <c r="AN49" s="38" t="e">
        <f>SUMIF(РРО!#REF!,свод!$AY49,РРО!#REF!)</f>
        <v>#REF!</v>
      </c>
      <c r="AO49" s="38" t="e">
        <f>SUMIF(РРО!#REF!,свод!$AY49,РРО!#REF!)</f>
        <v>#REF!</v>
      </c>
      <c r="AP49" s="38" t="e">
        <f>SUMIF(РРО!#REF!,свод!$AY49,РРО!#REF!)</f>
        <v>#REF!</v>
      </c>
      <c r="AQ49" s="38" t="e">
        <f>SUMIF(РРО!#REF!,свод!$AY49,РРО!#REF!)</f>
        <v>#REF!</v>
      </c>
      <c r="AR49" s="38" t="e">
        <f>SUMIF(РРО!#REF!,свод!$AY49,РРО!#REF!)</f>
        <v>#REF!</v>
      </c>
      <c r="AS49" s="38" t="e">
        <f>SUMIF(РРО!#REF!,свод!$AY49,РРО!#REF!)</f>
        <v>#REF!</v>
      </c>
      <c r="AT49" s="38" t="e">
        <f>SUMIF(РРО!#REF!,свод!$AY49,РРО!#REF!)</f>
        <v>#REF!</v>
      </c>
      <c r="AU49" s="38" t="e">
        <f>SUMIF(РРО!#REF!,свод!$AY49,РРО!#REF!)</f>
        <v>#REF!</v>
      </c>
      <c r="AV49" s="38" t="e">
        <f>SUMIF(РРО!#REF!,свод!$AY49,РРО!#REF!)</f>
        <v>#REF!</v>
      </c>
      <c r="AW49" s="38" t="e">
        <f>SUMIF(РРО!#REF!,свод!$AY49,РРО!#REF!)</f>
        <v>#REF!</v>
      </c>
      <c r="AX49" s="38" t="e">
        <f>SUMIF(РРО!#REF!,свод!$AY49,РРО!#REF!)</f>
        <v>#REF!</v>
      </c>
      <c r="AY49" t="str">
        <f t="shared" si="0"/>
        <v>4010000260709плановый</v>
      </c>
    </row>
    <row r="50" spans="1:51" ht="15" hidden="1" customHeight="1">
      <c r="A50" s="32">
        <v>401000026</v>
      </c>
      <c r="B50" s="33" t="s">
        <v>178</v>
      </c>
      <c r="C50" s="34" t="s">
        <v>86</v>
      </c>
      <c r="D50" s="34" t="s">
        <v>129</v>
      </c>
      <c r="E50" s="35" t="s">
        <v>64</v>
      </c>
      <c r="F50" s="52" t="e">
        <f>SUMIF(РРО!#REF!,свод!AY50,РРО!AT$12:AT$31)</f>
        <v>#REF!</v>
      </c>
      <c r="G50" s="52" t="e">
        <f>SUMIF(РРО!#REF!,свод!AY50,РРО!AU$12:AU$31)</f>
        <v>#REF!</v>
      </c>
      <c r="H50" s="38" t="e">
        <f>SUMIF(РРО!#REF!,свод!$AY50,РРО!AV$12:AV$31)</f>
        <v>#REF!</v>
      </c>
      <c r="I50" s="38" t="e">
        <f>SUMIF(РРО!#REF!,свод!$AY50,РРО!AW$12:AW$31)</f>
        <v>#REF!</v>
      </c>
      <c r="J50" s="38" t="e">
        <f>SUMIF(РРО!#REF!,свод!$AY50,РРО!AX$12:AX$31)</f>
        <v>#REF!</v>
      </c>
      <c r="K50" s="38" t="e">
        <f>SUMIF(РРО!#REF!,свод!$AY50,РРО!AY$12:AY$31)</f>
        <v>#REF!</v>
      </c>
      <c r="L50" s="38" t="e">
        <f>SUMIF(РРО!#REF!,свод!$AY50,РРО!AZ$12:AZ$31)</f>
        <v>#REF!</v>
      </c>
      <c r="M50" s="38" t="e">
        <f>SUMIF(РРО!#REF!,свод!$AY50,РРО!BA$12:BA$31)</f>
        <v>#REF!</v>
      </c>
      <c r="N50" s="38" t="e">
        <f>SUMIF(РРО!#REF!,свод!$AY50,РРО!BB$12:BB$31)</f>
        <v>#REF!</v>
      </c>
      <c r="O50" s="38" t="e">
        <f>SUMIF(РРО!#REF!,свод!$AY50,РРО!BC$12:BC$31)</f>
        <v>#REF!</v>
      </c>
      <c r="P50" s="52" t="e">
        <f>SUMIF(РРО!#REF!,свод!$AY50,РРО!BD$12:BD$31)</f>
        <v>#REF!</v>
      </c>
      <c r="Q50" s="38" t="e">
        <f>SUMIF(РРО!#REF!,свод!$AY50,РРО!BE$12:BE$31)</f>
        <v>#REF!</v>
      </c>
      <c r="R50" s="38" t="e">
        <f>SUMIF(РРО!#REF!,свод!$AY50,РРО!BF$12:BF$31)</f>
        <v>#REF!</v>
      </c>
      <c r="S50" s="38" t="e">
        <f>SUMIF(РРО!#REF!,свод!$AY50,РРО!BG$12:BG$31)</f>
        <v>#REF!</v>
      </c>
      <c r="T50" s="38" t="e">
        <f>SUMIF(РРО!#REF!,свод!$AY50,РРО!BH$12:BH$31)</f>
        <v>#REF!</v>
      </c>
      <c r="U50" s="52" t="e">
        <f>SUMIF(РРО!#REF!,свод!$AY50,РРО!BI$12:BI$31)</f>
        <v>#REF!</v>
      </c>
      <c r="V50" s="38" t="e">
        <f>SUMIF(РРО!#REF!,свод!$AY50,РРО!BJ$12:BJ$31)</f>
        <v>#REF!</v>
      </c>
      <c r="W50" s="38" t="e">
        <f>SUMIF(РРО!#REF!,свод!$AY50,РРО!BK$12:BK$31)</f>
        <v>#REF!</v>
      </c>
      <c r="X50" s="38" t="e">
        <f>SUMIF(РРО!#REF!,свод!$AY50,РРО!BL$12:BL$31)</f>
        <v>#REF!</v>
      </c>
      <c r="Y50" s="38" t="e">
        <f>SUMIF(РРО!#REF!,свод!$AY50,РРО!BM$12:BM$31)</f>
        <v>#REF!</v>
      </c>
      <c r="Z50" s="52" t="e">
        <f>SUMIF(РРО!#REF!,свод!$AY50,РРО!BN$12:BN$31)</f>
        <v>#REF!</v>
      </c>
      <c r="AA50" s="38" t="e">
        <f>SUMIF(РРО!#REF!,свод!$AY50,РРО!BO$12:BO$31)</f>
        <v>#REF!</v>
      </c>
      <c r="AB50" s="38" t="e">
        <f>SUMIF(РРО!#REF!,свод!$AY50,РРО!BP$12:BP$31)</f>
        <v>#REF!</v>
      </c>
      <c r="AC50" s="38" t="e">
        <f>SUMIF(РРО!#REF!,свод!$AY50,РРО!BQ$12:BQ$31)</f>
        <v>#REF!</v>
      </c>
      <c r="AD50" s="38" t="e">
        <f>SUMIF(РРО!#REF!,свод!$AY50,РРО!BR$12:BR$31)</f>
        <v>#REF!</v>
      </c>
      <c r="AE50" s="52" t="e">
        <f>SUMIF(РРО!#REF!,свод!$AY50,РРО!BS$12:BS$31)</f>
        <v>#REF!</v>
      </c>
      <c r="AF50" s="38" t="e">
        <f>SUMIF(РРО!#REF!,свод!$AY50,РРО!BT$12:BT$31)</f>
        <v>#REF!</v>
      </c>
      <c r="AG50" s="38" t="e">
        <f>SUMIF(РРО!#REF!,свод!$AY50,РРО!BU$12:BU$31)</f>
        <v>#REF!</v>
      </c>
      <c r="AH50" s="38" t="e">
        <f>SUMIF(РРО!#REF!,свод!$AY50,РРО!BV$12:BV$31)</f>
        <v>#REF!</v>
      </c>
      <c r="AI50" s="38" t="e">
        <f>SUMIF(РРО!#REF!,свод!$AY50,РРО!BW$12:BW$31)</f>
        <v>#REF!</v>
      </c>
      <c r="AJ50" s="38" t="e">
        <f>SUMIF(РРО!#REF!,свод!$AY50,РРО!#REF!)</f>
        <v>#REF!</v>
      </c>
      <c r="AK50" s="38" t="e">
        <f>SUMIF(РРО!#REF!,свод!$AY50,РРО!#REF!)</f>
        <v>#REF!</v>
      </c>
      <c r="AL50" s="38" t="e">
        <f>SUMIF(РРО!#REF!,свод!$AY50,РРО!#REF!)</f>
        <v>#REF!</v>
      </c>
      <c r="AM50" s="38" t="e">
        <f>SUMIF(РРО!#REF!,свод!$AY50,РРО!#REF!)</f>
        <v>#REF!</v>
      </c>
      <c r="AN50" s="38" t="e">
        <f>SUMIF(РРО!#REF!,свод!$AY50,РРО!#REF!)</f>
        <v>#REF!</v>
      </c>
      <c r="AO50" s="38" t="e">
        <f>SUMIF(РРО!#REF!,свод!$AY50,РРО!#REF!)</f>
        <v>#REF!</v>
      </c>
      <c r="AP50" s="38" t="e">
        <f>SUMIF(РРО!#REF!,свод!$AY50,РРО!#REF!)</f>
        <v>#REF!</v>
      </c>
      <c r="AQ50" s="38" t="e">
        <f>SUMIF(РРО!#REF!,свод!$AY50,РРО!#REF!)</f>
        <v>#REF!</v>
      </c>
      <c r="AR50" s="38" t="e">
        <f>SUMIF(РРО!#REF!,свод!$AY50,РРО!#REF!)</f>
        <v>#REF!</v>
      </c>
      <c r="AS50" s="38" t="e">
        <f>SUMIF(РРО!#REF!,свод!$AY50,РРО!#REF!)</f>
        <v>#REF!</v>
      </c>
      <c r="AT50" s="38" t="e">
        <f>SUMIF(РРО!#REF!,свод!$AY50,РРО!#REF!)</f>
        <v>#REF!</v>
      </c>
      <c r="AU50" s="38" t="e">
        <f>SUMIF(РРО!#REF!,свод!$AY50,РРО!#REF!)</f>
        <v>#REF!</v>
      </c>
      <c r="AV50" s="38" t="e">
        <f>SUMIF(РРО!#REF!,свод!$AY50,РРО!#REF!)</f>
        <v>#REF!</v>
      </c>
      <c r="AW50" s="38" t="e">
        <f>SUMIF(РРО!#REF!,свод!$AY50,РРО!#REF!)</f>
        <v>#REF!</v>
      </c>
      <c r="AX50" s="38" t="e">
        <f>SUMIF(РРО!#REF!,свод!$AY50,РРО!#REF!)</f>
        <v>#REF!</v>
      </c>
      <c r="AY50" t="str">
        <f t="shared" si="0"/>
        <v>4010000260709нормативный</v>
      </c>
    </row>
    <row r="51" spans="1:51" ht="15" hidden="1" customHeight="1">
      <c r="A51" s="32">
        <v>401000028</v>
      </c>
      <c r="B51" s="33" t="s">
        <v>179</v>
      </c>
      <c r="C51" s="34" t="s">
        <v>95</v>
      </c>
      <c r="D51" s="34" t="s">
        <v>56</v>
      </c>
      <c r="E51" s="35" t="s">
        <v>65</v>
      </c>
      <c r="F51" s="52" t="e">
        <f>SUMIF(РРО!#REF!,свод!AY51,РРО!AT$12:AT$31)</f>
        <v>#REF!</v>
      </c>
      <c r="G51" s="52" t="e">
        <f>SUMIF(РРО!#REF!,свод!AY51,РРО!AU$12:AU$31)</f>
        <v>#REF!</v>
      </c>
      <c r="H51" s="38" t="e">
        <f>SUMIF(РРО!#REF!,свод!$AY51,РРО!AV$12:AV$31)</f>
        <v>#REF!</v>
      </c>
      <c r="I51" s="38" t="e">
        <f>SUMIF(РРО!#REF!,свод!$AY51,РРО!AW$12:AW$31)</f>
        <v>#REF!</v>
      </c>
      <c r="J51" s="38" t="e">
        <f>SUMIF(РРО!#REF!,свод!$AY51,РРО!AX$12:AX$31)</f>
        <v>#REF!</v>
      </c>
      <c r="K51" s="38" t="e">
        <f>SUMIF(РРО!#REF!,свод!$AY51,РРО!AY$12:AY$31)</f>
        <v>#REF!</v>
      </c>
      <c r="L51" s="38" t="e">
        <f>SUMIF(РРО!#REF!,свод!$AY51,РРО!AZ$12:AZ$31)</f>
        <v>#REF!</v>
      </c>
      <c r="M51" s="38" t="e">
        <f>SUMIF(РРО!#REF!,свод!$AY51,РРО!BA$12:BA$31)</f>
        <v>#REF!</v>
      </c>
      <c r="N51" s="38" t="e">
        <f>SUMIF(РРО!#REF!,свод!$AY51,РРО!BB$12:BB$31)</f>
        <v>#REF!</v>
      </c>
      <c r="O51" s="38" t="e">
        <f>SUMIF(РРО!#REF!,свод!$AY51,РРО!BC$12:BC$31)</f>
        <v>#REF!</v>
      </c>
      <c r="P51" s="52" t="e">
        <f>SUMIF(РРО!#REF!,свод!$AY51,РРО!BD$12:BD$31)</f>
        <v>#REF!</v>
      </c>
      <c r="Q51" s="38" t="e">
        <f>SUMIF(РРО!#REF!,свод!$AY51,РРО!BE$12:BE$31)</f>
        <v>#REF!</v>
      </c>
      <c r="R51" s="38" t="e">
        <f>SUMIF(РРО!#REF!,свод!$AY51,РРО!BF$12:BF$31)</f>
        <v>#REF!</v>
      </c>
      <c r="S51" s="38" t="e">
        <f>SUMIF(РРО!#REF!,свод!$AY51,РРО!BG$12:BG$31)</f>
        <v>#REF!</v>
      </c>
      <c r="T51" s="38" t="e">
        <f>SUMIF(РРО!#REF!,свод!$AY51,РРО!BH$12:BH$31)</f>
        <v>#REF!</v>
      </c>
      <c r="U51" s="52" t="e">
        <f>SUMIF(РРО!#REF!,свод!$AY51,РРО!BI$12:BI$31)</f>
        <v>#REF!</v>
      </c>
      <c r="V51" s="38" t="e">
        <f>SUMIF(РРО!#REF!,свод!$AY51,РРО!BJ$12:BJ$31)</f>
        <v>#REF!</v>
      </c>
      <c r="W51" s="38" t="e">
        <f>SUMIF(РРО!#REF!,свод!$AY51,РРО!BK$12:BK$31)</f>
        <v>#REF!</v>
      </c>
      <c r="X51" s="38" t="e">
        <f>SUMIF(РРО!#REF!,свод!$AY51,РРО!BL$12:BL$31)</f>
        <v>#REF!</v>
      </c>
      <c r="Y51" s="38" t="e">
        <f>SUMIF(РРО!#REF!,свод!$AY51,РРО!BM$12:BM$31)</f>
        <v>#REF!</v>
      </c>
      <c r="Z51" s="52" t="e">
        <f>SUMIF(РРО!#REF!,свод!$AY51,РРО!BN$12:BN$31)</f>
        <v>#REF!</v>
      </c>
      <c r="AA51" s="38" t="e">
        <f>SUMIF(РРО!#REF!,свод!$AY51,РРО!BO$12:BO$31)</f>
        <v>#REF!</v>
      </c>
      <c r="AB51" s="38" t="e">
        <f>SUMIF(РРО!#REF!,свод!$AY51,РРО!BP$12:BP$31)</f>
        <v>#REF!</v>
      </c>
      <c r="AC51" s="38" t="e">
        <f>SUMIF(РРО!#REF!,свод!$AY51,РРО!BQ$12:BQ$31)</f>
        <v>#REF!</v>
      </c>
      <c r="AD51" s="38" t="e">
        <f>SUMIF(РРО!#REF!,свод!$AY51,РРО!BR$12:BR$31)</f>
        <v>#REF!</v>
      </c>
      <c r="AE51" s="52" t="e">
        <f>SUMIF(РРО!#REF!,свод!$AY51,РРО!BS$12:BS$31)</f>
        <v>#REF!</v>
      </c>
      <c r="AF51" s="38" t="e">
        <f>SUMIF(РРО!#REF!,свод!$AY51,РРО!BT$12:BT$31)</f>
        <v>#REF!</v>
      </c>
      <c r="AG51" s="38" t="e">
        <f>SUMIF(РРО!#REF!,свод!$AY51,РРО!BU$12:BU$31)</f>
        <v>#REF!</v>
      </c>
      <c r="AH51" s="38" t="e">
        <f>SUMIF(РРО!#REF!,свод!$AY51,РРО!BV$12:BV$31)</f>
        <v>#REF!</v>
      </c>
      <c r="AI51" s="38" t="e">
        <f>SUMIF(РРО!#REF!,свод!$AY51,РРО!BW$12:BW$31)</f>
        <v>#REF!</v>
      </c>
      <c r="AJ51" s="38" t="e">
        <f>SUMIF(РРО!#REF!,свод!$AY51,РРО!#REF!)</f>
        <v>#REF!</v>
      </c>
      <c r="AK51" s="38" t="e">
        <f>SUMIF(РРО!#REF!,свод!$AY51,РРО!#REF!)</f>
        <v>#REF!</v>
      </c>
      <c r="AL51" s="38" t="e">
        <f>SUMIF(РРО!#REF!,свод!$AY51,РРО!#REF!)</f>
        <v>#REF!</v>
      </c>
      <c r="AM51" s="38" t="e">
        <f>SUMIF(РРО!#REF!,свод!$AY51,РРО!#REF!)</f>
        <v>#REF!</v>
      </c>
      <c r="AN51" s="38" t="e">
        <f>SUMIF(РРО!#REF!,свод!$AY51,РРО!#REF!)</f>
        <v>#REF!</v>
      </c>
      <c r="AO51" s="38" t="e">
        <f>SUMIF(РРО!#REF!,свод!$AY51,РРО!#REF!)</f>
        <v>#REF!</v>
      </c>
      <c r="AP51" s="38" t="e">
        <f>SUMIF(РРО!#REF!,свод!$AY51,РРО!#REF!)</f>
        <v>#REF!</v>
      </c>
      <c r="AQ51" s="38" t="e">
        <f>SUMIF(РРО!#REF!,свод!$AY51,РРО!#REF!)</f>
        <v>#REF!</v>
      </c>
      <c r="AR51" s="38" t="e">
        <f>SUMIF(РРО!#REF!,свод!$AY51,РРО!#REF!)</f>
        <v>#REF!</v>
      </c>
      <c r="AS51" s="38" t="e">
        <f>SUMIF(РРО!#REF!,свод!$AY51,РРО!#REF!)</f>
        <v>#REF!</v>
      </c>
      <c r="AT51" s="38" t="e">
        <f>SUMIF(РРО!#REF!,свод!$AY51,РРО!#REF!)</f>
        <v>#REF!</v>
      </c>
      <c r="AU51" s="38" t="e">
        <f>SUMIF(РРО!#REF!,свод!$AY51,РРО!#REF!)</f>
        <v>#REF!</v>
      </c>
      <c r="AV51" s="38" t="e">
        <f>SUMIF(РРО!#REF!,свод!$AY51,РРО!#REF!)</f>
        <v>#REF!</v>
      </c>
      <c r="AW51" s="38" t="e">
        <f>SUMIF(РРО!#REF!,свод!$AY51,РРО!#REF!)</f>
        <v>#REF!</v>
      </c>
      <c r="AX51" s="38" t="e">
        <f>SUMIF(РРО!#REF!,свод!$AY51,РРО!#REF!)</f>
        <v>#REF!</v>
      </c>
      <c r="AY51" t="str">
        <f t="shared" ref="AY51:AY97" si="2">CONCATENATE(A51,C51,D51,E51)</f>
        <v>4010000281003плановый</v>
      </c>
    </row>
    <row r="52" spans="1:51" ht="15" hidden="1" customHeight="1">
      <c r="A52" s="32">
        <v>401000029</v>
      </c>
      <c r="B52" s="33" t="s">
        <v>158</v>
      </c>
      <c r="C52" s="34" t="s">
        <v>72</v>
      </c>
      <c r="D52" s="34" t="s">
        <v>53</v>
      </c>
      <c r="E52" s="35" t="s">
        <v>65</v>
      </c>
      <c r="F52" s="52" t="e">
        <f>SUMIF(РРО!#REF!,свод!AY52,РРО!AT$12:AT$31)</f>
        <v>#REF!</v>
      </c>
      <c r="G52" s="52" t="e">
        <f>SUMIF(РРО!#REF!,свод!AY52,РРО!AU$12:AU$31)</f>
        <v>#REF!</v>
      </c>
      <c r="H52" s="38" t="e">
        <f>SUMIF(РРО!#REF!,свод!$AY52,РРО!AV$12:AV$31)</f>
        <v>#REF!</v>
      </c>
      <c r="I52" s="38" t="e">
        <f>SUMIF(РРО!#REF!,свод!$AY52,РРО!AW$12:AW$31)</f>
        <v>#REF!</v>
      </c>
      <c r="J52" s="38" t="e">
        <f>SUMIF(РРО!#REF!,свод!$AY52,РРО!AX$12:AX$31)</f>
        <v>#REF!</v>
      </c>
      <c r="K52" s="38" t="e">
        <f>SUMIF(РРО!#REF!,свод!$AY52,РРО!AY$12:AY$31)</f>
        <v>#REF!</v>
      </c>
      <c r="L52" s="38" t="e">
        <f>SUMIF(РРО!#REF!,свод!$AY52,РРО!AZ$12:AZ$31)</f>
        <v>#REF!</v>
      </c>
      <c r="M52" s="38" t="e">
        <f>SUMIF(РРО!#REF!,свод!$AY52,РРО!BA$12:BA$31)</f>
        <v>#REF!</v>
      </c>
      <c r="N52" s="38" t="e">
        <f>SUMIF(РРО!#REF!,свод!$AY52,РРО!BB$12:BB$31)</f>
        <v>#REF!</v>
      </c>
      <c r="O52" s="38" t="e">
        <f>SUMIF(РРО!#REF!,свод!$AY52,РРО!BC$12:BC$31)</f>
        <v>#REF!</v>
      </c>
      <c r="P52" s="52" t="e">
        <f>SUMIF(РРО!#REF!,свод!$AY52,РРО!BD$12:BD$31)</f>
        <v>#REF!</v>
      </c>
      <c r="Q52" s="38" t="e">
        <f>SUMIF(РРО!#REF!,свод!$AY52,РРО!BE$12:BE$31)</f>
        <v>#REF!</v>
      </c>
      <c r="R52" s="38" t="e">
        <f>SUMIF(РРО!#REF!,свод!$AY52,РРО!BF$12:BF$31)</f>
        <v>#REF!</v>
      </c>
      <c r="S52" s="38" t="e">
        <f>SUMIF(РРО!#REF!,свод!$AY52,РРО!BG$12:BG$31)</f>
        <v>#REF!</v>
      </c>
      <c r="T52" s="38" t="e">
        <f>SUMIF(РРО!#REF!,свод!$AY52,РРО!BH$12:BH$31)</f>
        <v>#REF!</v>
      </c>
      <c r="U52" s="52" t="e">
        <f>SUMIF(РРО!#REF!,свод!$AY52,РРО!BI$12:BI$31)</f>
        <v>#REF!</v>
      </c>
      <c r="V52" s="38" t="e">
        <f>SUMIF(РРО!#REF!,свод!$AY52,РРО!BJ$12:BJ$31)</f>
        <v>#REF!</v>
      </c>
      <c r="W52" s="38" t="e">
        <f>SUMIF(РРО!#REF!,свод!$AY52,РРО!BK$12:BK$31)</f>
        <v>#REF!</v>
      </c>
      <c r="X52" s="38" t="e">
        <f>SUMIF(РРО!#REF!,свод!$AY52,РРО!BL$12:BL$31)</f>
        <v>#REF!</v>
      </c>
      <c r="Y52" s="38" t="e">
        <f>SUMIF(РРО!#REF!,свод!$AY52,РРО!BM$12:BM$31)</f>
        <v>#REF!</v>
      </c>
      <c r="Z52" s="52" t="e">
        <f>SUMIF(РРО!#REF!,свод!$AY52,РРО!BN$12:BN$31)</f>
        <v>#REF!</v>
      </c>
      <c r="AA52" s="38" t="e">
        <f>SUMIF(РРО!#REF!,свод!$AY52,РРО!BO$12:BO$31)</f>
        <v>#REF!</v>
      </c>
      <c r="AB52" s="38" t="e">
        <f>SUMIF(РРО!#REF!,свод!$AY52,РРО!BP$12:BP$31)</f>
        <v>#REF!</v>
      </c>
      <c r="AC52" s="38" t="e">
        <f>SUMIF(РРО!#REF!,свод!$AY52,РРО!BQ$12:BQ$31)</f>
        <v>#REF!</v>
      </c>
      <c r="AD52" s="38" t="e">
        <f>SUMIF(РРО!#REF!,свод!$AY52,РРО!BR$12:BR$31)</f>
        <v>#REF!</v>
      </c>
      <c r="AE52" s="52" t="e">
        <f>SUMIF(РРО!#REF!,свод!$AY52,РРО!BS$12:BS$31)</f>
        <v>#REF!</v>
      </c>
      <c r="AF52" s="38" t="e">
        <f>SUMIF(РРО!#REF!,свод!$AY52,РРО!BT$12:BT$31)</f>
        <v>#REF!</v>
      </c>
      <c r="AG52" s="38" t="e">
        <f>SUMIF(РРО!#REF!,свод!$AY52,РРО!BU$12:BU$31)</f>
        <v>#REF!</v>
      </c>
      <c r="AH52" s="38" t="e">
        <f>SUMIF(РРО!#REF!,свод!$AY52,РРО!BV$12:BV$31)</f>
        <v>#REF!</v>
      </c>
      <c r="AI52" s="38" t="e">
        <f>SUMIF(РРО!#REF!,свод!$AY52,РРО!BW$12:BW$31)</f>
        <v>#REF!</v>
      </c>
      <c r="AJ52" s="38" t="e">
        <f>SUMIF(РРО!#REF!,свод!$AY52,РРО!#REF!)</f>
        <v>#REF!</v>
      </c>
      <c r="AK52" s="38" t="e">
        <f>SUMIF(РРО!#REF!,свод!$AY52,РРО!#REF!)</f>
        <v>#REF!</v>
      </c>
      <c r="AL52" s="38" t="e">
        <f>SUMIF(РРО!#REF!,свод!$AY52,РРО!#REF!)</f>
        <v>#REF!</v>
      </c>
      <c r="AM52" s="38" t="e">
        <f>SUMIF(РРО!#REF!,свод!$AY52,РРО!#REF!)</f>
        <v>#REF!</v>
      </c>
      <c r="AN52" s="38" t="e">
        <f>SUMIF(РРО!#REF!,свод!$AY52,РРО!#REF!)</f>
        <v>#REF!</v>
      </c>
      <c r="AO52" s="38" t="e">
        <f>SUMIF(РРО!#REF!,свод!$AY52,РРО!#REF!)</f>
        <v>#REF!</v>
      </c>
      <c r="AP52" s="38" t="e">
        <f>SUMIF(РРО!#REF!,свод!$AY52,РРО!#REF!)</f>
        <v>#REF!</v>
      </c>
      <c r="AQ52" s="38" t="e">
        <f>SUMIF(РРО!#REF!,свод!$AY52,РРО!#REF!)</f>
        <v>#REF!</v>
      </c>
      <c r="AR52" s="38" t="e">
        <f>SUMIF(РРО!#REF!,свод!$AY52,РРО!#REF!)</f>
        <v>#REF!</v>
      </c>
      <c r="AS52" s="38" t="e">
        <f>SUMIF(РРО!#REF!,свод!$AY52,РРО!#REF!)</f>
        <v>#REF!</v>
      </c>
      <c r="AT52" s="38" t="e">
        <f>SUMIF(РРО!#REF!,свод!$AY52,РРО!#REF!)</f>
        <v>#REF!</v>
      </c>
      <c r="AU52" s="38" t="e">
        <f>SUMIF(РРО!#REF!,свод!$AY52,РРО!#REF!)</f>
        <v>#REF!</v>
      </c>
      <c r="AV52" s="38" t="e">
        <f>SUMIF(РРО!#REF!,свод!$AY52,РРО!#REF!)</f>
        <v>#REF!</v>
      </c>
      <c r="AW52" s="38" t="e">
        <f>SUMIF(РРО!#REF!,свод!$AY52,РРО!#REF!)</f>
        <v>#REF!</v>
      </c>
      <c r="AX52" s="38" t="e">
        <f>SUMIF(РРО!#REF!,свод!$AY52,РРО!#REF!)</f>
        <v>#REF!</v>
      </c>
      <c r="AY52" t="str">
        <f t="shared" si="2"/>
        <v>4010000290801плановый</v>
      </c>
    </row>
    <row r="53" spans="1:51" ht="15" hidden="1" customHeight="1">
      <c r="A53" s="32">
        <v>401000030</v>
      </c>
      <c r="B53" s="33" t="s">
        <v>71</v>
      </c>
      <c r="C53" s="34" t="s">
        <v>53</v>
      </c>
      <c r="D53" s="34" t="s">
        <v>54</v>
      </c>
      <c r="E53" s="35" t="s">
        <v>65</v>
      </c>
      <c r="F53" s="52" t="e">
        <f>SUMIF(РРО!#REF!,свод!AY53,РРО!AT$12:AT$31)</f>
        <v>#REF!</v>
      </c>
      <c r="G53" s="52" t="e">
        <f>SUMIF(РРО!#REF!,свод!AY53,РРО!AU$12:AU$31)</f>
        <v>#REF!</v>
      </c>
      <c r="H53" s="38" t="e">
        <f>SUMIF(РРО!#REF!,свод!$AY53,РРО!AV$12:AV$31)</f>
        <v>#REF!</v>
      </c>
      <c r="I53" s="38" t="e">
        <f>SUMIF(РРО!#REF!,свод!$AY53,РРО!AW$12:AW$31)</f>
        <v>#REF!</v>
      </c>
      <c r="J53" s="38" t="e">
        <f>SUMIF(РРО!#REF!,свод!$AY53,РРО!AX$12:AX$31)</f>
        <v>#REF!</v>
      </c>
      <c r="K53" s="38" t="e">
        <f>SUMIF(РРО!#REF!,свод!$AY53,РРО!AY$12:AY$31)</f>
        <v>#REF!</v>
      </c>
      <c r="L53" s="38" t="e">
        <f>SUMIF(РРО!#REF!,свод!$AY53,РРО!AZ$12:AZ$31)</f>
        <v>#REF!</v>
      </c>
      <c r="M53" s="38" t="e">
        <f>SUMIF(РРО!#REF!,свод!$AY53,РРО!BA$12:BA$31)</f>
        <v>#REF!</v>
      </c>
      <c r="N53" s="38" t="e">
        <f>SUMIF(РРО!#REF!,свод!$AY53,РРО!BB$12:BB$31)</f>
        <v>#REF!</v>
      </c>
      <c r="O53" s="38" t="e">
        <f>SUMIF(РРО!#REF!,свод!$AY53,РРО!BC$12:BC$31)</f>
        <v>#REF!</v>
      </c>
      <c r="P53" s="52" t="e">
        <f>SUMIF(РРО!#REF!,свод!$AY53,РРО!BD$12:BD$31)</f>
        <v>#REF!</v>
      </c>
      <c r="Q53" s="38" t="e">
        <f>SUMIF(РРО!#REF!,свод!$AY53,РРО!BE$12:BE$31)</f>
        <v>#REF!</v>
      </c>
      <c r="R53" s="38" t="e">
        <f>SUMIF(РРО!#REF!,свод!$AY53,РРО!BF$12:BF$31)</f>
        <v>#REF!</v>
      </c>
      <c r="S53" s="38" t="e">
        <f>SUMIF(РРО!#REF!,свод!$AY53,РРО!BG$12:BG$31)</f>
        <v>#REF!</v>
      </c>
      <c r="T53" s="38" t="e">
        <f>SUMIF(РРО!#REF!,свод!$AY53,РРО!BH$12:BH$31)</f>
        <v>#REF!</v>
      </c>
      <c r="U53" s="52" t="e">
        <f>SUMIF(РРО!#REF!,свод!$AY53,РРО!BI$12:BI$31)</f>
        <v>#REF!</v>
      </c>
      <c r="V53" s="38" t="e">
        <f>SUMIF(РРО!#REF!,свод!$AY53,РРО!BJ$12:BJ$31)</f>
        <v>#REF!</v>
      </c>
      <c r="W53" s="38" t="e">
        <f>SUMIF(РРО!#REF!,свод!$AY53,РРО!BK$12:BK$31)</f>
        <v>#REF!</v>
      </c>
      <c r="X53" s="38" t="e">
        <f>SUMIF(РРО!#REF!,свод!$AY53,РРО!BL$12:BL$31)</f>
        <v>#REF!</v>
      </c>
      <c r="Y53" s="38" t="e">
        <f>SUMIF(РРО!#REF!,свод!$AY53,РРО!BM$12:BM$31)</f>
        <v>#REF!</v>
      </c>
      <c r="Z53" s="52" t="e">
        <f>SUMIF(РРО!#REF!,свод!$AY53,РРО!BN$12:BN$31)</f>
        <v>#REF!</v>
      </c>
      <c r="AA53" s="38" t="e">
        <f>SUMIF(РРО!#REF!,свод!$AY53,РРО!BO$12:BO$31)</f>
        <v>#REF!</v>
      </c>
      <c r="AB53" s="38" t="e">
        <f>SUMIF(РРО!#REF!,свод!$AY53,РРО!BP$12:BP$31)</f>
        <v>#REF!</v>
      </c>
      <c r="AC53" s="38" t="e">
        <f>SUMIF(РРО!#REF!,свод!$AY53,РРО!BQ$12:BQ$31)</f>
        <v>#REF!</v>
      </c>
      <c r="AD53" s="38" t="e">
        <f>SUMIF(РРО!#REF!,свод!$AY53,РРО!BR$12:BR$31)</f>
        <v>#REF!</v>
      </c>
      <c r="AE53" s="52" t="e">
        <f>SUMIF(РРО!#REF!,свод!$AY53,РРО!BS$12:BS$31)</f>
        <v>#REF!</v>
      </c>
      <c r="AF53" s="38" t="e">
        <f>SUMIF(РРО!#REF!,свод!$AY53,РРО!BT$12:BT$31)</f>
        <v>#REF!</v>
      </c>
      <c r="AG53" s="38" t="e">
        <f>SUMIF(РРО!#REF!,свод!$AY53,РРО!BU$12:BU$31)</f>
        <v>#REF!</v>
      </c>
      <c r="AH53" s="38" t="e">
        <f>SUMIF(РРО!#REF!,свод!$AY53,РРО!BV$12:BV$31)</f>
        <v>#REF!</v>
      </c>
      <c r="AI53" s="38" t="e">
        <f>SUMIF(РРО!#REF!,свод!$AY53,РРО!BW$12:BW$31)</f>
        <v>#REF!</v>
      </c>
      <c r="AJ53" s="38" t="e">
        <f>SUMIF(РРО!#REF!,свод!$AY53,РРО!#REF!)</f>
        <v>#REF!</v>
      </c>
      <c r="AK53" s="38" t="e">
        <f>SUMIF(РРО!#REF!,свод!$AY53,РРО!#REF!)</f>
        <v>#REF!</v>
      </c>
      <c r="AL53" s="38" t="e">
        <f>SUMIF(РРО!#REF!,свод!$AY53,РРО!#REF!)</f>
        <v>#REF!</v>
      </c>
      <c r="AM53" s="38" t="e">
        <f>SUMIF(РРО!#REF!,свод!$AY53,РРО!#REF!)</f>
        <v>#REF!</v>
      </c>
      <c r="AN53" s="38" t="e">
        <f>SUMIF(РРО!#REF!,свод!$AY53,РРО!#REF!)</f>
        <v>#REF!</v>
      </c>
      <c r="AO53" s="38" t="e">
        <f>SUMIF(РРО!#REF!,свод!$AY53,РРО!#REF!)</f>
        <v>#REF!</v>
      </c>
      <c r="AP53" s="38" t="e">
        <f>SUMIF(РРО!#REF!,свод!$AY53,РРО!#REF!)</f>
        <v>#REF!</v>
      </c>
      <c r="AQ53" s="38" t="e">
        <f>SUMIF(РРО!#REF!,свод!$AY53,РРО!#REF!)</f>
        <v>#REF!</v>
      </c>
      <c r="AR53" s="38" t="e">
        <f>SUMIF(РРО!#REF!,свод!$AY53,РРО!#REF!)</f>
        <v>#REF!</v>
      </c>
      <c r="AS53" s="38" t="e">
        <f>SUMIF(РРО!#REF!,свод!$AY53,РРО!#REF!)</f>
        <v>#REF!</v>
      </c>
      <c r="AT53" s="38" t="e">
        <f>SUMIF(РРО!#REF!,свод!$AY53,РРО!#REF!)</f>
        <v>#REF!</v>
      </c>
      <c r="AU53" s="38" t="e">
        <f>SUMIF(РРО!#REF!,свод!$AY53,РРО!#REF!)</f>
        <v>#REF!</v>
      </c>
      <c r="AV53" s="38" t="e">
        <f>SUMIF(РРО!#REF!,свод!$AY53,РРО!#REF!)</f>
        <v>#REF!</v>
      </c>
      <c r="AW53" s="38" t="e">
        <f>SUMIF(РРО!#REF!,свод!$AY53,РРО!#REF!)</f>
        <v>#REF!</v>
      </c>
      <c r="AX53" s="38" t="e">
        <f>SUMIF(РРО!#REF!,свод!$AY53,РРО!#REF!)</f>
        <v>#REF!</v>
      </c>
      <c r="AY53" t="str">
        <f t="shared" si="2"/>
        <v>4010000300113плановый</v>
      </c>
    </row>
    <row r="54" spans="1:51" ht="15" hidden="1" customHeight="1">
      <c r="A54" s="32">
        <v>401000030</v>
      </c>
      <c r="B54" s="33" t="s">
        <v>180</v>
      </c>
      <c r="C54" s="34" t="s">
        <v>72</v>
      </c>
      <c r="D54" s="34" t="s">
        <v>53</v>
      </c>
      <c r="E54" s="35" t="s">
        <v>65</v>
      </c>
      <c r="F54" s="52" t="e">
        <f>SUMIF(РРО!#REF!,свод!AY54,РРО!AT$12:AT$31)</f>
        <v>#REF!</v>
      </c>
      <c r="G54" s="52" t="e">
        <f>SUMIF(РРО!#REF!,свод!AY54,РРО!AU$12:AU$31)</f>
        <v>#REF!</v>
      </c>
      <c r="H54" s="38" t="e">
        <f>SUMIF(РРО!#REF!,свод!$AY54,РРО!AV$12:AV$31)</f>
        <v>#REF!</v>
      </c>
      <c r="I54" s="38" t="e">
        <f>SUMIF(РРО!#REF!,свод!$AY54,РРО!AW$12:AW$31)</f>
        <v>#REF!</v>
      </c>
      <c r="J54" s="38" t="e">
        <f>SUMIF(РРО!#REF!,свод!$AY54,РРО!AX$12:AX$31)</f>
        <v>#REF!</v>
      </c>
      <c r="K54" s="38" t="e">
        <f>SUMIF(РРО!#REF!,свод!$AY54,РРО!AY$12:AY$31)</f>
        <v>#REF!</v>
      </c>
      <c r="L54" s="38" t="e">
        <f>SUMIF(РРО!#REF!,свод!$AY54,РРО!AZ$12:AZ$31)</f>
        <v>#REF!</v>
      </c>
      <c r="M54" s="38" t="e">
        <f>SUMIF(РРО!#REF!,свод!$AY54,РРО!BA$12:BA$31)</f>
        <v>#REF!</v>
      </c>
      <c r="N54" s="38" t="e">
        <f>SUMIF(РРО!#REF!,свод!$AY54,РРО!BB$12:BB$31)</f>
        <v>#REF!</v>
      </c>
      <c r="O54" s="38" t="e">
        <f>SUMIF(РРО!#REF!,свод!$AY54,РРО!BC$12:BC$31)</f>
        <v>#REF!</v>
      </c>
      <c r="P54" s="52" t="e">
        <f>SUMIF(РРО!#REF!,свод!$AY54,РРО!BD$12:BD$31)</f>
        <v>#REF!</v>
      </c>
      <c r="Q54" s="38" t="e">
        <f>SUMIF(РРО!#REF!,свод!$AY54,РРО!BE$12:BE$31)</f>
        <v>#REF!</v>
      </c>
      <c r="R54" s="38" t="e">
        <f>SUMIF(РРО!#REF!,свод!$AY54,РРО!BF$12:BF$31)</f>
        <v>#REF!</v>
      </c>
      <c r="S54" s="38" t="e">
        <f>SUMIF(РРО!#REF!,свод!$AY54,РРО!BG$12:BG$31)</f>
        <v>#REF!</v>
      </c>
      <c r="T54" s="38" t="e">
        <f>SUMIF(РРО!#REF!,свод!$AY54,РРО!BH$12:BH$31)</f>
        <v>#REF!</v>
      </c>
      <c r="U54" s="52" t="e">
        <f>SUMIF(РРО!#REF!,свод!$AY54,РРО!BI$12:BI$31)</f>
        <v>#REF!</v>
      </c>
      <c r="V54" s="38" t="e">
        <f>SUMIF(РРО!#REF!,свод!$AY54,РРО!BJ$12:BJ$31)</f>
        <v>#REF!</v>
      </c>
      <c r="W54" s="38" t="e">
        <f>SUMIF(РРО!#REF!,свод!$AY54,РРО!BK$12:BK$31)</f>
        <v>#REF!</v>
      </c>
      <c r="X54" s="38" t="e">
        <f>SUMIF(РРО!#REF!,свод!$AY54,РРО!BL$12:BL$31)</f>
        <v>#REF!</v>
      </c>
      <c r="Y54" s="38" t="e">
        <f>SUMIF(РРО!#REF!,свод!$AY54,РРО!BM$12:BM$31)</f>
        <v>#REF!</v>
      </c>
      <c r="Z54" s="52" t="e">
        <f>SUMIF(РРО!#REF!,свод!$AY54,РРО!BN$12:BN$31)</f>
        <v>#REF!</v>
      </c>
      <c r="AA54" s="38" t="e">
        <f>SUMIF(РРО!#REF!,свод!$AY54,РРО!BO$12:BO$31)</f>
        <v>#REF!</v>
      </c>
      <c r="AB54" s="38" t="e">
        <f>SUMIF(РРО!#REF!,свод!$AY54,РРО!BP$12:BP$31)</f>
        <v>#REF!</v>
      </c>
      <c r="AC54" s="38" t="e">
        <f>SUMIF(РРО!#REF!,свод!$AY54,РРО!BQ$12:BQ$31)</f>
        <v>#REF!</v>
      </c>
      <c r="AD54" s="38" t="e">
        <f>SUMIF(РРО!#REF!,свод!$AY54,РРО!BR$12:BR$31)</f>
        <v>#REF!</v>
      </c>
      <c r="AE54" s="52" t="e">
        <f>SUMIF(РРО!#REF!,свод!$AY54,РРО!BS$12:BS$31)</f>
        <v>#REF!</v>
      </c>
      <c r="AF54" s="38" t="e">
        <f>SUMIF(РРО!#REF!,свод!$AY54,РРО!BT$12:BT$31)</f>
        <v>#REF!</v>
      </c>
      <c r="AG54" s="38" t="e">
        <f>SUMIF(РРО!#REF!,свод!$AY54,РРО!BU$12:BU$31)</f>
        <v>#REF!</v>
      </c>
      <c r="AH54" s="38" t="e">
        <f>SUMIF(РРО!#REF!,свод!$AY54,РРО!BV$12:BV$31)</f>
        <v>#REF!</v>
      </c>
      <c r="AI54" s="38" t="e">
        <f>SUMIF(РРО!#REF!,свод!$AY54,РРО!BW$12:BW$31)</f>
        <v>#REF!</v>
      </c>
      <c r="AJ54" s="38" t="e">
        <f>SUMIF(РРО!#REF!,свод!$AY54,РРО!#REF!)</f>
        <v>#REF!</v>
      </c>
      <c r="AK54" s="38" t="e">
        <f>SUMIF(РРО!#REF!,свод!$AY54,РРО!#REF!)</f>
        <v>#REF!</v>
      </c>
      <c r="AL54" s="38" t="e">
        <f>SUMIF(РРО!#REF!,свод!$AY54,РРО!#REF!)</f>
        <v>#REF!</v>
      </c>
      <c r="AM54" s="38" t="e">
        <f>SUMIF(РРО!#REF!,свод!$AY54,РРО!#REF!)</f>
        <v>#REF!</v>
      </c>
      <c r="AN54" s="38" t="e">
        <f>SUMIF(РРО!#REF!,свод!$AY54,РРО!#REF!)</f>
        <v>#REF!</v>
      </c>
      <c r="AO54" s="38" t="e">
        <f>SUMIF(РРО!#REF!,свод!$AY54,РРО!#REF!)</f>
        <v>#REF!</v>
      </c>
      <c r="AP54" s="38" t="e">
        <f>SUMIF(РРО!#REF!,свод!$AY54,РРО!#REF!)</f>
        <v>#REF!</v>
      </c>
      <c r="AQ54" s="38" t="e">
        <f>SUMIF(РРО!#REF!,свод!$AY54,РРО!#REF!)</f>
        <v>#REF!</v>
      </c>
      <c r="AR54" s="38" t="e">
        <f>SUMIF(РРО!#REF!,свод!$AY54,РРО!#REF!)</f>
        <v>#REF!</v>
      </c>
      <c r="AS54" s="38" t="e">
        <f>SUMIF(РРО!#REF!,свод!$AY54,РРО!#REF!)</f>
        <v>#REF!</v>
      </c>
      <c r="AT54" s="38" t="e">
        <f>SUMIF(РРО!#REF!,свод!$AY54,РРО!#REF!)</f>
        <v>#REF!</v>
      </c>
      <c r="AU54" s="38" t="e">
        <f>SUMIF(РРО!#REF!,свод!$AY54,РРО!#REF!)</f>
        <v>#REF!</v>
      </c>
      <c r="AV54" s="38" t="e">
        <f>SUMIF(РРО!#REF!,свод!$AY54,РРО!#REF!)</f>
        <v>#REF!</v>
      </c>
      <c r="AW54" s="38" t="e">
        <f>SUMIF(РРО!#REF!,свод!$AY54,РРО!#REF!)</f>
        <v>#REF!</v>
      </c>
      <c r="AX54" s="38" t="e">
        <f>SUMIF(РРО!#REF!,свод!$AY54,РРО!#REF!)</f>
        <v>#REF!</v>
      </c>
      <c r="AY54" t="str">
        <f t="shared" si="2"/>
        <v>4010000300801плановый</v>
      </c>
    </row>
    <row r="55" spans="1:51" ht="15" hidden="1" customHeight="1">
      <c r="A55" s="32">
        <v>401000030</v>
      </c>
      <c r="B55" s="33" t="s">
        <v>71</v>
      </c>
      <c r="C55" s="34" t="s">
        <v>72</v>
      </c>
      <c r="D55" s="34" t="s">
        <v>69</v>
      </c>
      <c r="E55" s="35" t="s">
        <v>65</v>
      </c>
      <c r="F55" s="52" t="e">
        <f>SUMIF(РРО!#REF!,свод!AY55,РРО!AT$12:AT$31)</f>
        <v>#REF!</v>
      </c>
      <c r="G55" s="52" t="e">
        <f>SUMIF(РРО!#REF!,свод!AY55,РРО!AU$12:AU$31)</f>
        <v>#REF!</v>
      </c>
      <c r="H55" s="38" t="e">
        <f>SUMIF(РРО!#REF!,свод!$AY55,РРО!AV$12:AV$31)</f>
        <v>#REF!</v>
      </c>
      <c r="I55" s="38" t="e">
        <f>SUMIF(РРО!#REF!,свод!$AY55,РРО!AW$12:AW$31)</f>
        <v>#REF!</v>
      </c>
      <c r="J55" s="38" t="e">
        <f>SUMIF(РРО!#REF!,свод!$AY55,РРО!AX$12:AX$31)</f>
        <v>#REF!</v>
      </c>
      <c r="K55" s="38" t="e">
        <f>SUMIF(РРО!#REF!,свод!$AY55,РРО!AY$12:AY$31)</f>
        <v>#REF!</v>
      </c>
      <c r="L55" s="38" t="e">
        <f>SUMIF(РРО!#REF!,свод!$AY55,РРО!AZ$12:AZ$31)</f>
        <v>#REF!</v>
      </c>
      <c r="M55" s="38" t="e">
        <f>SUMIF(РРО!#REF!,свод!$AY55,РРО!BA$12:BA$31)</f>
        <v>#REF!</v>
      </c>
      <c r="N55" s="38" t="e">
        <f>SUMIF(РРО!#REF!,свод!$AY55,РРО!BB$12:BB$31)</f>
        <v>#REF!</v>
      </c>
      <c r="O55" s="38" t="e">
        <f>SUMIF(РРО!#REF!,свод!$AY55,РРО!BC$12:BC$31)</f>
        <v>#REF!</v>
      </c>
      <c r="P55" s="52" t="e">
        <f>SUMIF(РРО!#REF!,свод!$AY55,РРО!BD$12:BD$31)</f>
        <v>#REF!</v>
      </c>
      <c r="Q55" s="38" t="e">
        <f>SUMIF(РРО!#REF!,свод!$AY55,РРО!BE$12:BE$31)</f>
        <v>#REF!</v>
      </c>
      <c r="R55" s="38" t="e">
        <f>SUMIF(РРО!#REF!,свод!$AY55,РРО!BF$12:BF$31)</f>
        <v>#REF!</v>
      </c>
      <c r="S55" s="38" t="e">
        <f>SUMIF(РРО!#REF!,свод!$AY55,РРО!BG$12:BG$31)</f>
        <v>#REF!</v>
      </c>
      <c r="T55" s="38" t="e">
        <f>SUMIF(РРО!#REF!,свод!$AY55,РРО!BH$12:BH$31)</f>
        <v>#REF!</v>
      </c>
      <c r="U55" s="52" t="e">
        <f>SUMIF(РРО!#REF!,свод!$AY55,РРО!BI$12:BI$31)</f>
        <v>#REF!</v>
      </c>
      <c r="V55" s="38" t="e">
        <f>SUMIF(РРО!#REF!,свод!$AY55,РРО!BJ$12:BJ$31)</f>
        <v>#REF!</v>
      </c>
      <c r="W55" s="38" t="e">
        <f>SUMIF(РРО!#REF!,свод!$AY55,РРО!BK$12:BK$31)</f>
        <v>#REF!</v>
      </c>
      <c r="X55" s="38" t="e">
        <f>SUMIF(РРО!#REF!,свод!$AY55,РРО!BL$12:BL$31)</f>
        <v>#REF!</v>
      </c>
      <c r="Y55" s="38" t="e">
        <f>SUMIF(РРО!#REF!,свод!$AY55,РРО!BM$12:BM$31)</f>
        <v>#REF!</v>
      </c>
      <c r="Z55" s="52" t="e">
        <f>SUMIF(РРО!#REF!,свод!$AY55,РРО!BN$12:BN$31)</f>
        <v>#REF!</v>
      </c>
      <c r="AA55" s="38" t="e">
        <f>SUMIF(РРО!#REF!,свод!$AY55,РРО!BO$12:BO$31)</f>
        <v>#REF!</v>
      </c>
      <c r="AB55" s="38" t="e">
        <f>SUMIF(РРО!#REF!,свод!$AY55,РРО!BP$12:BP$31)</f>
        <v>#REF!</v>
      </c>
      <c r="AC55" s="38" t="e">
        <f>SUMIF(РРО!#REF!,свод!$AY55,РРО!BQ$12:BQ$31)</f>
        <v>#REF!</v>
      </c>
      <c r="AD55" s="38" t="e">
        <f>SUMIF(РРО!#REF!,свод!$AY55,РРО!BR$12:BR$31)</f>
        <v>#REF!</v>
      </c>
      <c r="AE55" s="52" t="e">
        <f>SUMIF(РРО!#REF!,свод!$AY55,РРО!BS$12:BS$31)</f>
        <v>#REF!</v>
      </c>
      <c r="AF55" s="38" t="e">
        <f>SUMIF(РРО!#REF!,свод!$AY55,РРО!BT$12:BT$31)</f>
        <v>#REF!</v>
      </c>
      <c r="AG55" s="38" t="e">
        <f>SUMIF(РРО!#REF!,свод!$AY55,РРО!BU$12:BU$31)</f>
        <v>#REF!</v>
      </c>
      <c r="AH55" s="38" t="e">
        <f>SUMIF(РРО!#REF!,свод!$AY55,РРО!BV$12:BV$31)</f>
        <v>#REF!</v>
      </c>
      <c r="AI55" s="38" t="e">
        <f>SUMIF(РРО!#REF!,свод!$AY55,РРО!BW$12:BW$31)</f>
        <v>#REF!</v>
      </c>
      <c r="AJ55" s="38" t="e">
        <f>SUMIF(РРО!#REF!,свод!$AY55,РРО!#REF!)</f>
        <v>#REF!</v>
      </c>
      <c r="AK55" s="38" t="e">
        <f>SUMIF(РРО!#REF!,свод!$AY55,РРО!#REF!)</f>
        <v>#REF!</v>
      </c>
      <c r="AL55" s="38" t="e">
        <f>SUMIF(РРО!#REF!,свод!$AY55,РРО!#REF!)</f>
        <v>#REF!</v>
      </c>
      <c r="AM55" s="38" t="e">
        <f>SUMIF(РРО!#REF!,свод!$AY55,РРО!#REF!)</f>
        <v>#REF!</v>
      </c>
      <c r="AN55" s="38" t="e">
        <f>SUMIF(РРО!#REF!,свод!$AY55,РРО!#REF!)</f>
        <v>#REF!</v>
      </c>
      <c r="AO55" s="38" t="e">
        <f>SUMIF(РРО!#REF!,свод!$AY55,РРО!#REF!)</f>
        <v>#REF!</v>
      </c>
      <c r="AP55" s="38" t="e">
        <f>SUMIF(РРО!#REF!,свод!$AY55,РРО!#REF!)</f>
        <v>#REF!</v>
      </c>
      <c r="AQ55" s="38" t="e">
        <f>SUMIF(РРО!#REF!,свод!$AY55,РРО!#REF!)</f>
        <v>#REF!</v>
      </c>
      <c r="AR55" s="38" t="e">
        <f>SUMIF(РРО!#REF!,свод!$AY55,РРО!#REF!)</f>
        <v>#REF!</v>
      </c>
      <c r="AS55" s="38" t="e">
        <f>SUMIF(РРО!#REF!,свод!$AY55,РРО!#REF!)</f>
        <v>#REF!</v>
      </c>
      <c r="AT55" s="38" t="e">
        <f>SUMIF(РРО!#REF!,свод!$AY55,РРО!#REF!)</f>
        <v>#REF!</v>
      </c>
      <c r="AU55" s="38" t="e">
        <f>SUMIF(РРО!#REF!,свод!$AY55,РРО!#REF!)</f>
        <v>#REF!</v>
      </c>
      <c r="AV55" s="38" t="e">
        <f>SUMIF(РРО!#REF!,свод!$AY55,РРО!#REF!)</f>
        <v>#REF!</v>
      </c>
      <c r="AW55" s="38" t="e">
        <f>SUMIF(РРО!#REF!,свод!$AY55,РРО!#REF!)</f>
        <v>#REF!</v>
      </c>
      <c r="AX55" s="38" t="e">
        <f>SUMIF(РРО!#REF!,свод!$AY55,РРО!#REF!)</f>
        <v>#REF!</v>
      </c>
      <c r="AY55" t="str">
        <f t="shared" si="2"/>
        <v>4010000300804плановый</v>
      </c>
    </row>
    <row r="56" spans="1:51" ht="15" hidden="1" customHeight="1">
      <c r="A56" s="32">
        <v>401000030</v>
      </c>
      <c r="B56" s="33" t="s">
        <v>71</v>
      </c>
      <c r="C56" s="34" t="s">
        <v>95</v>
      </c>
      <c r="D56" s="34" t="s">
        <v>56</v>
      </c>
      <c r="E56" s="35" t="s">
        <v>65</v>
      </c>
      <c r="F56" s="52" t="e">
        <f>SUMIF(РРО!#REF!,свод!AY56,РРО!AT$12:AT$31)</f>
        <v>#REF!</v>
      </c>
      <c r="G56" s="52" t="e">
        <f>SUMIF(РРО!#REF!,свод!AY56,РРО!AU$12:AU$31)</f>
        <v>#REF!</v>
      </c>
      <c r="H56" s="38" t="e">
        <f>SUMIF(РРО!#REF!,свод!$AY56,РРО!AV$12:AV$31)</f>
        <v>#REF!</v>
      </c>
      <c r="I56" s="38" t="e">
        <f>SUMIF(РРО!#REF!,свод!$AY56,РРО!AW$12:AW$31)</f>
        <v>#REF!</v>
      </c>
      <c r="J56" s="38" t="e">
        <f>SUMIF(РРО!#REF!,свод!$AY56,РРО!AX$12:AX$31)</f>
        <v>#REF!</v>
      </c>
      <c r="K56" s="38" t="e">
        <f>SUMIF(РРО!#REF!,свод!$AY56,РРО!AY$12:AY$31)</f>
        <v>#REF!</v>
      </c>
      <c r="L56" s="38" t="e">
        <f>SUMIF(РРО!#REF!,свод!$AY56,РРО!AZ$12:AZ$31)</f>
        <v>#REF!</v>
      </c>
      <c r="M56" s="38" t="e">
        <f>SUMIF(РРО!#REF!,свод!$AY56,РРО!BA$12:BA$31)</f>
        <v>#REF!</v>
      </c>
      <c r="N56" s="38" t="e">
        <f>SUMIF(РРО!#REF!,свод!$AY56,РРО!BB$12:BB$31)</f>
        <v>#REF!</v>
      </c>
      <c r="O56" s="38" t="e">
        <f>SUMIF(РРО!#REF!,свод!$AY56,РРО!BC$12:BC$31)</f>
        <v>#REF!</v>
      </c>
      <c r="P56" s="52" t="e">
        <f>SUMIF(РРО!#REF!,свод!$AY56,РРО!BD$12:BD$31)</f>
        <v>#REF!</v>
      </c>
      <c r="Q56" s="38" t="e">
        <f>SUMIF(РРО!#REF!,свод!$AY56,РРО!BE$12:BE$31)</f>
        <v>#REF!</v>
      </c>
      <c r="R56" s="38" t="e">
        <f>SUMIF(РРО!#REF!,свод!$AY56,РРО!BF$12:BF$31)</f>
        <v>#REF!</v>
      </c>
      <c r="S56" s="38" t="e">
        <f>SUMIF(РРО!#REF!,свод!$AY56,РРО!BG$12:BG$31)</f>
        <v>#REF!</v>
      </c>
      <c r="T56" s="38" t="e">
        <f>SUMIF(РРО!#REF!,свод!$AY56,РРО!BH$12:BH$31)</f>
        <v>#REF!</v>
      </c>
      <c r="U56" s="52" t="e">
        <f>SUMIF(РРО!#REF!,свод!$AY56,РРО!BI$12:BI$31)</f>
        <v>#REF!</v>
      </c>
      <c r="V56" s="38" t="e">
        <f>SUMIF(РРО!#REF!,свод!$AY56,РРО!BJ$12:BJ$31)</f>
        <v>#REF!</v>
      </c>
      <c r="W56" s="38" t="e">
        <f>SUMIF(РРО!#REF!,свод!$AY56,РРО!BK$12:BK$31)</f>
        <v>#REF!</v>
      </c>
      <c r="X56" s="38" t="e">
        <f>SUMIF(РРО!#REF!,свод!$AY56,РРО!BL$12:BL$31)</f>
        <v>#REF!</v>
      </c>
      <c r="Y56" s="38" t="e">
        <f>SUMIF(РРО!#REF!,свод!$AY56,РРО!BM$12:BM$31)</f>
        <v>#REF!</v>
      </c>
      <c r="Z56" s="52" t="e">
        <f>SUMIF(РРО!#REF!,свод!$AY56,РРО!BN$12:BN$31)</f>
        <v>#REF!</v>
      </c>
      <c r="AA56" s="38" t="e">
        <f>SUMIF(РРО!#REF!,свод!$AY56,РРО!BO$12:BO$31)</f>
        <v>#REF!</v>
      </c>
      <c r="AB56" s="38" t="e">
        <f>SUMIF(РРО!#REF!,свод!$AY56,РРО!BP$12:BP$31)</f>
        <v>#REF!</v>
      </c>
      <c r="AC56" s="38" t="e">
        <f>SUMIF(РРО!#REF!,свод!$AY56,РРО!BQ$12:BQ$31)</f>
        <v>#REF!</v>
      </c>
      <c r="AD56" s="38" t="e">
        <f>SUMIF(РРО!#REF!,свод!$AY56,РРО!BR$12:BR$31)</f>
        <v>#REF!</v>
      </c>
      <c r="AE56" s="52" t="e">
        <f>SUMIF(РРО!#REF!,свод!$AY56,РРО!BS$12:BS$31)</f>
        <v>#REF!</v>
      </c>
      <c r="AF56" s="38" t="e">
        <f>SUMIF(РРО!#REF!,свод!$AY56,РРО!BT$12:BT$31)</f>
        <v>#REF!</v>
      </c>
      <c r="AG56" s="38" t="e">
        <f>SUMIF(РРО!#REF!,свод!$AY56,РРО!BU$12:BU$31)</f>
        <v>#REF!</v>
      </c>
      <c r="AH56" s="38" t="e">
        <f>SUMIF(РРО!#REF!,свод!$AY56,РРО!BV$12:BV$31)</f>
        <v>#REF!</v>
      </c>
      <c r="AI56" s="38" t="e">
        <f>SUMIF(РРО!#REF!,свод!$AY56,РРО!BW$12:BW$31)</f>
        <v>#REF!</v>
      </c>
      <c r="AJ56" s="38" t="e">
        <f>SUMIF(РРО!#REF!,свод!$AY56,РРО!#REF!)</f>
        <v>#REF!</v>
      </c>
      <c r="AK56" s="38" t="e">
        <f>SUMIF(РРО!#REF!,свод!$AY56,РРО!#REF!)</f>
        <v>#REF!</v>
      </c>
      <c r="AL56" s="38" t="e">
        <f>SUMIF(РРО!#REF!,свод!$AY56,РРО!#REF!)</f>
        <v>#REF!</v>
      </c>
      <c r="AM56" s="38" t="e">
        <f>SUMIF(РРО!#REF!,свод!$AY56,РРО!#REF!)</f>
        <v>#REF!</v>
      </c>
      <c r="AN56" s="38" t="e">
        <f>SUMIF(РРО!#REF!,свод!$AY56,РРО!#REF!)</f>
        <v>#REF!</v>
      </c>
      <c r="AO56" s="38" t="e">
        <f>SUMIF(РРО!#REF!,свод!$AY56,РРО!#REF!)</f>
        <v>#REF!</v>
      </c>
      <c r="AP56" s="38" t="e">
        <f>SUMIF(РРО!#REF!,свод!$AY56,РРО!#REF!)</f>
        <v>#REF!</v>
      </c>
      <c r="AQ56" s="38" t="e">
        <f>SUMIF(РРО!#REF!,свод!$AY56,РРО!#REF!)</f>
        <v>#REF!</v>
      </c>
      <c r="AR56" s="38" t="e">
        <f>SUMIF(РРО!#REF!,свод!$AY56,РРО!#REF!)</f>
        <v>#REF!</v>
      </c>
      <c r="AS56" s="38" t="e">
        <f>SUMIF(РРО!#REF!,свод!$AY56,РРО!#REF!)</f>
        <v>#REF!</v>
      </c>
      <c r="AT56" s="38" t="e">
        <f>SUMIF(РРО!#REF!,свод!$AY56,РРО!#REF!)</f>
        <v>#REF!</v>
      </c>
      <c r="AU56" s="38" t="e">
        <f>SUMIF(РРО!#REF!,свод!$AY56,РРО!#REF!)</f>
        <v>#REF!</v>
      </c>
      <c r="AV56" s="38" t="e">
        <f>SUMIF(РРО!#REF!,свод!$AY56,РРО!#REF!)</f>
        <v>#REF!</v>
      </c>
      <c r="AW56" s="38" t="e">
        <f>SUMIF(РРО!#REF!,свод!$AY56,РРО!#REF!)</f>
        <v>#REF!</v>
      </c>
      <c r="AX56" s="38" t="e">
        <f>SUMIF(РРО!#REF!,свод!$AY56,РРО!#REF!)</f>
        <v>#REF!</v>
      </c>
      <c r="AY56" t="str">
        <f>CONCATENATE(A56,C56,D56,E56)</f>
        <v>4010000301003плановый</v>
      </c>
    </row>
    <row r="57" spans="1:51" ht="15" hidden="1" customHeight="1">
      <c r="A57" s="32">
        <v>401000032</v>
      </c>
      <c r="B57" s="33" t="s">
        <v>159</v>
      </c>
      <c r="C57" s="34" t="s">
        <v>86</v>
      </c>
      <c r="D57" s="34" t="s">
        <v>56</v>
      </c>
      <c r="E57" s="35" t="s">
        <v>65</v>
      </c>
      <c r="F57" s="52" t="e">
        <f>SUMIF(РРО!#REF!,свод!AY57,РРО!AT$12:AT$31)</f>
        <v>#REF!</v>
      </c>
      <c r="G57" s="52" t="e">
        <f>SUMIF(РРО!#REF!,свод!AY57,РРО!AU$12:AU$31)</f>
        <v>#REF!</v>
      </c>
      <c r="H57" s="38" t="e">
        <f>SUMIF(РРО!#REF!,свод!$AY57,РРО!AV$12:AV$31)</f>
        <v>#REF!</v>
      </c>
      <c r="I57" s="38" t="e">
        <f>SUMIF(РРО!#REF!,свод!$AY57,РРО!AW$12:AW$31)</f>
        <v>#REF!</v>
      </c>
      <c r="J57" s="38" t="e">
        <f>SUMIF(РРО!#REF!,свод!$AY57,РРО!AX$12:AX$31)</f>
        <v>#REF!</v>
      </c>
      <c r="K57" s="38" t="e">
        <f>SUMIF(РРО!#REF!,свод!$AY57,РРО!AY$12:AY$31)</f>
        <v>#REF!</v>
      </c>
      <c r="L57" s="38" t="e">
        <f>SUMIF(РРО!#REF!,свод!$AY57,РРО!AZ$12:AZ$31)</f>
        <v>#REF!</v>
      </c>
      <c r="M57" s="38" t="e">
        <f>SUMIF(РРО!#REF!,свод!$AY57,РРО!BA$12:BA$31)</f>
        <v>#REF!</v>
      </c>
      <c r="N57" s="38" t="e">
        <f>SUMIF(РРО!#REF!,свод!$AY57,РРО!BB$12:BB$31)</f>
        <v>#REF!</v>
      </c>
      <c r="O57" s="38" t="e">
        <f>SUMIF(РРО!#REF!,свод!$AY57,РРО!BC$12:BC$31)</f>
        <v>#REF!</v>
      </c>
      <c r="P57" s="52" t="e">
        <f>SUMIF(РРО!#REF!,свод!$AY57,РРО!BD$12:BD$31)</f>
        <v>#REF!</v>
      </c>
      <c r="Q57" s="38" t="e">
        <f>SUMIF(РРО!#REF!,свод!$AY57,РРО!BE$12:BE$31)</f>
        <v>#REF!</v>
      </c>
      <c r="R57" s="38" t="e">
        <f>SUMIF(РРО!#REF!,свод!$AY57,РРО!BF$12:BF$31)</f>
        <v>#REF!</v>
      </c>
      <c r="S57" s="38" t="e">
        <f>SUMIF(РРО!#REF!,свод!$AY57,РРО!BG$12:BG$31)</f>
        <v>#REF!</v>
      </c>
      <c r="T57" s="38" t="e">
        <f>SUMIF(РРО!#REF!,свод!$AY57,РРО!BH$12:BH$31)</f>
        <v>#REF!</v>
      </c>
      <c r="U57" s="52" t="e">
        <f>SUMIF(РРО!#REF!,свод!$AY57,РРО!BI$12:BI$31)</f>
        <v>#REF!</v>
      </c>
      <c r="V57" s="38" t="e">
        <f>SUMIF(РРО!#REF!,свод!$AY57,РРО!BJ$12:BJ$31)</f>
        <v>#REF!</v>
      </c>
      <c r="W57" s="38" t="e">
        <f>SUMIF(РРО!#REF!,свод!$AY57,РРО!BK$12:BK$31)</f>
        <v>#REF!</v>
      </c>
      <c r="X57" s="38" t="e">
        <f>SUMIF(РРО!#REF!,свод!$AY57,РРО!BL$12:BL$31)</f>
        <v>#REF!</v>
      </c>
      <c r="Y57" s="38" t="e">
        <f>SUMIF(РРО!#REF!,свод!$AY57,РРО!BM$12:BM$31)</f>
        <v>#REF!</v>
      </c>
      <c r="Z57" s="52" t="e">
        <f>SUMIF(РРО!#REF!,свод!$AY57,РРО!BN$12:BN$31)</f>
        <v>#REF!</v>
      </c>
      <c r="AA57" s="38" t="e">
        <f>SUMIF(РРО!#REF!,свод!$AY57,РРО!BO$12:BO$31)</f>
        <v>#REF!</v>
      </c>
      <c r="AB57" s="38" t="e">
        <f>SUMIF(РРО!#REF!,свод!$AY57,РРО!BP$12:BP$31)</f>
        <v>#REF!</v>
      </c>
      <c r="AC57" s="38" t="e">
        <f>SUMIF(РРО!#REF!,свод!$AY57,РРО!BQ$12:BQ$31)</f>
        <v>#REF!</v>
      </c>
      <c r="AD57" s="38" t="e">
        <f>SUMIF(РРО!#REF!,свод!$AY57,РРО!BR$12:BR$31)</f>
        <v>#REF!</v>
      </c>
      <c r="AE57" s="52" t="e">
        <f>SUMIF(РРО!#REF!,свод!$AY57,РРО!BS$12:BS$31)</f>
        <v>#REF!</v>
      </c>
      <c r="AF57" s="38" t="e">
        <f>SUMIF(РРО!#REF!,свод!$AY57,РРО!BT$12:BT$31)</f>
        <v>#REF!</v>
      </c>
      <c r="AG57" s="38" t="e">
        <f>SUMIF(РРО!#REF!,свод!$AY57,РРО!BU$12:BU$31)</f>
        <v>#REF!</v>
      </c>
      <c r="AH57" s="38" t="e">
        <f>SUMIF(РРО!#REF!,свод!$AY57,РРО!BV$12:BV$31)</f>
        <v>#REF!</v>
      </c>
      <c r="AI57" s="38" t="e">
        <f>SUMIF(РРО!#REF!,свод!$AY57,РРО!BW$12:BW$31)</f>
        <v>#REF!</v>
      </c>
      <c r="AJ57" s="38" t="e">
        <f>SUMIF(РРО!#REF!,свод!$AY57,РРО!#REF!)</f>
        <v>#REF!</v>
      </c>
      <c r="AK57" s="38" t="e">
        <f>SUMIF(РРО!#REF!,свод!$AY57,РРО!#REF!)</f>
        <v>#REF!</v>
      </c>
      <c r="AL57" s="38" t="e">
        <f>SUMIF(РРО!#REF!,свод!$AY57,РРО!#REF!)</f>
        <v>#REF!</v>
      </c>
      <c r="AM57" s="38" t="e">
        <f>SUMIF(РРО!#REF!,свод!$AY57,РРО!#REF!)</f>
        <v>#REF!</v>
      </c>
      <c r="AN57" s="38" t="e">
        <f>SUMIF(РРО!#REF!,свод!$AY57,РРО!#REF!)</f>
        <v>#REF!</v>
      </c>
      <c r="AO57" s="38" t="e">
        <f>SUMIF(РРО!#REF!,свод!$AY57,РРО!#REF!)</f>
        <v>#REF!</v>
      </c>
      <c r="AP57" s="38" t="e">
        <f>SUMIF(РРО!#REF!,свод!$AY57,РРО!#REF!)</f>
        <v>#REF!</v>
      </c>
      <c r="AQ57" s="38" t="e">
        <f>SUMIF(РРО!#REF!,свод!$AY57,РРО!#REF!)</f>
        <v>#REF!</v>
      </c>
      <c r="AR57" s="38" t="e">
        <f>SUMIF(РРО!#REF!,свод!$AY57,РРО!#REF!)</f>
        <v>#REF!</v>
      </c>
      <c r="AS57" s="38" t="e">
        <f>SUMIF(РРО!#REF!,свод!$AY57,РРО!#REF!)</f>
        <v>#REF!</v>
      </c>
      <c r="AT57" s="38" t="e">
        <f>SUMIF(РРО!#REF!,свод!$AY57,РРО!#REF!)</f>
        <v>#REF!</v>
      </c>
      <c r="AU57" s="38" t="e">
        <f>SUMIF(РРО!#REF!,свод!$AY57,РРО!#REF!)</f>
        <v>#REF!</v>
      </c>
      <c r="AV57" s="38" t="e">
        <f>SUMIF(РРО!#REF!,свод!$AY57,РРО!#REF!)</f>
        <v>#REF!</v>
      </c>
      <c r="AW57" s="38" t="e">
        <f>SUMIF(РРО!#REF!,свод!$AY57,РРО!#REF!)</f>
        <v>#REF!</v>
      </c>
      <c r="AX57" s="38" t="e">
        <f>SUMIF(РРО!#REF!,свод!$AY57,РРО!#REF!)</f>
        <v>#REF!</v>
      </c>
      <c r="AY57" t="str">
        <f>CONCATENATE(A57,C57,D57,E57)</f>
        <v>4010000320703плановый</v>
      </c>
    </row>
    <row r="58" spans="1:51" ht="15" hidden="1" customHeight="1">
      <c r="A58" s="32">
        <v>401000032</v>
      </c>
      <c r="B58" s="33" t="s">
        <v>159</v>
      </c>
      <c r="C58" s="34" t="s">
        <v>72</v>
      </c>
      <c r="D58" s="34" t="s">
        <v>53</v>
      </c>
      <c r="E58" s="35" t="s">
        <v>65</v>
      </c>
      <c r="F58" s="52" t="e">
        <f>SUMIF(РРО!#REF!,свод!AY58,РРО!AT$12:AT$31)</f>
        <v>#REF!</v>
      </c>
      <c r="G58" s="52" t="e">
        <f>SUMIF(РРО!#REF!,свод!AY58,РРО!AU$12:AU$31)</f>
        <v>#REF!</v>
      </c>
      <c r="H58" s="38" t="e">
        <f>SUMIF(РРО!#REF!,свод!$AY58,РРО!AV$12:AV$31)</f>
        <v>#REF!</v>
      </c>
      <c r="I58" s="38" t="e">
        <f>SUMIF(РРО!#REF!,свод!$AY58,РРО!AW$12:AW$31)</f>
        <v>#REF!</v>
      </c>
      <c r="J58" s="38" t="e">
        <f>SUMIF(РРО!#REF!,свод!$AY58,РРО!AX$12:AX$31)</f>
        <v>#REF!</v>
      </c>
      <c r="K58" s="38" t="e">
        <f>SUMIF(РРО!#REF!,свод!$AY58,РРО!AY$12:AY$31)</f>
        <v>#REF!</v>
      </c>
      <c r="L58" s="38" t="e">
        <f>SUMIF(РРО!#REF!,свод!$AY58,РРО!AZ$12:AZ$31)</f>
        <v>#REF!</v>
      </c>
      <c r="M58" s="38" t="e">
        <f>SUMIF(РРО!#REF!,свод!$AY58,РРО!BA$12:BA$31)</f>
        <v>#REF!</v>
      </c>
      <c r="N58" s="38" t="e">
        <f>SUMIF(РРО!#REF!,свод!$AY58,РРО!BB$12:BB$31)</f>
        <v>#REF!</v>
      </c>
      <c r="O58" s="38" t="e">
        <f>SUMIF(РРО!#REF!,свод!$AY58,РРО!BC$12:BC$31)</f>
        <v>#REF!</v>
      </c>
      <c r="P58" s="52" t="e">
        <f>SUMIF(РРО!#REF!,свод!$AY58,РРО!BD$12:BD$31)</f>
        <v>#REF!</v>
      </c>
      <c r="Q58" s="38" t="e">
        <f>SUMIF(РРО!#REF!,свод!$AY58,РРО!BE$12:BE$31)</f>
        <v>#REF!</v>
      </c>
      <c r="R58" s="38" t="e">
        <f>SUMIF(РРО!#REF!,свод!$AY58,РРО!BF$12:BF$31)</f>
        <v>#REF!</v>
      </c>
      <c r="S58" s="38" t="e">
        <f>SUMIF(РРО!#REF!,свод!$AY58,РРО!BG$12:BG$31)</f>
        <v>#REF!</v>
      </c>
      <c r="T58" s="38" t="e">
        <f>SUMIF(РРО!#REF!,свод!$AY58,РРО!BH$12:BH$31)</f>
        <v>#REF!</v>
      </c>
      <c r="U58" s="52" t="e">
        <f>SUMIF(РРО!#REF!,свод!$AY58,РРО!BI$12:BI$31)</f>
        <v>#REF!</v>
      </c>
      <c r="V58" s="38" t="e">
        <f>SUMIF(РРО!#REF!,свод!$AY58,РРО!BJ$12:BJ$31)</f>
        <v>#REF!</v>
      </c>
      <c r="W58" s="38" t="e">
        <f>SUMIF(РРО!#REF!,свод!$AY58,РРО!BK$12:BK$31)</f>
        <v>#REF!</v>
      </c>
      <c r="X58" s="38" t="e">
        <f>SUMIF(РРО!#REF!,свод!$AY58,РРО!BL$12:BL$31)</f>
        <v>#REF!</v>
      </c>
      <c r="Y58" s="38" t="e">
        <f>SUMIF(РРО!#REF!,свод!$AY58,РРО!BM$12:BM$31)</f>
        <v>#REF!</v>
      </c>
      <c r="Z58" s="52" t="e">
        <f>SUMIF(РРО!#REF!,свод!$AY58,РРО!BN$12:BN$31)</f>
        <v>#REF!</v>
      </c>
      <c r="AA58" s="38" t="e">
        <f>SUMIF(РРО!#REF!,свод!$AY58,РРО!BO$12:BO$31)</f>
        <v>#REF!</v>
      </c>
      <c r="AB58" s="38" t="e">
        <f>SUMIF(РРО!#REF!,свод!$AY58,РРО!BP$12:BP$31)</f>
        <v>#REF!</v>
      </c>
      <c r="AC58" s="38" t="e">
        <f>SUMIF(РРО!#REF!,свод!$AY58,РРО!BQ$12:BQ$31)</f>
        <v>#REF!</v>
      </c>
      <c r="AD58" s="38" t="e">
        <f>SUMIF(РРО!#REF!,свод!$AY58,РРО!BR$12:BR$31)</f>
        <v>#REF!</v>
      </c>
      <c r="AE58" s="52" t="e">
        <f>SUMIF(РРО!#REF!,свод!$AY58,РРО!BS$12:BS$31)</f>
        <v>#REF!</v>
      </c>
      <c r="AF58" s="38" t="e">
        <f>SUMIF(РРО!#REF!,свод!$AY58,РРО!BT$12:BT$31)</f>
        <v>#REF!</v>
      </c>
      <c r="AG58" s="38" t="e">
        <f>SUMIF(РРО!#REF!,свод!$AY58,РРО!BU$12:BU$31)</f>
        <v>#REF!</v>
      </c>
      <c r="AH58" s="38" t="e">
        <f>SUMIF(РРО!#REF!,свод!$AY58,РРО!BV$12:BV$31)</f>
        <v>#REF!</v>
      </c>
      <c r="AI58" s="38" t="e">
        <f>SUMIF(РРО!#REF!,свод!$AY58,РРО!BW$12:BW$31)</f>
        <v>#REF!</v>
      </c>
      <c r="AJ58" s="38" t="e">
        <f>SUMIF(РРО!#REF!,свод!$AY58,РРО!#REF!)</f>
        <v>#REF!</v>
      </c>
      <c r="AK58" s="38" t="e">
        <f>SUMIF(РРО!#REF!,свод!$AY58,РРО!#REF!)</f>
        <v>#REF!</v>
      </c>
      <c r="AL58" s="38" t="e">
        <f>SUMIF(РРО!#REF!,свод!$AY58,РРО!#REF!)</f>
        <v>#REF!</v>
      </c>
      <c r="AM58" s="38" t="e">
        <f>SUMIF(РРО!#REF!,свод!$AY58,РРО!#REF!)</f>
        <v>#REF!</v>
      </c>
      <c r="AN58" s="38" t="e">
        <f>SUMIF(РРО!#REF!,свод!$AY58,РРО!#REF!)</f>
        <v>#REF!</v>
      </c>
      <c r="AO58" s="38" t="e">
        <f>SUMIF(РРО!#REF!,свод!$AY58,РРО!#REF!)</f>
        <v>#REF!</v>
      </c>
      <c r="AP58" s="38" t="e">
        <f>SUMIF(РРО!#REF!,свод!$AY58,РРО!#REF!)</f>
        <v>#REF!</v>
      </c>
      <c r="AQ58" s="38" t="e">
        <f>SUMIF(РРО!#REF!,свод!$AY58,РРО!#REF!)</f>
        <v>#REF!</v>
      </c>
      <c r="AR58" s="38" t="e">
        <f>SUMIF(РРО!#REF!,свод!$AY58,РРО!#REF!)</f>
        <v>#REF!</v>
      </c>
      <c r="AS58" s="38" t="e">
        <f>SUMIF(РРО!#REF!,свод!$AY58,РРО!#REF!)</f>
        <v>#REF!</v>
      </c>
      <c r="AT58" s="38" t="e">
        <f>SUMIF(РРО!#REF!,свод!$AY58,РРО!#REF!)</f>
        <v>#REF!</v>
      </c>
      <c r="AU58" s="38" t="e">
        <f>SUMIF(РРО!#REF!,свод!$AY58,РРО!#REF!)</f>
        <v>#REF!</v>
      </c>
      <c r="AV58" s="38" t="e">
        <f>SUMIF(РРО!#REF!,свод!$AY58,РРО!#REF!)</f>
        <v>#REF!</v>
      </c>
      <c r="AW58" s="38" t="e">
        <f>SUMIF(РРО!#REF!,свод!$AY58,РРО!#REF!)</f>
        <v>#REF!</v>
      </c>
      <c r="AX58" s="38" t="e">
        <f>SUMIF(РРО!#REF!,свод!$AY58,РРО!#REF!)</f>
        <v>#REF!</v>
      </c>
      <c r="AY58" t="str">
        <f t="shared" si="2"/>
        <v>4010000320801плановый</v>
      </c>
    </row>
    <row r="59" spans="1:51" ht="15" hidden="1" customHeight="1">
      <c r="A59" s="32">
        <v>401000032</v>
      </c>
      <c r="B59" s="33" t="s">
        <v>159</v>
      </c>
      <c r="C59" s="34" t="s">
        <v>72</v>
      </c>
      <c r="D59" s="34" t="s">
        <v>53</v>
      </c>
      <c r="E59" s="35" t="s">
        <v>64</v>
      </c>
      <c r="F59" s="52" t="e">
        <f>SUMIF(РРО!#REF!,свод!AY59,РРО!AT$12:AT$31)</f>
        <v>#REF!</v>
      </c>
      <c r="G59" s="52" t="e">
        <f>SUMIF(РРО!#REF!,свод!AY59,РРО!AU$12:AU$31)</f>
        <v>#REF!</v>
      </c>
      <c r="H59" s="38" t="e">
        <f>SUMIF(РРО!#REF!,свод!$AY59,РРО!AV$12:AV$31)</f>
        <v>#REF!</v>
      </c>
      <c r="I59" s="38" t="e">
        <f>SUMIF(РРО!#REF!,свод!$AY59,РРО!AW$12:AW$31)</f>
        <v>#REF!</v>
      </c>
      <c r="J59" s="38" t="e">
        <f>SUMIF(РРО!#REF!,свод!$AY59,РРО!AX$12:AX$31)</f>
        <v>#REF!</v>
      </c>
      <c r="K59" s="38" t="e">
        <f>SUMIF(РРО!#REF!,свод!$AY59,РРО!AY$12:AY$31)</f>
        <v>#REF!</v>
      </c>
      <c r="L59" s="38" t="e">
        <f>SUMIF(РРО!#REF!,свод!$AY59,РРО!AZ$12:AZ$31)</f>
        <v>#REF!</v>
      </c>
      <c r="M59" s="38" t="e">
        <f>SUMIF(РРО!#REF!,свод!$AY59,РРО!BA$12:BA$31)</f>
        <v>#REF!</v>
      </c>
      <c r="N59" s="38" t="e">
        <f>SUMIF(РРО!#REF!,свод!$AY59,РРО!BB$12:BB$31)</f>
        <v>#REF!</v>
      </c>
      <c r="O59" s="38" t="e">
        <f>SUMIF(РРО!#REF!,свод!$AY59,РРО!BC$12:BC$31)</f>
        <v>#REF!</v>
      </c>
      <c r="P59" s="52" t="e">
        <f>SUMIF(РРО!#REF!,свод!$AY59,РРО!BD$12:BD$31)</f>
        <v>#REF!</v>
      </c>
      <c r="Q59" s="38" t="e">
        <f>SUMIF(РРО!#REF!,свод!$AY59,РРО!BE$12:BE$31)</f>
        <v>#REF!</v>
      </c>
      <c r="R59" s="38" t="e">
        <f>SUMIF(РРО!#REF!,свод!$AY59,РРО!BF$12:BF$31)</f>
        <v>#REF!</v>
      </c>
      <c r="S59" s="38" t="e">
        <f>SUMIF(РРО!#REF!,свод!$AY59,РРО!BG$12:BG$31)</f>
        <v>#REF!</v>
      </c>
      <c r="T59" s="38" t="e">
        <f>SUMIF(РРО!#REF!,свод!$AY59,РРО!BH$12:BH$31)</f>
        <v>#REF!</v>
      </c>
      <c r="U59" s="52" t="e">
        <f>SUMIF(РРО!#REF!,свод!$AY59,РРО!BI$12:BI$31)</f>
        <v>#REF!</v>
      </c>
      <c r="V59" s="38" t="e">
        <f>SUMIF(РРО!#REF!,свод!$AY59,РРО!BJ$12:BJ$31)</f>
        <v>#REF!</v>
      </c>
      <c r="W59" s="38" t="e">
        <f>SUMIF(РРО!#REF!,свод!$AY59,РРО!BK$12:BK$31)</f>
        <v>#REF!</v>
      </c>
      <c r="X59" s="38" t="e">
        <f>SUMIF(РРО!#REF!,свод!$AY59,РРО!BL$12:BL$31)</f>
        <v>#REF!</v>
      </c>
      <c r="Y59" s="38" t="e">
        <f>SUMIF(РРО!#REF!,свод!$AY59,РРО!BM$12:BM$31)</f>
        <v>#REF!</v>
      </c>
      <c r="Z59" s="52" t="e">
        <f>SUMIF(РРО!#REF!,свод!$AY59,РРО!BN$12:BN$31)</f>
        <v>#REF!</v>
      </c>
      <c r="AA59" s="38" t="e">
        <f>SUMIF(РРО!#REF!,свод!$AY59,РРО!BO$12:BO$31)</f>
        <v>#REF!</v>
      </c>
      <c r="AB59" s="38" t="e">
        <f>SUMIF(РРО!#REF!,свод!$AY59,РРО!BP$12:BP$31)</f>
        <v>#REF!</v>
      </c>
      <c r="AC59" s="38" t="e">
        <f>SUMIF(РРО!#REF!,свод!$AY59,РРО!BQ$12:BQ$31)</f>
        <v>#REF!</v>
      </c>
      <c r="AD59" s="38" t="e">
        <f>SUMIF(РРО!#REF!,свод!$AY59,РРО!BR$12:BR$31)</f>
        <v>#REF!</v>
      </c>
      <c r="AE59" s="52" t="e">
        <f>SUMIF(РРО!#REF!,свод!$AY59,РРО!BS$12:BS$31)</f>
        <v>#REF!</v>
      </c>
      <c r="AF59" s="38" t="e">
        <f>SUMIF(РРО!#REF!,свод!$AY59,РРО!BT$12:BT$31)</f>
        <v>#REF!</v>
      </c>
      <c r="AG59" s="38" t="e">
        <f>SUMIF(РРО!#REF!,свод!$AY59,РРО!BU$12:BU$31)</f>
        <v>#REF!</v>
      </c>
      <c r="AH59" s="38" t="e">
        <f>SUMIF(РРО!#REF!,свод!$AY59,РРО!BV$12:BV$31)</f>
        <v>#REF!</v>
      </c>
      <c r="AI59" s="38" t="e">
        <f>SUMIF(РРО!#REF!,свод!$AY59,РРО!BW$12:BW$31)</f>
        <v>#REF!</v>
      </c>
      <c r="AJ59" s="38" t="e">
        <f>SUMIF(РРО!#REF!,свод!$AY59,РРО!#REF!)</f>
        <v>#REF!</v>
      </c>
      <c r="AK59" s="38" t="e">
        <f>SUMIF(РРО!#REF!,свод!$AY59,РРО!#REF!)</f>
        <v>#REF!</v>
      </c>
      <c r="AL59" s="38" t="e">
        <f>SUMIF(РРО!#REF!,свод!$AY59,РРО!#REF!)</f>
        <v>#REF!</v>
      </c>
      <c r="AM59" s="38" t="e">
        <f>SUMIF(РРО!#REF!,свод!$AY59,РРО!#REF!)</f>
        <v>#REF!</v>
      </c>
      <c r="AN59" s="38" t="e">
        <f>SUMIF(РРО!#REF!,свод!$AY59,РРО!#REF!)</f>
        <v>#REF!</v>
      </c>
      <c r="AO59" s="38" t="e">
        <f>SUMIF(РРО!#REF!,свод!$AY59,РРО!#REF!)</f>
        <v>#REF!</v>
      </c>
      <c r="AP59" s="38" t="e">
        <f>SUMIF(РРО!#REF!,свод!$AY59,РРО!#REF!)</f>
        <v>#REF!</v>
      </c>
      <c r="AQ59" s="38" t="e">
        <f>SUMIF(РРО!#REF!,свод!$AY59,РРО!#REF!)</f>
        <v>#REF!</v>
      </c>
      <c r="AR59" s="38" t="e">
        <f>SUMIF(РРО!#REF!,свод!$AY59,РРО!#REF!)</f>
        <v>#REF!</v>
      </c>
      <c r="AS59" s="38" t="e">
        <f>SUMIF(РРО!#REF!,свод!$AY59,РРО!#REF!)</f>
        <v>#REF!</v>
      </c>
      <c r="AT59" s="38" t="e">
        <f>SUMIF(РРО!#REF!,свод!$AY59,РРО!#REF!)</f>
        <v>#REF!</v>
      </c>
      <c r="AU59" s="38" t="e">
        <f>SUMIF(РРО!#REF!,свод!$AY59,РРО!#REF!)</f>
        <v>#REF!</v>
      </c>
      <c r="AV59" s="38" t="e">
        <f>SUMIF(РРО!#REF!,свод!$AY59,РРО!#REF!)</f>
        <v>#REF!</v>
      </c>
      <c r="AW59" s="38" t="e">
        <f>SUMIF(РРО!#REF!,свод!$AY59,РРО!#REF!)</f>
        <v>#REF!</v>
      </c>
      <c r="AX59" s="38" t="e">
        <f>SUMIF(РРО!#REF!,свод!$AY59,РРО!#REF!)</f>
        <v>#REF!</v>
      </c>
      <c r="AY59" t="str">
        <f>CONCATENATE(A59,C59,D59,E59)</f>
        <v>4010000320801нормативный</v>
      </c>
    </row>
    <row r="60" spans="1:51" ht="15" hidden="1" customHeight="1">
      <c r="A60" s="32">
        <v>401000033</v>
      </c>
      <c r="B60" s="33" t="s">
        <v>141</v>
      </c>
      <c r="C60" s="34" t="s">
        <v>84</v>
      </c>
      <c r="D60" s="34" t="s">
        <v>53</v>
      </c>
      <c r="E60" s="35" t="s">
        <v>64</v>
      </c>
      <c r="F60" s="52" t="e">
        <f>SUMIF(РРО!#REF!,свод!AY60,РРО!AT$12:AT$31)</f>
        <v>#REF!</v>
      </c>
      <c r="G60" s="52" t="e">
        <f>SUMIF(РРО!#REF!,свод!AY60,РРО!AU$12:AU$31)</f>
        <v>#REF!</v>
      </c>
      <c r="H60" s="38" t="e">
        <f>SUMIF(РРО!#REF!,свод!$AY60,РРО!AV$12:AV$31)</f>
        <v>#REF!</v>
      </c>
      <c r="I60" s="38" t="e">
        <f>SUMIF(РРО!#REF!,свод!$AY60,РРО!AW$12:AW$31)</f>
        <v>#REF!</v>
      </c>
      <c r="J60" s="38" t="e">
        <f>SUMIF(РРО!#REF!,свод!$AY60,РРО!AX$12:AX$31)</f>
        <v>#REF!</v>
      </c>
      <c r="K60" s="38" t="e">
        <f>SUMIF(РРО!#REF!,свод!$AY60,РРО!AY$12:AY$31)</f>
        <v>#REF!</v>
      </c>
      <c r="L60" s="38" t="e">
        <f>SUMIF(РРО!#REF!,свод!$AY60,РРО!AZ$12:AZ$31)</f>
        <v>#REF!</v>
      </c>
      <c r="M60" s="38" t="e">
        <f>SUMIF(РРО!#REF!,свод!$AY60,РРО!BA$12:BA$31)</f>
        <v>#REF!</v>
      </c>
      <c r="N60" s="38" t="e">
        <f>SUMIF(РРО!#REF!,свод!$AY60,РРО!BB$12:BB$31)</f>
        <v>#REF!</v>
      </c>
      <c r="O60" s="38" t="e">
        <f>SUMIF(РРО!#REF!,свод!$AY60,РРО!BC$12:BC$31)</f>
        <v>#REF!</v>
      </c>
      <c r="P60" s="52" t="e">
        <f>SUMIF(РРО!#REF!,свод!$AY60,РРО!BD$12:BD$31)</f>
        <v>#REF!</v>
      </c>
      <c r="Q60" s="38" t="e">
        <f>SUMIF(РРО!#REF!,свод!$AY60,РРО!BE$12:BE$31)</f>
        <v>#REF!</v>
      </c>
      <c r="R60" s="38" t="e">
        <f>SUMIF(РРО!#REF!,свод!$AY60,РРО!BF$12:BF$31)</f>
        <v>#REF!</v>
      </c>
      <c r="S60" s="38" t="e">
        <f>SUMIF(РРО!#REF!,свод!$AY60,РРО!BG$12:BG$31)</f>
        <v>#REF!</v>
      </c>
      <c r="T60" s="38" t="e">
        <f>SUMIF(РРО!#REF!,свод!$AY60,РРО!BH$12:BH$31)</f>
        <v>#REF!</v>
      </c>
      <c r="U60" s="52" t="e">
        <f>SUMIF(РРО!#REF!,свод!$AY60,РРО!BI$12:BI$31)</f>
        <v>#REF!</v>
      </c>
      <c r="V60" s="38" t="e">
        <f>SUMIF(РРО!#REF!,свод!$AY60,РРО!BJ$12:BJ$31)</f>
        <v>#REF!</v>
      </c>
      <c r="W60" s="38" t="e">
        <f>SUMIF(РРО!#REF!,свод!$AY60,РРО!BK$12:BK$31)</f>
        <v>#REF!</v>
      </c>
      <c r="X60" s="38" t="e">
        <f>SUMIF(РРО!#REF!,свод!$AY60,РРО!BL$12:BL$31)</f>
        <v>#REF!</v>
      </c>
      <c r="Y60" s="38" t="e">
        <f>SUMIF(РРО!#REF!,свод!$AY60,РРО!BM$12:BM$31)</f>
        <v>#REF!</v>
      </c>
      <c r="Z60" s="52" t="e">
        <f>SUMIF(РРО!#REF!,свод!$AY60,РРО!BN$12:BN$31)</f>
        <v>#REF!</v>
      </c>
      <c r="AA60" s="38" t="e">
        <f>SUMIF(РРО!#REF!,свод!$AY60,РРО!BO$12:BO$31)</f>
        <v>#REF!</v>
      </c>
      <c r="AB60" s="38" t="e">
        <f>SUMIF(РРО!#REF!,свод!$AY60,РРО!BP$12:BP$31)</f>
        <v>#REF!</v>
      </c>
      <c r="AC60" s="38" t="e">
        <f>SUMIF(РРО!#REF!,свод!$AY60,РРО!BQ$12:BQ$31)</f>
        <v>#REF!</v>
      </c>
      <c r="AD60" s="38" t="e">
        <f>SUMIF(РРО!#REF!,свод!$AY60,РРО!BR$12:BR$31)</f>
        <v>#REF!</v>
      </c>
      <c r="AE60" s="52" t="e">
        <f>SUMIF(РРО!#REF!,свод!$AY60,РРО!BS$12:BS$31)</f>
        <v>#REF!</v>
      </c>
      <c r="AF60" s="38" t="e">
        <f>SUMIF(РРО!#REF!,свод!$AY60,РРО!BT$12:BT$31)</f>
        <v>#REF!</v>
      </c>
      <c r="AG60" s="38" t="e">
        <f>SUMIF(РРО!#REF!,свод!$AY60,РРО!BU$12:BU$31)</f>
        <v>#REF!</v>
      </c>
      <c r="AH60" s="38" t="e">
        <f>SUMIF(РРО!#REF!,свод!$AY60,РРО!BV$12:BV$31)</f>
        <v>#REF!</v>
      </c>
      <c r="AI60" s="38" t="e">
        <f>SUMIF(РРО!#REF!,свод!$AY60,РРО!BW$12:BW$31)</f>
        <v>#REF!</v>
      </c>
      <c r="AJ60" s="38" t="e">
        <f>SUMIF(РРО!#REF!,свод!$AY60,РРО!#REF!)</f>
        <v>#REF!</v>
      </c>
      <c r="AK60" s="38" t="e">
        <f>SUMIF(РРО!#REF!,свод!$AY60,РРО!#REF!)</f>
        <v>#REF!</v>
      </c>
      <c r="AL60" s="38" t="e">
        <f>SUMIF(РРО!#REF!,свод!$AY60,РРО!#REF!)</f>
        <v>#REF!</v>
      </c>
      <c r="AM60" s="38" t="e">
        <f>SUMIF(РРО!#REF!,свод!$AY60,РРО!#REF!)</f>
        <v>#REF!</v>
      </c>
      <c r="AN60" s="38" t="e">
        <f>SUMIF(РРО!#REF!,свод!$AY60,РРО!#REF!)</f>
        <v>#REF!</v>
      </c>
      <c r="AO60" s="38" t="e">
        <f>SUMIF(РРО!#REF!,свод!$AY60,РРО!#REF!)</f>
        <v>#REF!</v>
      </c>
      <c r="AP60" s="38" t="e">
        <f>SUMIF(РРО!#REF!,свод!$AY60,РРО!#REF!)</f>
        <v>#REF!</v>
      </c>
      <c r="AQ60" s="38" t="e">
        <f>SUMIF(РРО!#REF!,свод!$AY60,РРО!#REF!)</f>
        <v>#REF!</v>
      </c>
      <c r="AR60" s="38" t="e">
        <f>SUMIF(РРО!#REF!,свод!$AY60,РРО!#REF!)</f>
        <v>#REF!</v>
      </c>
      <c r="AS60" s="38" t="e">
        <f>SUMIF(РРО!#REF!,свод!$AY60,РРО!#REF!)</f>
        <v>#REF!</v>
      </c>
      <c r="AT60" s="38" t="e">
        <f>SUMIF(РРО!#REF!,свод!$AY60,РРО!#REF!)</f>
        <v>#REF!</v>
      </c>
      <c r="AU60" s="38" t="e">
        <f>SUMIF(РРО!#REF!,свод!$AY60,РРО!#REF!)</f>
        <v>#REF!</v>
      </c>
      <c r="AV60" s="38" t="e">
        <f>SUMIF(РРО!#REF!,свод!$AY60,РРО!#REF!)</f>
        <v>#REF!</v>
      </c>
      <c r="AW60" s="38" t="e">
        <f>SUMIF(РРО!#REF!,свод!$AY60,РРО!#REF!)</f>
        <v>#REF!</v>
      </c>
      <c r="AX60" s="38" t="e">
        <f>SUMIF(РРО!#REF!,свод!$AY60,РРО!#REF!)</f>
        <v>#REF!</v>
      </c>
      <c r="AY60" t="str">
        <f t="shared" si="2"/>
        <v>4010000331101нормативный</v>
      </c>
    </row>
    <row r="61" spans="1:51" ht="15" hidden="1" customHeight="1">
      <c r="A61" s="32">
        <v>401000033</v>
      </c>
      <c r="B61" s="33" t="s">
        <v>141</v>
      </c>
      <c r="C61" s="34" t="s">
        <v>84</v>
      </c>
      <c r="D61" s="34" t="s">
        <v>63</v>
      </c>
      <c r="E61" s="35" t="s">
        <v>64</v>
      </c>
      <c r="F61" s="52" t="e">
        <f>SUMIF(РРО!#REF!,свод!AY61,РРО!AT$12:AT$31)</f>
        <v>#REF!</v>
      </c>
      <c r="G61" s="52" t="e">
        <f>SUMIF(РРО!#REF!,свод!AY61,РРО!AU$12:AU$31)</f>
        <v>#REF!</v>
      </c>
      <c r="H61" s="38" t="e">
        <f>SUMIF(РРО!#REF!,свод!$AY61,РРО!AV$12:AV$31)</f>
        <v>#REF!</v>
      </c>
      <c r="I61" s="38" t="e">
        <f>SUMIF(РРО!#REF!,свод!$AY61,РРО!AW$12:AW$31)</f>
        <v>#REF!</v>
      </c>
      <c r="J61" s="38" t="e">
        <f>SUMIF(РРО!#REF!,свод!$AY61,РРО!AX$12:AX$31)</f>
        <v>#REF!</v>
      </c>
      <c r="K61" s="38" t="e">
        <f>SUMIF(РРО!#REF!,свод!$AY61,РРО!AY$12:AY$31)</f>
        <v>#REF!</v>
      </c>
      <c r="L61" s="38" t="e">
        <f>SUMIF(РРО!#REF!,свод!$AY61,РРО!AZ$12:AZ$31)</f>
        <v>#REF!</v>
      </c>
      <c r="M61" s="38" t="e">
        <f>SUMIF(РРО!#REF!,свод!$AY61,РРО!BA$12:BA$31)</f>
        <v>#REF!</v>
      </c>
      <c r="N61" s="38" t="e">
        <f>SUMIF(РРО!#REF!,свод!$AY61,РРО!BB$12:BB$31)</f>
        <v>#REF!</v>
      </c>
      <c r="O61" s="38" t="e">
        <f>SUMIF(РРО!#REF!,свод!$AY61,РРО!BC$12:BC$31)</f>
        <v>#REF!</v>
      </c>
      <c r="P61" s="52" t="e">
        <f>SUMIF(РРО!#REF!,свод!$AY61,РРО!BD$12:BD$31)</f>
        <v>#REF!</v>
      </c>
      <c r="Q61" s="38" t="e">
        <f>SUMIF(РРО!#REF!,свод!$AY61,РРО!BE$12:BE$31)</f>
        <v>#REF!</v>
      </c>
      <c r="R61" s="38" t="e">
        <f>SUMIF(РРО!#REF!,свод!$AY61,РРО!BF$12:BF$31)</f>
        <v>#REF!</v>
      </c>
      <c r="S61" s="38" t="e">
        <f>SUMIF(РРО!#REF!,свод!$AY61,РРО!BG$12:BG$31)</f>
        <v>#REF!</v>
      </c>
      <c r="T61" s="38" t="e">
        <f>SUMIF(РРО!#REF!,свод!$AY61,РРО!BH$12:BH$31)</f>
        <v>#REF!</v>
      </c>
      <c r="U61" s="52" t="e">
        <f>SUMIF(РРО!#REF!,свод!$AY61,РРО!BI$12:BI$31)</f>
        <v>#REF!</v>
      </c>
      <c r="V61" s="38" t="e">
        <f>SUMIF(РРО!#REF!,свод!$AY61,РРО!BJ$12:BJ$31)</f>
        <v>#REF!</v>
      </c>
      <c r="W61" s="38" t="e">
        <f>SUMIF(РРО!#REF!,свод!$AY61,РРО!BK$12:BK$31)</f>
        <v>#REF!</v>
      </c>
      <c r="X61" s="38" t="e">
        <f>SUMIF(РРО!#REF!,свод!$AY61,РРО!BL$12:BL$31)</f>
        <v>#REF!</v>
      </c>
      <c r="Y61" s="38" t="e">
        <f>SUMIF(РРО!#REF!,свод!$AY61,РРО!BM$12:BM$31)</f>
        <v>#REF!</v>
      </c>
      <c r="Z61" s="52" t="e">
        <f>SUMIF(РРО!#REF!,свод!$AY61,РРО!BN$12:BN$31)</f>
        <v>#REF!</v>
      </c>
      <c r="AA61" s="38" t="e">
        <f>SUMIF(РРО!#REF!,свод!$AY61,РРО!BO$12:BO$31)</f>
        <v>#REF!</v>
      </c>
      <c r="AB61" s="38" t="e">
        <f>SUMIF(РРО!#REF!,свод!$AY61,РРО!BP$12:BP$31)</f>
        <v>#REF!</v>
      </c>
      <c r="AC61" s="38" t="e">
        <f>SUMIF(РРО!#REF!,свод!$AY61,РРО!BQ$12:BQ$31)</f>
        <v>#REF!</v>
      </c>
      <c r="AD61" s="38" t="e">
        <f>SUMIF(РРО!#REF!,свод!$AY61,РРО!BR$12:BR$31)</f>
        <v>#REF!</v>
      </c>
      <c r="AE61" s="52" t="e">
        <f>SUMIF(РРО!#REF!,свод!$AY61,РРО!BS$12:BS$31)</f>
        <v>#REF!</v>
      </c>
      <c r="AF61" s="38" t="e">
        <f>SUMIF(РРО!#REF!,свод!$AY61,РРО!BT$12:BT$31)</f>
        <v>#REF!</v>
      </c>
      <c r="AG61" s="38" t="e">
        <f>SUMIF(РРО!#REF!,свод!$AY61,РРО!BU$12:BU$31)</f>
        <v>#REF!</v>
      </c>
      <c r="AH61" s="38" t="e">
        <f>SUMIF(РРО!#REF!,свод!$AY61,РРО!BV$12:BV$31)</f>
        <v>#REF!</v>
      </c>
      <c r="AI61" s="38" t="e">
        <f>SUMIF(РРО!#REF!,свод!$AY61,РРО!BW$12:BW$31)</f>
        <v>#REF!</v>
      </c>
      <c r="AJ61" s="38" t="e">
        <f>SUMIF(РРО!#REF!,свод!$AY61,РРО!#REF!)</f>
        <v>#REF!</v>
      </c>
      <c r="AK61" s="38" t="e">
        <f>SUMIF(РРО!#REF!,свод!$AY61,РРО!#REF!)</f>
        <v>#REF!</v>
      </c>
      <c r="AL61" s="38" t="e">
        <f>SUMIF(РРО!#REF!,свод!$AY61,РРО!#REF!)</f>
        <v>#REF!</v>
      </c>
      <c r="AM61" s="38" t="e">
        <f>SUMIF(РРО!#REF!,свод!$AY61,РРО!#REF!)</f>
        <v>#REF!</v>
      </c>
      <c r="AN61" s="38" t="e">
        <f>SUMIF(РРО!#REF!,свод!$AY61,РРО!#REF!)</f>
        <v>#REF!</v>
      </c>
      <c r="AO61" s="38" t="e">
        <f>SUMIF(РРО!#REF!,свод!$AY61,РРО!#REF!)</f>
        <v>#REF!</v>
      </c>
      <c r="AP61" s="38" t="e">
        <f>SUMIF(РРО!#REF!,свод!$AY61,РРО!#REF!)</f>
        <v>#REF!</v>
      </c>
      <c r="AQ61" s="38" t="e">
        <f>SUMIF(РРО!#REF!,свод!$AY61,РРО!#REF!)</f>
        <v>#REF!</v>
      </c>
      <c r="AR61" s="38" t="e">
        <f>SUMIF(РРО!#REF!,свод!$AY61,РРО!#REF!)</f>
        <v>#REF!</v>
      </c>
      <c r="AS61" s="38" t="e">
        <f>SUMIF(РРО!#REF!,свод!$AY61,РРО!#REF!)</f>
        <v>#REF!</v>
      </c>
      <c r="AT61" s="38" t="e">
        <f>SUMIF(РРО!#REF!,свод!$AY61,РРО!#REF!)</f>
        <v>#REF!</v>
      </c>
      <c r="AU61" s="38" t="e">
        <f>SUMIF(РРО!#REF!,свод!$AY61,РРО!#REF!)</f>
        <v>#REF!</v>
      </c>
      <c r="AV61" s="38" t="e">
        <f>SUMIF(РРО!#REF!,свод!$AY61,РРО!#REF!)</f>
        <v>#REF!</v>
      </c>
      <c r="AW61" s="38" t="e">
        <f>SUMIF(РРО!#REF!,свод!$AY61,РРО!#REF!)</f>
        <v>#REF!</v>
      </c>
      <c r="AX61" s="38" t="e">
        <f>SUMIF(РРО!#REF!,свод!$AY61,РРО!#REF!)</f>
        <v>#REF!</v>
      </c>
      <c r="AY61" t="str">
        <f t="shared" si="2"/>
        <v>4010000331102нормативный</v>
      </c>
    </row>
    <row r="62" spans="1:51" ht="15" hidden="1" customHeight="1">
      <c r="A62" s="32">
        <v>401000033</v>
      </c>
      <c r="B62" s="33" t="s">
        <v>141</v>
      </c>
      <c r="C62" s="34">
        <v>11</v>
      </c>
      <c r="D62" s="34" t="s">
        <v>87</v>
      </c>
      <c r="E62" s="35" t="s">
        <v>64</v>
      </c>
      <c r="F62" s="52" t="e">
        <f>SUMIF(РРО!#REF!,свод!AY62,РРО!AT$12:AT$31)</f>
        <v>#REF!</v>
      </c>
      <c r="G62" s="52" t="e">
        <f>SUMIF(РРО!#REF!,свод!AY62,РРО!AU$12:AU$31)</f>
        <v>#REF!</v>
      </c>
      <c r="H62" s="38" t="e">
        <f>SUMIF(РРО!#REF!,свод!$AY62,РРО!AV$12:AV$31)</f>
        <v>#REF!</v>
      </c>
      <c r="I62" s="38" t="e">
        <f>SUMIF(РРО!#REF!,свод!$AY62,РРО!AW$12:AW$31)</f>
        <v>#REF!</v>
      </c>
      <c r="J62" s="38" t="e">
        <f>SUMIF(РРО!#REF!,свод!$AY62,РРО!AX$12:AX$31)</f>
        <v>#REF!</v>
      </c>
      <c r="K62" s="38" t="e">
        <f>SUMIF(РРО!#REF!,свод!$AY62,РРО!AY$12:AY$31)</f>
        <v>#REF!</v>
      </c>
      <c r="L62" s="38" t="e">
        <f>SUMIF(РРО!#REF!,свод!$AY62,РРО!AZ$12:AZ$31)</f>
        <v>#REF!</v>
      </c>
      <c r="M62" s="38" t="e">
        <f>SUMIF(РРО!#REF!,свод!$AY62,РРО!BA$12:BA$31)</f>
        <v>#REF!</v>
      </c>
      <c r="N62" s="38" t="e">
        <f>SUMIF(РРО!#REF!,свод!$AY62,РРО!BB$12:BB$31)</f>
        <v>#REF!</v>
      </c>
      <c r="O62" s="38" t="e">
        <f>SUMIF(РРО!#REF!,свод!$AY62,РРО!BC$12:BC$31)</f>
        <v>#REF!</v>
      </c>
      <c r="P62" s="52" t="e">
        <f>SUMIF(РРО!#REF!,свод!$AY62,РРО!BD$12:BD$31)</f>
        <v>#REF!</v>
      </c>
      <c r="Q62" s="38" t="e">
        <f>SUMIF(РРО!#REF!,свод!$AY62,РРО!BE$12:BE$31)</f>
        <v>#REF!</v>
      </c>
      <c r="R62" s="38" t="e">
        <f>SUMIF(РРО!#REF!,свод!$AY62,РРО!BF$12:BF$31)</f>
        <v>#REF!</v>
      </c>
      <c r="S62" s="38" t="e">
        <f>SUMIF(РРО!#REF!,свод!$AY62,РРО!BG$12:BG$31)</f>
        <v>#REF!</v>
      </c>
      <c r="T62" s="38" t="e">
        <f>SUMIF(РРО!#REF!,свод!$AY62,РРО!BH$12:BH$31)</f>
        <v>#REF!</v>
      </c>
      <c r="U62" s="52" t="e">
        <f>SUMIF(РРО!#REF!,свод!$AY62,РРО!BI$12:BI$31)</f>
        <v>#REF!</v>
      </c>
      <c r="V62" s="38" t="e">
        <f>SUMIF(РРО!#REF!,свод!$AY62,РРО!BJ$12:BJ$31)</f>
        <v>#REF!</v>
      </c>
      <c r="W62" s="38" t="e">
        <f>SUMIF(РРО!#REF!,свод!$AY62,РРО!BK$12:BK$31)</f>
        <v>#REF!</v>
      </c>
      <c r="X62" s="38" t="e">
        <f>SUMIF(РРО!#REF!,свод!$AY62,РРО!BL$12:BL$31)</f>
        <v>#REF!</v>
      </c>
      <c r="Y62" s="38" t="e">
        <f>SUMIF(РРО!#REF!,свод!$AY62,РРО!BM$12:BM$31)</f>
        <v>#REF!</v>
      </c>
      <c r="Z62" s="52" t="e">
        <f>SUMIF(РРО!#REF!,свод!$AY62,РРО!BN$12:BN$31)</f>
        <v>#REF!</v>
      </c>
      <c r="AA62" s="38" t="e">
        <f>SUMIF(РРО!#REF!,свод!$AY62,РРО!BO$12:BO$31)</f>
        <v>#REF!</v>
      </c>
      <c r="AB62" s="38" t="e">
        <f>SUMIF(РРО!#REF!,свод!$AY62,РРО!BP$12:BP$31)</f>
        <v>#REF!</v>
      </c>
      <c r="AC62" s="38" t="e">
        <f>SUMIF(РРО!#REF!,свод!$AY62,РРО!BQ$12:BQ$31)</f>
        <v>#REF!</v>
      </c>
      <c r="AD62" s="38" t="e">
        <f>SUMIF(РРО!#REF!,свод!$AY62,РРО!BR$12:BR$31)</f>
        <v>#REF!</v>
      </c>
      <c r="AE62" s="52" t="e">
        <f>SUMIF(РРО!#REF!,свод!$AY62,РРО!BS$12:BS$31)</f>
        <v>#REF!</v>
      </c>
      <c r="AF62" s="38" t="e">
        <f>SUMIF(РРО!#REF!,свод!$AY62,РРО!BT$12:BT$31)</f>
        <v>#REF!</v>
      </c>
      <c r="AG62" s="38" t="e">
        <f>SUMIF(РРО!#REF!,свод!$AY62,РРО!BU$12:BU$31)</f>
        <v>#REF!</v>
      </c>
      <c r="AH62" s="38" t="e">
        <f>SUMIF(РРО!#REF!,свод!$AY62,РРО!BV$12:BV$31)</f>
        <v>#REF!</v>
      </c>
      <c r="AI62" s="38" t="e">
        <f>SUMIF(РРО!#REF!,свод!$AY62,РРО!BW$12:BW$31)</f>
        <v>#REF!</v>
      </c>
      <c r="AJ62" s="38" t="e">
        <f>SUMIF(РРО!#REF!,свод!$AY62,РРО!#REF!)</f>
        <v>#REF!</v>
      </c>
      <c r="AK62" s="38" t="e">
        <f>SUMIF(РРО!#REF!,свод!$AY62,РРО!#REF!)</f>
        <v>#REF!</v>
      </c>
      <c r="AL62" s="38" t="e">
        <f>SUMIF(РРО!#REF!,свод!$AY62,РРО!#REF!)</f>
        <v>#REF!</v>
      </c>
      <c r="AM62" s="38" t="e">
        <f>SUMIF(РРО!#REF!,свод!$AY62,РРО!#REF!)</f>
        <v>#REF!</v>
      </c>
      <c r="AN62" s="38" t="e">
        <f>SUMIF(РРО!#REF!,свод!$AY62,РРО!#REF!)</f>
        <v>#REF!</v>
      </c>
      <c r="AO62" s="38" t="e">
        <f>SUMIF(РРО!#REF!,свод!$AY62,РРО!#REF!)</f>
        <v>#REF!</v>
      </c>
      <c r="AP62" s="38" t="e">
        <f>SUMIF(РРО!#REF!,свод!$AY62,РРО!#REF!)</f>
        <v>#REF!</v>
      </c>
      <c r="AQ62" s="38" t="e">
        <f>SUMIF(РРО!#REF!,свод!$AY62,РРО!#REF!)</f>
        <v>#REF!</v>
      </c>
      <c r="AR62" s="38" t="e">
        <f>SUMIF(РРО!#REF!,свод!$AY62,РРО!#REF!)</f>
        <v>#REF!</v>
      </c>
      <c r="AS62" s="38" t="e">
        <f>SUMIF(РРО!#REF!,свод!$AY62,РРО!#REF!)</f>
        <v>#REF!</v>
      </c>
      <c r="AT62" s="38" t="e">
        <f>SUMIF(РРО!#REF!,свод!$AY62,РРО!#REF!)</f>
        <v>#REF!</v>
      </c>
      <c r="AU62" s="38" t="e">
        <f>SUMIF(РРО!#REF!,свод!$AY62,РРО!#REF!)</f>
        <v>#REF!</v>
      </c>
      <c r="AV62" s="38" t="e">
        <f>SUMIF(РРО!#REF!,свод!$AY62,РРО!#REF!)</f>
        <v>#REF!</v>
      </c>
      <c r="AW62" s="38" t="e">
        <f>SUMIF(РРО!#REF!,свод!$AY62,РРО!#REF!)</f>
        <v>#REF!</v>
      </c>
      <c r="AX62" s="38" t="e">
        <f>SUMIF(РРО!#REF!,свод!$AY62,РРО!#REF!)</f>
        <v>#REF!</v>
      </c>
      <c r="AY62" t="str">
        <f t="shared" si="2"/>
        <v>4010000331105нормативный</v>
      </c>
    </row>
    <row r="63" spans="1:51" ht="15" hidden="1" customHeight="1">
      <c r="A63" s="32">
        <v>401000034</v>
      </c>
      <c r="B63" s="33" t="s">
        <v>142</v>
      </c>
      <c r="C63" s="34" t="s">
        <v>84</v>
      </c>
      <c r="D63" s="34" t="s">
        <v>63</v>
      </c>
      <c r="E63" s="35" t="s">
        <v>64</v>
      </c>
      <c r="F63" s="52" t="e">
        <f>SUMIF(РРО!#REF!,свод!AY63,РРО!AT$12:AT$31)</f>
        <v>#REF!</v>
      </c>
      <c r="G63" s="52" t="e">
        <f>SUMIF(РРО!#REF!,свод!AY63,РРО!AU$12:AU$31)</f>
        <v>#REF!</v>
      </c>
      <c r="H63" s="38" t="e">
        <f>SUMIF(РРО!#REF!,свод!$AY63,РРО!AV$12:AV$31)</f>
        <v>#REF!</v>
      </c>
      <c r="I63" s="38" t="e">
        <f>SUMIF(РРО!#REF!,свод!$AY63,РРО!AW$12:AW$31)</f>
        <v>#REF!</v>
      </c>
      <c r="J63" s="38" t="e">
        <f>SUMIF(РРО!#REF!,свод!$AY63,РРО!AX$12:AX$31)</f>
        <v>#REF!</v>
      </c>
      <c r="K63" s="38" t="e">
        <f>SUMIF(РРО!#REF!,свод!$AY63,РРО!AY$12:AY$31)</f>
        <v>#REF!</v>
      </c>
      <c r="L63" s="38" t="e">
        <f>SUMIF(РРО!#REF!,свод!$AY63,РРО!AZ$12:AZ$31)</f>
        <v>#REF!</v>
      </c>
      <c r="M63" s="38" t="e">
        <f>SUMIF(РРО!#REF!,свод!$AY63,РРО!BA$12:BA$31)</f>
        <v>#REF!</v>
      </c>
      <c r="N63" s="38" t="e">
        <f>SUMIF(РРО!#REF!,свод!$AY63,РРО!BB$12:BB$31)</f>
        <v>#REF!</v>
      </c>
      <c r="O63" s="38" t="e">
        <f>SUMIF(РРО!#REF!,свод!$AY63,РРО!BC$12:BC$31)</f>
        <v>#REF!</v>
      </c>
      <c r="P63" s="52" t="e">
        <f>SUMIF(РРО!#REF!,свод!$AY63,РРО!BD$12:BD$31)</f>
        <v>#REF!</v>
      </c>
      <c r="Q63" s="38" t="e">
        <f>SUMIF(РРО!#REF!,свод!$AY63,РРО!BE$12:BE$31)</f>
        <v>#REF!</v>
      </c>
      <c r="R63" s="38" t="e">
        <f>SUMIF(РРО!#REF!,свод!$AY63,РРО!BF$12:BF$31)</f>
        <v>#REF!</v>
      </c>
      <c r="S63" s="38" t="e">
        <f>SUMIF(РРО!#REF!,свод!$AY63,РРО!BG$12:BG$31)</f>
        <v>#REF!</v>
      </c>
      <c r="T63" s="38" t="e">
        <f>SUMIF(РРО!#REF!,свод!$AY63,РРО!BH$12:BH$31)</f>
        <v>#REF!</v>
      </c>
      <c r="U63" s="52" t="e">
        <f>SUMIF(РРО!#REF!,свод!$AY63,РРО!BI$12:BI$31)</f>
        <v>#REF!</v>
      </c>
      <c r="V63" s="38" t="e">
        <f>SUMIF(РРО!#REF!,свод!$AY63,РРО!BJ$12:BJ$31)</f>
        <v>#REF!</v>
      </c>
      <c r="W63" s="38" t="e">
        <f>SUMIF(РРО!#REF!,свод!$AY63,РРО!BK$12:BK$31)</f>
        <v>#REF!</v>
      </c>
      <c r="X63" s="38" t="e">
        <f>SUMIF(РРО!#REF!,свод!$AY63,РРО!BL$12:BL$31)</f>
        <v>#REF!</v>
      </c>
      <c r="Y63" s="38" t="e">
        <f>SUMIF(РРО!#REF!,свод!$AY63,РРО!BM$12:BM$31)</f>
        <v>#REF!</v>
      </c>
      <c r="Z63" s="52" t="e">
        <f>SUMIF(РРО!#REF!,свод!$AY63,РРО!BN$12:BN$31)</f>
        <v>#REF!</v>
      </c>
      <c r="AA63" s="38" t="e">
        <f>SUMIF(РРО!#REF!,свод!$AY63,РРО!BO$12:BO$31)</f>
        <v>#REF!</v>
      </c>
      <c r="AB63" s="38" t="e">
        <f>SUMIF(РРО!#REF!,свод!$AY63,РРО!BP$12:BP$31)</f>
        <v>#REF!</v>
      </c>
      <c r="AC63" s="38" t="e">
        <f>SUMIF(РРО!#REF!,свод!$AY63,РРО!BQ$12:BQ$31)</f>
        <v>#REF!</v>
      </c>
      <c r="AD63" s="38" t="e">
        <f>SUMIF(РРО!#REF!,свод!$AY63,РРО!BR$12:BR$31)</f>
        <v>#REF!</v>
      </c>
      <c r="AE63" s="52" t="e">
        <f>SUMIF(РРО!#REF!,свод!$AY63,РРО!BS$12:BS$31)</f>
        <v>#REF!</v>
      </c>
      <c r="AF63" s="38" t="e">
        <f>SUMIF(РРО!#REF!,свод!$AY63,РРО!BT$12:BT$31)</f>
        <v>#REF!</v>
      </c>
      <c r="AG63" s="38" t="e">
        <f>SUMIF(РРО!#REF!,свод!$AY63,РРО!BU$12:BU$31)</f>
        <v>#REF!</v>
      </c>
      <c r="AH63" s="38" t="e">
        <f>SUMIF(РРО!#REF!,свод!$AY63,РРО!BV$12:BV$31)</f>
        <v>#REF!</v>
      </c>
      <c r="AI63" s="38" t="e">
        <f>SUMIF(РРО!#REF!,свод!$AY63,РРО!BW$12:BW$31)</f>
        <v>#REF!</v>
      </c>
      <c r="AJ63" s="38" t="e">
        <f>SUMIF(РРО!#REF!,свод!$AY63,РРО!#REF!)</f>
        <v>#REF!</v>
      </c>
      <c r="AK63" s="38" t="e">
        <f>SUMIF(РРО!#REF!,свод!$AY63,РРО!#REF!)</f>
        <v>#REF!</v>
      </c>
      <c r="AL63" s="38" t="e">
        <f>SUMIF(РРО!#REF!,свод!$AY63,РРО!#REF!)</f>
        <v>#REF!</v>
      </c>
      <c r="AM63" s="38" t="e">
        <f>SUMIF(РРО!#REF!,свод!$AY63,РРО!#REF!)</f>
        <v>#REF!</v>
      </c>
      <c r="AN63" s="38" t="e">
        <f>SUMIF(РРО!#REF!,свод!$AY63,РРО!#REF!)</f>
        <v>#REF!</v>
      </c>
      <c r="AO63" s="38" t="e">
        <f>SUMIF(РРО!#REF!,свод!$AY63,РРО!#REF!)</f>
        <v>#REF!</v>
      </c>
      <c r="AP63" s="38" t="e">
        <f>SUMIF(РРО!#REF!,свод!$AY63,РРО!#REF!)</f>
        <v>#REF!</v>
      </c>
      <c r="AQ63" s="38" t="e">
        <f>SUMIF(РРО!#REF!,свод!$AY63,РРО!#REF!)</f>
        <v>#REF!</v>
      </c>
      <c r="AR63" s="38" t="e">
        <f>SUMIF(РРО!#REF!,свод!$AY63,РРО!#REF!)</f>
        <v>#REF!</v>
      </c>
      <c r="AS63" s="38" t="e">
        <f>SUMIF(РРО!#REF!,свод!$AY63,РРО!#REF!)</f>
        <v>#REF!</v>
      </c>
      <c r="AT63" s="38" t="e">
        <f>SUMIF(РРО!#REF!,свод!$AY63,РРО!#REF!)</f>
        <v>#REF!</v>
      </c>
      <c r="AU63" s="38" t="e">
        <f>SUMIF(РРО!#REF!,свод!$AY63,РРО!#REF!)</f>
        <v>#REF!</v>
      </c>
      <c r="AV63" s="38" t="e">
        <f>SUMIF(РРО!#REF!,свод!$AY63,РРО!#REF!)</f>
        <v>#REF!</v>
      </c>
      <c r="AW63" s="38" t="e">
        <f>SUMIF(РРО!#REF!,свод!$AY63,РРО!#REF!)</f>
        <v>#REF!</v>
      </c>
      <c r="AX63" s="38" t="e">
        <f>SUMIF(РРО!#REF!,свод!$AY63,РРО!#REF!)</f>
        <v>#REF!</v>
      </c>
      <c r="AY63" t="str">
        <f t="shared" si="2"/>
        <v>4010000341102нормативный</v>
      </c>
    </row>
    <row r="64" spans="1:51" ht="15" hidden="1" customHeight="1">
      <c r="A64" s="32">
        <v>401000034</v>
      </c>
      <c r="B64" s="33" t="s">
        <v>142</v>
      </c>
      <c r="C64" s="34" t="s">
        <v>84</v>
      </c>
      <c r="D64" s="34" t="s">
        <v>56</v>
      </c>
      <c r="E64" s="35" t="s">
        <v>64</v>
      </c>
      <c r="F64" s="52" t="e">
        <f>SUMIF(РРО!#REF!,свод!AY64,РРО!AT$12:AT$31)</f>
        <v>#REF!</v>
      </c>
      <c r="G64" s="52" t="e">
        <f>SUMIF(РРО!#REF!,свод!AY64,РРО!AU$12:AU$31)</f>
        <v>#REF!</v>
      </c>
      <c r="H64" s="38" t="e">
        <f>SUMIF(РРО!#REF!,свод!$AY64,РРО!AV$12:AV$31)</f>
        <v>#REF!</v>
      </c>
      <c r="I64" s="38" t="e">
        <f>SUMIF(РРО!#REF!,свод!$AY64,РРО!AW$12:AW$31)</f>
        <v>#REF!</v>
      </c>
      <c r="J64" s="38" t="e">
        <f>SUMIF(РРО!#REF!,свод!$AY64,РРО!AX$12:AX$31)</f>
        <v>#REF!</v>
      </c>
      <c r="K64" s="38" t="e">
        <f>SUMIF(РРО!#REF!,свод!$AY64,РРО!AY$12:AY$31)</f>
        <v>#REF!</v>
      </c>
      <c r="L64" s="38" t="e">
        <f>SUMIF(РРО!#REF!,свод!$AY64,РРО!AZ$12:AZ$31)</f>
        <v>#REF!</v>
      </c>
      <c r="M64" s="38" t="e">
        <f>SUMIF(РРО!#REF!,свод!$AY64,РРО!BA$12:BA$31)</f>
        <v>#REF!</v>
      </c>
      <c r="N64" s="38" t="e">
        <f>SUMIF(РРО!#REF!,свод!$AY64,РРО!BB$12:BB$31)</f>
        <v>#REF!</v>
      </c>
      <c r="O64" s="38" t="e">
        <f>SUMIF(РРО!#REF!,свод!$AY64,РРО!BC$12:BC$31)</f>
        <v>#REF!</v>
      </c>
      <c r="P64" s="52" t="e">
        <f>SUMIF(РРО!#REF!,свод!$AY64,РРО!BD$12:BD$31)</f>
        <v>#REF!</v>
      </c>
      <c r="Q64" s="38" t="e">
        <f>SUMIF(РРО!#REF!,свод!$AY64,РРО!BE$12:BE$31)</f>
        <v>#REF!</v>
      </c>
      <c r="R64" s="38" t="e">
        <f>SUMIF(РРО!#REF!,свод!$AY64,РРО!BF$12:BF$31)</f>
        <v>#REF!</v>
      </c>
      <c r="S64" s="38" t="e">
        <f>SUMIF(РРО!#REF!,свод!$AY64,РРО!BG$12:BG$31)</f>
        <v>#REF!</v>
      </c>
      <c r="T64" s="38" t="e">
        <f>SUMIF(РРО!#REF!,свод!$AY64,РРО!BH$12:BH$31)</f>
        <v>#REF!</v>
      </c>
      <c r="U64" s="52" t="e">
        <f>SUMIF(РРО!#REF!,свод!$AY64,РРО!BI$12:BI$31)</f>
        <v>#REF!</v>
      </c>
      <c r="V64" s="38" t="e">
        <f>SUMIF(РРО!#REF!,свод!$AY64,РРО!BJ$12:BJ$31)</f>
        <v>#REF!</v>
      </c>
      <c r="W64" s="38" t="e">
        <f>SUMIF(РРО!#REF!,свод!$AY64,РРО!BK$12:BK$31)</f>
        <v>#REF!</v>
      </c>
      <c r="X64" s="38" t="e">
        <f>SUMIF(РРО!#REF!,свод!$AY64,РРО!BL$12:BL$31)</f>
        <v>#REF!</v>
      </c>
      <c r="Y64" s="38" t="e">
        <f>SUMIF(РРО!#REF!,свод!$AY64,РРО!BM$12:BM$31)</f>
        <v>#REF!</v>
      </c>
      <c r="Z64" s="52" t="e">
        <f>SUMIF(РРО!#REF!,свод!$AY64,РРО!BN$12:BN$31)</f>
        <v>#REF!</v>
      </c>
      <c r="AA64" s="38" t="e">
        <f>SUMIF(РРО!#REF!,свод!$AY64,РРО!BO$12:BO$31)</f>
        <v>#REF!</v>
      </c>
      <c r="AB64" s="38" t="e">
        <f>SUMIF(РРО!#REF!,свод!$AY64,РРО!BP$12:BP$31)</f>
        <v>#REF!</v>
      </c>
      <c r="AC64" s="38" t="e">
        <f>SUMIF(РРО!#REF!,свод!$AY64,РРО!BQ$12:BQ$31)</f>
        <v>#REF!</v>
      </c>
      <c r="AD64" s="38" t="e">
        <f>SUMIF(РРО!#REF!,свод!$AY64,РРО!BR$12:BR$31)</f>
        <v>#REF!</v>
      </c>
      <c r="AE64" s="52" t="e">
        <f>SUMIF(РРО!#REF!,свод!$AY64,РРО!BS$12:BS$31)</f>
        <v>#REF!</v>
      </c>
      <c r="AF64" s="38" t="e">
        <f>SUMIF(РРО!#REF!,свод!$AY64,РРО!BT$12:BT$31)</f>
        <v>#REF!</v>
      </c>
      <c r="AG64" s="38" t="e">
        <f>SUMIF(РРО!#REF!,свод!$AY64,РРО!BU$12:BU$31)</f>
        <v>#REF!</v>
      </c>
      <c r="AH64" s="38" t="e">
        <f>SUMIF(РРО!#REF!,свод!$AY64,РРО!BV$12:BV$31)</f>
        <v>#REF!</v>
      </c>
      <c r="AI64" s="38" t="e">
        <f>SUMIF(РРО!#REF!,свод!$AY64,РРО!BW$12:BW$31)</f>
        <v>#REF!</v>
      </c>
      <c r="AJ64" s="38" t="e">
        <f>SUMIF(РРО!#REF!,свод!$AY64,РРО!#REF!)</f>
        <v>#REF!</v>
      </c>
      <c r="AK64" s="38" t="e">
        <f>SUMIF(РРО!#REF!,свод!$AY64,РРО!#REF!)</f>
        <v>#REF!</v>
      </c>
      <c r="AL64" s="38" t="e">
        <f>SUMIF(РРО!#REF!,свод!$AY64,РРО!#REF!)</f>
        <v>#REF!</v>
      </c>
      <c r="AM64" s="38" t="e">
        <f>SUMIF(РРО!#REF!,свод!$AY64,РРО!#REF!)</f>
        <v>#REF!</v>
      </c>
      <c r="AN64" s="38" t="e">
        <f>SUMIF(РРО!#REF!,свод!$AY64,РРО!#REF!)</f>
        <v>#REF!</v>
      </c>
      <c r="AO64" s="38" t="e">
        <f>SUMIF(РРО!#REF!,свод!$AY64,РРО!#REF!)</f>
        <v>#REF!</v>
      </c>
      <c r="AP64" s="38" t="e">
        <f>SUMIF(РРО!#REF!,свод!$AY64,РРО!#REF!)</f>
        <v>#REF!</v>
      </c>
      <c r="AQ64" s="38" t="e">
        <f>SUMIF(РРО!#REF!,свод!$AY64,РРО!#REF!)</f>
        <v>#REF!</v>
      </c>
      <c r="AR64" s="38" t="e">
        <f>SUMIF(РРО!#REF!,свод!$AY64,РРО!#REF!)</f>
        <v>#REF!</v>
      </c>
      <c r="AS64" s="38" t="e">
        <f>SUMIF(РРО!#REF!,свод!$AY64,РРО!#REF!)</f>
        <v>#REF!</v>
      </c>
      <c r="AT64" s="38" t="e">
        <f>SUMIF(РРО!#REF!,свод!$AY64,РРО!#REF!)</f>
        <v>#REF!</v>
      </c>
      <c r="AU64" s="38" t="e">
        <f>SUMIF(РРО!#REF!,свод!$AY64,РРО!#REF!)</f>
        <v>#REF!</v>
      </c>
      <c r="AV64" s="38" t="e">
        <f>SUMIF(РРО!#REF!,свод!$AY64,РРО!#REF!)</f>
        <v>#REF!</v>
      </c>
      <c r="AW64" s="38" t="e">
        <f>SUMIF(РРО!#REF!,свод!$AY64,РРО!#REF!)</f>
        <v>#REF!</v>
      </c>
      <c r="AX64" s="38" t="e">
        <f>SUMIF(РРО!#REF!,свод!$AY64,РРО!#REF!)</f>
        <v>#REF!</v>
      </c>
      <c r="AY64" t="str">
        <f t="shared" si="2"/>
        <v>4010000341103нормативный</v>
      </c>
    </row>
    <row r="65" spans="1:51" ht="15" hidden="1" customHeight="1">
      <c r="A65" s="32" t="s">
        <v>150</v>
      </c>
      <c r="B65" s="33" t="s">
        <v>151</v>
      </c>
      <c r="C65" s="34" t="s">
        <v>53</v>
      </c>
      <c r="D65" s="34" t="s">
        <v>54</v>
      </c>
      <c r="E65" s="35" t="s">
        <v>65</v>
      </c>
      <c r="F65" s="52" t="e">
        <f>SUMIF(РРО!#REF!,свод!AY65,РРО!AT$12:AT$31)</f>
        <v>#REF!</v>
      </c>
      <c r="G65" s="52" t="e">
        <f>SUMIF(РРО!#REF!,свод!AY65,РРО!AU$12:AU$31)</f>
        <v>#REF!</v>
      </c>
      <c r="H65" s="38" t="e">
        <f>SUMIF(РРО!#REF!,свод!$AY65,РРО!AV$12:AV$31)</f>
        <v>#REF!</v>
      </c>
      <c r="I65" s="38" t="e">
        <f>SUMIF(РРО!#REF!,свод!$AY65,РРО!AW$12:AW$31)</f>
        <v>#REF!</v>
      </c>
      <c r="J65" s="38" t="e">
        <f>SUMIF(РРО!#REF!,свод!$AY65,РРО!AX$12:AX$31)</f>
        <v>#REF!</v>
      </c>
      <c r="K65" s="38" t="e">
        <f>SUMIF(РРО!#REF!,свод!$AY65,РРО!AY$12:AY$31)</f>
        <v>#REF!</v>
      </c>
      <c r="L65" s="38" t="e">
        <f>SUMIF(РРО!#REF!,свод!$AY65,РРО!AZ$12:AZ$31)</f>
        <v>#REF!</v>
      </c>
      <c r="M65" s="38" t="e">
        <f>SUMIF(РРО!#REF!,свод!$AY65,РРО!BA$12:BA$31)</f>
        <v>#REF!</v>
      </c>
      <c r="N65" s="38" t="e">
        <f>SUMIF(РРО!#REF!,свод!$AY65,РРО!BB$12:BB$31)</f>
        <v>#REF!</v>
      </c>
      <c r="O65" s="38" t="e">
        <f>SUMIF(РРО!#REF!,свод!$AY65,РРО!BC$12:BC$31)</f>
        <v>#REF!</v>
      </c>
      <c r="P65" s="52" t="e">
        <f>SUMIF(РРО!#REF!,свод!$AY65,РРО!BD$12:BD$31)</f>
        <v>#REF!</v>
      </c>
      <c r="Q65" s="38" t="e">
        <f>SUMIF(РРО!#REF!,свод!$AY65,РРО!BE$12:BE$31)</f>
        <v>#REF!</v>
      </c>
      <c r="R65" s="38" t="e">
        <f>SUMIF(РРО!#REF!,свод!$AY65,РРО!BF$12:BF$31)</f>
        <v>#REF!</v>
      </c>
      <c r="S65" s="38" t="e">
        <f>SUMIF(РРО!#REF!,свод!$AY65,РРО!BG$12:BG$31)</f>
        <v>#REF!</v>
      </c>
      <c r="T65" s="38" t="e">
        <f>SUMIF(РРО!#REF!,свод!$AY65,РРО!BH$12:BH$31)</f>
        <v>#REF!</v>
      </c>
      <c r="U65" s="52" t="e">
        <f>SUMIF(РРО!#REF!,свод!$AY65,РРО!BI$12:BI$31)</f>
        <v>#REF!</v>
      </c>
      <c r="V65" s="38" t="e">
        <f>SUMIF(РРО!#REF!,свод!$AY65,РРО!BJ$12:BJ$31)</f>
        <v>#REF!</v>
      </c>
      <c r="W65" s="38" t="e">
        <f>SUMIF(РРО!#REF!,свод!$AY65,РРО!BK$12:BK$31)</f>
        <v>#REF!</v>
      </c>
      <c r="X65" s="38" t="e">
        <f>SUMIF(РРО!#REF!,свод!$AY65,РРО!BL$12:BL$31)</f>
        <v>#REF!</v>
      </c>
      <c r="Y65" s="38" t="e">
        <f>SUMIF(РРО!#REF!,свод!$AY65,РРО!BM$12:BM$31)</f>
        <v>#REF!</v>
      </c>
      <c r="Z65" s="52" t="e">
        <f>SUMIF(РРО!#REF!,свод!$AY65,РРО!BN$12:BN$31)</f>
        <v>#REF!</v>
      </c>
      <c r="AA65" s="38" t="e">
        <f>SUMIF(РРО!#REF!,свод!$AY65,РРО!BO$12:BO$31)</f>
        <v>#REF!</v>
      </c>
      <c r="AB65" s="38" t="e">
        <f>SUMIF(РРО!#REF!,свод!$AY65,РРО!BP$12:BP$31)</f>
        <v>#REF!</v>
      </c>
      <c r="AC65" s="38" t="e">
        <f>SUMIF(РРО!#REF!,свод!$AY65,РРО!BQ$12:BQ$31)</f>
        <v>#REF!</v>
      </c>
      <c r="AD65" s="38" t="e">
        <f>SUMIF(РРО!#REF!,свод!$AY65,РРО!BR$12:BR$31)</f>
        <v>#REF!</v>
      </c>
      <c r="AE65" s="52" t="e">
        <f>SUMIF(РРО!#REF!,свод!$AY65,РРО!BS$12:BS$31)</f>
        <v>#REF!</v>
      </c>
      <c r="AF65" s="38" t="e">
        <f>SUMIF(РРО!#REF!,свод!$AY65,РРО!BT$12:BT$31)</f>
        <v>#REF!</v>
      </c>
      <c r="AG65" s="38" t="e">
        <f>SUMIF(РРО!#REF!,свод!$AY65,РРО!BU$12:BU$31)</f>
        <v>#REF!</v>
      </c>
      <c r="AH65" s="38" t="e">
        <f>SUMIF(РРО!#REF!,свод!$AY65,РРО!BV$12:BV$31)</f>
        <v>#REF!</v>
      </c>
      <c r="AI65" s="38" t="e">
        <f>SUMIF(РРО!#REF!,свод!$AY65,РРО!BW$12:BW$31)</f>
        <v>#REF!</v>
      </c>
      <c r="AJ65" s="38" t="e">
        <f>SUMIF(РРО!#REF!,свод!$AY65,РРО!#REF!)</f>
        <v>#REF!</v>
      </c>
      <c r="AK65" s="38" t="e">
        <f>SUMIF(РРО!#REF!,свод!$AY65,РРО!#REF!)</f>
        <v>#REF!</v>
      </c>
      <c r="AL65" s="38" t="e">
        <f>SUMIF(РРО!#REF!,свод!$AY65,РРО!#REF!)</f>
        <v>#REF!</v>
      </c>
      <c r="AM65" s="38" t="e">
        <f>SUMIF(РРО!#REF!,свод!$AY65,РРО!#REF!)</f>
        <v>#REF!</v>
      </c>
      <c r="AN65" s="38" t="e">
        <f>SUMIF(РРО!#REF!,свод!$AY65,РРО!#REF!)</f>
        <v>#REF!</v>
      </c>
      <c r="AO65" s="38" t="e">
        <f>SUMIF(РРО!#REF!,свод!$AY65,РРО!#REF!)</f>
        <v>#REF!</v>
      </c>
      <c r="AP65" s="38" t="e">
        <f>SUMIF(РРО!#REF!,свод!$AY65,РРО!#REF!)</f>
        <v>#REF!</v>
      </c>
      <c r="AQ65" s="38" t="e">
        <f>SUMIF(РРО!#REF!,свод!$AY65,РРО!#REF!)</f>
        <v>#REF!</v>
      </c>
      <c r="AR65" s="38" t="e">
        <f>SUMIF(РРО!#REF!,свод!$AY65,РРО!#REF!)</f>
        <v>#REF!</v>
      </c>
      <c r="AS65" s="38" t="e">
        <f>SUMIF(РРО!#REF!,свод!$AY65,РРО!#REF!)</f>
        <v>#REF!</v>
      </c>
      <c r="AT65" s="38" t="e">
        <f>SUMIF(РРО!#REF!,свод!$AY65,РРО!#REF!)</f>
        <v>#REF!</v>
      </c>
      <c r="AU65" s="38" t="e">
        <f>SUMIF(РРО!#REF!,свод!$AY65,РРО!#REF!)</f>
        <v>#REF!</v>
      </c>
      <c r="AV65" s="38" t="e">
        <f>SUMIF(РРО!#REF!,свод!$AY65,РРО!#REF!)</f>
        <v>#REF!</v>
      </c>
      <c r="AW65" s="38" t="e">
        <f>SUMIF(РРО!#REF!,свод!$AY65,РРО!#REF!)</f>
        <v>#REF!</v>
      </c>
      <c r="AX65" s="38" t="e">
        <f>SUMIF(РРО!#REF!,свод!$AY65,РРО!#REF!)</f>
        <v>#REF!</v>
      </c>
      <c r="AY65" t="str">
        <f>CONCATENATE(A65,C65,D65,E65)</f>
        <v>4010000350113плановый</v>
      </c>
    </row>
    <row r="66" spans="1:51" ht="15" hidden="1" customHeight="1">
      <c r="A66" s="48" t="s">
        <v>150</v>
      </c>
      <c r="B66" s="49" t="s">
        <v>151</v>
      </c>
      <c r="C66" s="50" t="s">
        <v>69</v>
      </c>
      <c r="D66" s="50" t="s">
        <v>72</v>
      </c>
      <c r="E66" s="51" t="s">
        <v>65</v>
      </c>
      <c r="F66" s="52" t="e">
        <f>SUMIF(РРО!#REF!,свод!AY66,РРО!AT$12:AT$31)</f>
        <v>#REF!</v>
      </c>
      <c r="G66" s="52" t="e">
        <f>SUMIF(РРО!#REF!,свод!AY66,РРО!AU$12:AU$31)</f>
        <v>#REF!</v>
      </c>
      <c r="H66" s="38" t="e">
        <f>SUMIF(РРО!#REF!,свод!$AY66,РРО!AV$12:AV$31)</f>
        <v>#REF!</v>
      </c>
      <c r="I66" s="38" t="e">
        <f>SUMIF(РРО!#REF!,свод!$AY66,РРО!AW$12:AW$31)</f>
        <v>#REF!</v>
      </c>
      <c r="J66" s="38" t="e">
        <f>SUMIF(РРО!#REF!,свод!$AY66,РРО!AX$12:AX$31)</f>
        <v>#REF!</v>
      </c>
      <c r="K66" s="38" t="e">
        <f>SUMIF(РРО!#REF!,свод!$AY66,РРО!AY$12:AY$31)</f>
        <v>#REF!</v>
      </c>
      <c r="L66" s="38" t="e">
        <f>SUMIF(РРО!#REF!,свод!$AY66,РРО!AZ$12:AZ$31)</f>
        <v>#REF!</v>
      </c>
      <c r="M66" s="38" t="e">
        <f>SUMIF(РРО!#REF!,свод!$AY66,РРО!BA$12:BA$31)</f>
        <v>#REF!</v>
      </c>
      <c r="N66" s="38" t="e">
        <f>SUMIF(РРО!#REF!,свод!$AY66,РРО!BB$12:BB$31)</f>
        <v>#REF!</v>
      </c>
      <c r="O66" s="38" t="e">
        <f>SUMIF(РРО!#REF!,свод!$AY66,РРО!BC$12:BC$31)</f>
        <v>#REF!</v>
      </c>
      <c r="P66" s="52" t="e">
        <f>SUMIF(РРО!#REF!,свод!$AY66,РРО!BD$12:BD$31)</f>
        <v>#REF!</v>
      </c>
      <c r="Q66" s="38" t="e">
        <f>SUMIF(РРО!#REF!,свод!$AY66,РРО!BE$12:BE$31)</f>
        <v>#REF!</v>
      </c>
      <c r="R66" s="38" t="e">
        <f>SUMIF(РРО!#REF!,свод!$AY66,РРО!BF$12:BF$31)</f>
        <v>#REF!</v>
      </c>
      <c r="S66" s="38" t="e">
        <f>SUMIF(РРО!#REF!,свод!$AY66,РРО!BG$12:BG$31)</f>
        <v>#REF!</v>
      </c>
      <c r="T66" s="38" t="e">
        <f>SUMIF(РРО!#REF!,свод!$AY66,РРО!BH$12:BH$31)</f>
        <v>#REF!</v>
      </c>
      <c r="U66" s="52" t="e">
        <f>SUMIF(РРО!#REF!,свод!$AY66,РРО!BI$12:BI$31)</f>
        <v>#REF!</v>
      </c>
      <c r="V66" s="38" t="e">
        <f>SUMIF(РРО!#REF!,свод!$AY66,РРО!BJ$12:BJ$31)</f>
        <v>#REF!</v>
      </c>
      <c r="W66" s="38" t="e">
        <f>SUMIF(РРО!#REF!,свод!$AY66,РРО!BK$12:BK$31)</f>
        <v>#REF!</v>
      </c>
      <c r="X66" s="38" t="e">
        <f>SUMIF(РРО!#REF!,свод!$AY66,РРО!BL$12:BL$31)</f>
        <v>#REF!</v>
      </c>
      <c r="Y66" s="38" t="e">
        <f>SUMIF(РРО!#REF!,свод!$AY66,РРО!BM$12:BM$31)</f>
        <v>#REF!</v>
      </c>
      <c r="Z66" s="52" t="e">
        <f>SUMIF(РРО!#REF!,свод!$AY66,РРО!BN$12:BN$31)</f>
        <v>#REF!</v>
      </c>
      <c r="AA66" s="38" t="e">
        <f>SUMIF(РРО!#REF!,свод!$AY66,РРО!BO$12:BO$31)</f>
        <v>#REF!</v>
      </c>
      <c r="AB66" s="38" t="e">
        <f>SUMIF(РРО!#REF!,свод!$AY66,РРО!BP$12:BP$31)</f>
        <v>#REF!</v>
      </c>
      <c r="AC66" s="38" t="e">
        <f>SUMIF(РРО!#REF!,свод!$AY66,РРО!BQ$12:BQ$31)</f>
        <v>#REF!</v>
      </c>
      <c r="AD66" s="38" t="e">
        <f>SUMIF(РРО!#REF!,свод!$AY66,РРО!BR$12:BR$31)</f>
        <v>#REF!</v>
      </c>
      <c r="AE66" s="52" t="e">
        <f>SUMIF(РРО!#REF!,свод!$AY66,РРО!BS$12:BS$31)</f>
        <v>#REF!</v>
      </c>
      <c r="AF66" s="38" t="e">
        <f>SUMIF(РРО!#REF!,свод!$AY66,РРО!BT$12:BT$31)</f>
        <v>#REF!</v>
      </c>
      <c r="AG66" s="38" t="e">
        <f>SUMIF(РРО!#REF!,свод!$AY66,РРО!BU$12:BU$31)</f>
        <v>#REF!</v>
      </c>
      <c r="AH66" s="38" t="e">
        <f>SUMIF(РРО!#REF!,свод!$AY66,РРО!BV$12:BV$31)</f>
        <v>#REF!</v>
      </c>
      <c r="AI66" s="38" t="e">
        <f>SUMIF(РРО!#REF!,свод!$AY66,РРО!BW$12:BW$31)</f>
        <v>#REF!</v>
      </c>
      <c r="AJ66" s="38" t="e">
        <f>SUMIF(РРО!#REF!,свод!$AY66,РРО!#REF!)</f>
        <v>#REF!</v>
      </c>
      <c r="AK66" s="38" t="e">
        <f>SUMIF(РРО!#REF!,свод!$AY66,РРО!#REF!)</f>
        <v>#REF!</v>
      </c>
      <c r="AL66" s="38" t="e">
        <f>SUMIF(РРО!#REF!,свод!$AY66,РРО!#REF!)</f>
        <v>#REF!</v>
      </c>
      <c r="AM66" s="38" t="e">
        <f>SUMIF(РРО!#REF!,свод!$AY66,РРО!#REF!)</f>
        <v>#REF!</v>
      </c>
      <c r="AN66" s="38" t="e">
        <f>SUMIF(РРО!#REF!,свод!$AY66,РРО!#REF!)</f>
        <v>#REF!</v>
      </c>
      <c r="AO66" s="38" t="e">
        <f>SUMIF(РРО!#REF!,свод!$AY66,РРО!#REF!)</f>
        <v>#REF!</v>
      </c>
      <c r="AP66" s="38" t="e">
        <f>SUMIF(РРО!#REF!,свод!$AY66,РРО!#REF!)</f>
        <v>#REF!</v>
      </c>
      <c r="AQ66" s="38" t="e">
        <f>SUMIF(РРО!#REF!,свод!$AY66,РРО!#REF!)</f>
        <v>#REF!</v>
      </c>
      <c r="AR66" s="38" t="e">
        <f>SUMIF(РРО!#REF!,свод!$AY66,РРО!#REF!)</f>
        <v>#REF!</v>
      </c>
      <c r="AS66" s="38" t="e">
        <f>SUMIF(РРО!#REF!,свод!$AY66,РРО!#REF!)</f>
        <v>#REF!</v>
      </c>
      <c r="AT66" s="38" t="e">
        <f>SUMIF(РРО!#REF!,свод!$AY66,РРО!#REF!)</f>
        <v>#REF!</v>
      </c>
      <c r="AU66" s="38" t="e">
        <f>SUMIF(РРО!#REF!,свод!$AY66,РРО!#REF!)</f>
        <v>#REF!</v>
      </c>
      <c r="AV66" s="38" t="e">
        <f>SUMIF(РРО!#REF!,свод!$AY66,РРО!#REF!)</f>
        <v>#REF!</v>
      </c>
      <c r="AW66" s="38" t="e">
        <f>SUMIF(РРО!#REF!,свод!$AY66,РРО!#REF!)</f>
        <v>#REF!</v>
      </c>
      <c r="AX66" s="38" t="e">
        <f>SUMIF(РРО!#REF!,свод!$AY66,РРО!#REF!)</f>
        <v>#REF!</v>
      </c>
      <c r="AY66" t="str">
        <f t="shared" si="2"/>
        <v>4010000350408плановый</v>
      </c>
    </row>
    <row r="67" spans="1:51" ht="15" hidden="1" customHeight="1">
      <c r="A67" s="32" t="s">
        <v>150</v>
      </c>
      <c r="B67" s="33" t="s">
        <v>151</v>
      </c>
      <c r="C67" s="34" t="s">
        <v>87</v>
      </c>
      <c r="D67" s="34" t="s">
        <v>56</v>
      </c>
      <c r="E67" s="35" t="s">
        <v>65</v>
      </c>
      <c r="F67" s="52" t="e">
        <f>SUMIF(РРО!#REF!,свод!AY67,РРО!AT$12:AT$31)</f>
        <v>#REF!</v>
      </c>
      <c r="G67" s="52" t="e">
        <f>SUMIF(РРО!#REF!,свод!AY67,РРО!AU$12:AU$31)</f>
        <v>#REF!</v>
      </c>
      <c r="H67" s="38" t="e">
        <f>SUMIF(РРО!#REF!,свод!$AY67,РРО!AV$12:AV$31)</f>
        <v>#REF!</v>
      </c>
      <c r="I67" s="38" t="e">
        <f>SUMIF(РРО!#REF!,свод!$AY67,РРО!AW$12:AW$31)</f>
        <v>#REF!</v>
      </c>
      <c r="J67" s="38" t="e">
        <f>SUMIF(РРО!#REF!,свод!$AY67,РРО!AX$12:AX$31)</f>
        <v>#REF!</v>
      </c>
      <c r="K67" s="38" t="e">
        <f>SUMIF(РРО!#REF!,свод!$AY67,РРО!AY$12:AY$31)</f>
        <v>#REF!</v>
      </c>
      <c r="L67" s="38" t="e">
        <f>SUMIF(РРО!#REF!,свод!$AY67,РРО!AZ$12:AZ$31)</f>
        <v>#REF!</v>
      </c>
      <c r="M67" s="38" t="e">
        <f>SUMIF(РРО!#REF!,свод!$AY67,РРО!BA$12:BA$31)</f>
        <v>#REF!</v>
      </c>
      <c r="N67" s="38" t="e">
        <f>SUMIF(РРО!#REF!,свод!$AY67,РРО!BB$12:BB$31)</f>
        <v>#REF!</v>
      </c>
      <c r="O67" s="38" t="e">
        <f>SUMIF(РРО!#REF!,свод!$AY67,РРО!BC$12:BC$31)</f>
        <v>#REF!</v>
      </c>
      <c r="P67" s="52" t="e">
        <f>SUMIF(РРО!#REF!,свод!$AY67,РРО!BD$12:BD$31)</f>
        <v>#REF!</v>
      </c>
      <c r="Q67" s="38" t="e">
        <f>SUMIF(РРО!#REF!,свод!$AY67,РРО!BE$12:BE$31)</f>
        <v>#REF!</v>
      </c>
      <c r="R67" s="38" t="e">
        <f>SUMIF(РРО!#REF!,свод!$AY67,РРО!BF$12:BF$31)</f>
        <v>#REF!</v>
      </c>
      <c r="S67" s="38" t="e">
        <f>SUMIF(РРО!#REF!,свод!$AY67,РРО!BG$12:BG$31)</f>
        <v>#REF!</v>
      </c>
      <c r="T67" s="38" t="e">
        <f>SUMIF(РРО!#REF!,свод!$AY67,РРО!BH$12:BH$31)</f>
        <v>#REF!</v>
      </c>
      <c r="U67" s="52" t="e">
        <f>SUMIF(РРО!#REF!,свод!$AY67,РРО!BI$12:BI$31)</f>
        <v>#REF!</v>
      </c>
      <c r="V67" s="38" t="e">
        <f>SUMIF(РРО!#REF!,свод!$AY67,РРО!BJ$12:BJ$31)</f>
        <v>#REF!</v>
      </c>
      <c r="W67" s="38" t="e">
        <f>SUMIF(РРО!#REF!,свод!$AY67,РРО!BK$12:BK$31)</f>
        <v>#REF!</v>
      </c>
      <c r="X67" s="38" t="e">
        <f>SUMIF(РРО!#REF!,свод!$AY67,РРО!BL$12:BL$31)</f>
        <v>#REF!</v>
      </c>
      <c r="Y67" s="38" t="e">
        <f>SUMIF(РРО!#REF!,свод!$AY67,РРО!BM$12:BM$31)</f>
        <v>#REF!</v>
      </c>
      <c r="Z67" s="52" t="e">
        <f>SUMIF(РРО!#REF!,свод!$AY67,РРО!BN$12:BN$31)</f>
        <v>#REF!</v>
      </c>
      <c r="AA67" s="38" t="e">
        <f>SUMIF(РРО!#REF!,свод!$AY67,РРО!BO$12:BO$31)</f>
        <v>#REF!</v>
      </c>
      <c r="AB67" s="38" t="e">
        <f>SUMIF(РРО!#REF!,свод!$AY67,РРО!BP$12:BP$31)</f>
        <v>#REF!</v>
      </c>
      <c r="AC67" s="38" t="e">
        <f>SUMIF(РРО!#REF!,свод!$AY67,РРО!BQ$12:BQ$31)</f>
        <v>#REF!</v>
      </c>
      <c r="AD67" s="38" t="e">
        <f>SUMIF(РРО!#REF!,свод!$AY67,РРО!BR$12:BR$31)</f>
        <v>#REF!</v>
      </c>
      <c r="AE67" s="52" t="e">
        <f>SUMIF(РРО!#REF!,свод!$AY67,РРО!BS$12:BS$31)</f>
        <v>#REF!</v>
      </c>
      <c r="AF67" s="38" t="e">
        <f>SUMIF(РРО!#REF!,свод!$AY67,РРО!BT$12:BT$31)</f>
        <v>#REF!</v>
      </c>
      <c r="AG67" s="38" t="e">
        <f>SUMIF(РРО!#REF!,свод!$AY67,РРО!BU$12:BU$31)</f>
        <v>#REF!</v>
      </c>
      <c r="AH67" s="38" t="e">
        <f>SUMIF(РРО!#REF!,свод!$AY67,РРО!BV$12:BV$31)</f>
        <v>#REF!</v>
      </c>
      <c r="AI67" s="38" t="e">
        <f>SUMIF(РРО!#REF!,свод!$AY67,РРО!BW$12:BW$31)</f>
        <v>#REF!</v>
      </c>
      <c r="AJ67" s="38" t="e">
        <f>SUMIF(РРО!#REF!,свод!$AY67,РРО!#REF!)</f>
        <v>#REF!</v>
      </c>
      <c r="AK67" s="38" t="e">
        <f>SUMIF(РРО!#REF!,свод!$AY67,РРО!#REF!)</f>
        <v>#REF!</v>
      </c>
      <c r="AL67" s="38" t="e">
        <f>SUMIF(РРО!#REF!,свод!$AY67,РРО!#REF!)</f>
        <v>#REF!</v>
      </c>
      <c r="AM67" s="38" t="e">
        <f>SUMIF(РРО!#REF!,свод!$AY67,РРО!#REF!)</f>
        <v>#REF!</v>
      </c>
      <c r="AN67" s="38" t="e">
        <f>SUMIF(РРО!#REF!,свод!$AY67,РРО!#REF!)</f>
        <v>#REF!</v>
      </c>
      <c r="AO67" s="38" t="e">
        <f>SUMIF(РРО!#REF!,свод!$AY67,РРО!#REF!)</f>
        <v>#REF!</v>
      </c>
      <c r="AP67" s="38" t="e">
        <f>SUMIF(РРО!#REF!,свод!$AY67,РРО!#REF!)</f>
        <v>#REF!</v>
      </c>
      <c r="AQ67" s="38" t="e">
        <f>SUMIF(РРО!#REF!,свод!$AY67,РРО!#REF!)</f>
        <v>#REF!</v>
      </c>
      <c r="AR67" s="38" t="e">
        <f>SUMIF(РРО!#REF!,свод!$AY67,РРО!#REF!)</f>
        <v>#REF!</v>
      </c>
      <c r="AS67" s="38" t="e">
        <f>SUMIF(РРО!#REF!,свод!$AY67,РРО!#REF!)</f>
        <v>#REF!</v>
      </c>
      <c r="AT67" s="38" t="e">
        <f>SUMIF(РРО!#REF!,свод!$AY67,РРО!#REF!)</f>
        <v>#REF!</v>
      </c>
      <c r="AU67" s="38" t="e">
        <f>SUMIF(РРО!#REF!,свод!$AY67,РРО!#REF!)</f>
        <v>#REF!</v>
      </c>
      <c r="AV67" s="38" t="e">
        <f>SUMIF(РРО!#REF!,свод!$AY67,РРО!#REF!)</f>
        <v>#REF!</v>
      </c>
      <c r="AW67" s="38" t="e">
        <f>SUMIF(РРО!#REF!,свод!$AY67,РРО!#REF!)</f>
        <v>#REF!</v>
      </c>
      <c r="AX67" s="38" t="e">
        <f>SUMIF(РРО!#REF!,свод!$AY67,РРО!#REF!)</f>
        <v>#REF!</v>
      </c>
      <c r="AY67" t="str">
        <f t="shared" si="2"/>
        <v>4010000350503плановый</v>
      </c>
    </row>
    <row r="68" spans="1:51" ht="15" hidden="1" customHeight="1">
      <c r="A68" s="32" t="s">
        <v>150</v>
      </c>
      <c r="B68" s="33" t="s">
        <v>151</v>
      </c>
      <c r="C68" s="34" t="s">
        <v>87</v>
      </c>
      <c r="D68" s="34" t="s">
        <v>56</v>
      </c>
      <c r="E68" s="35" t="s">
        <v>64</v>
      </c>
      <c r="F68" s="52" t="e">
        <f>SUMIF(РРО!#REF!,свод!AY68,РРО!AT$12:AT$31)</f>
        <v>#REF!</v>
      </c>
      <c r="G68" s="52" t="e">
        <f>SUMIF(РРО!#REF!,свод!AY68,РРО!AU$12:AU$31)</f>
        <v>#REF!</v>
      </c>
      <c r="H68" s="38" t="e">
        <f>SUMIF(РРО!#REF!,свод!$AY68,РРО!AV$12:AV$31)</f>
        <v>#REF!</v>
      </c>
      <c r="I68" s="38" t="e">
        <f>SUMIF(РРО!#REF!,свод!$AY68,РРО!AW$12:AW$31)</f>
        <v>#REF!</v>
      </c>
      <c r="J68" s="38" t="e">
        <f>SUMIF(РРО!#REF!,свод!$AY68,РРО!AX$12:AX$31)</f>
        <v>#REF!</v>
      </c>
      <c r="K68" s="38" t="e">
        <f>SUMIF(РРО!#REF!,свод!$AY68,РРО!AY$12:AY$31)</f>
        <v>#REF!</v>
      </c>
      <c r="L68" s="38" t="e">
        <f>SUMIF(РРО!#REF!,свод!$AY68,РРО!AZ$12:AZ$31)</f>
        <v>#REF!</v>
      </c>
      <c r="M68" s="38" t="e">
        <f>SUMIF(РРО!#REF!,свод!$AY68,РРО!BA$12:BA$31)</f>
        <v>#REF!</v>
      </c>
      <c r="N68" s="38" t="e">
        <f>SUMIF(РРО!#REF!,свод!$AY68,РРО!BB$12:BB$31)</f>
        <v>#REF!</v>
      </c>
      <c r="O68" s="38" t="e">
        <f>SUMIF(РРО!#REF!,свод!$AY68,РРО!BC$12:BC$31)</f>
        <v>#REF!</v>
      </c>
      <c r="P68" s="52" t="e">
        <f>SUMIF(РРО!#REF!,свод!$AY68,РРО!BD$12:BD$31)</f>
        <v>#REF!</v>
      </c>
      <c r="Q68" s="38" t="e">
        <f>SUMIF(РРО!#REF!,свод!$AY68,РРО!BE$12:BE$31)</f>
        <v>#REF!</v>
      </c>
      <c r="R68" s="38" t="e">
        <f>SUMIF(РРО!#REF!,свод!$AY68,РРО!BF$12:BF$31)</f>
        <v>#REF!</v>
      </c>
      <c r="S68" s="38" t="e">
        <f>SUMIF(РРО!#REF!,свод!$AY68,РРО!BG$12:BG$31)</f>
        <v>#REF!</v>
      </c>
      <c r="T68" s="38" t="e">
        <f>SUMIF(РРО!#REF!,свод!$AY68,РРО!BH$12:BH$31)</f>
        <v>#REF!</v>
      </c>
      <c r="U68" s="52" t="e">
        <f>SUMIF(РРО!#REF!,свод!$AY68,РРО!BI$12:BI$31)</f>
        <v>#REF!</v>
      </c>
      <c r="V68" s="38" t="e">
        <f>SUMIF(РРО!#REF!,свод!$AY68,РРО!BJ$12:BJ$31)</f>
        <v>#REF!</v>
      </c>
      <c r="W68" s="38" t="e">
        <f>SUMIF(РРО!#REF!,свод!$AY68,РРО!BK$12:BK$31)</f>
        <v>#REF!</v>
      </c>
      <c r="X68" s="38" t="e">
        <f>SUMIF(РРО!#REF!,свод!$AY68,РРО!BL$12:BL$31)</f>
        <v>#REF!</v>
      </c>
      <c r="Y68" s="38" t="e">
        <f>SUMIF(РРО!#REF!,свод!$AY68,РРО!BM$12:BM$31)</f>
        <v>#REF!</v>
      </c>
      <c r="Z68" s="52" t="e">
        <f>SUMIF(РРО!#REF!,свод!$AY68,РРО!BN$12:BN$31)</f>
        <v>#REF!</v>
      </c>
      <c r="AA68" s="38" t="e">
        <f>SUMIF(РРО!#REF!,свод!$AY68,РРО!BO$12:BO$31)</f>
        <v>#REF!</v>
      </c>
      <c r="AB68" s="38" t="e">
        <f>SUMIF(РРО!#REF!,свод!$AY68,РРО!BP$12:BP$31)</f>
        <v>#REF!</v>
      </c>
      <c r="AC68" s="38" t="e">
        <f>SUMIF(РРО!#REF!,свод!$AY68,РРО!BQ$12:BQ$31)</f>
        <v>#REF!</v>
      </c>
      <c r="AD68" s="38" t="e">
        <f>SUMIF(РРО!#REF!,свод!$AY68,РРО!BR$12:BR$31)</f>
        <v>#REF!</v>
      </c>
      <c r="AE68" s="52" t="e">
        <f>SUMIF(РРО!#REF!,свод!$AY68,РРО!BS$12:BS$31)</f>
        <v>#REF!</v>
      </c>
      <c r="AF68" s="38" t="e">
        <f>SUMIF(РРО!#REF!,свод!$AY68,РРО!BT$12:BT$31)</f>
        <v>#REF!</v>
      </c>
      <c r="AG68" s="38" t="e">
        <f>SUMIF(РРО!#REF!,свод!$AY68,РРО!BU$12:BU$31)</f>
        <v>#REF!</v>
      </c>
      <c r="AH68" s="38" t="e">
        <f>SUMIF(РРО!#REF!,свод!$AY68,РРО!BV$12:BV$31)</f>
        <v>#REF!</v>
      </c>
      <c r="AI68" s="38" t="e">
        <f>SUMIF(РРО!#REF!,свод!$AY68,РРО!BW$12:BW$31)</f>
        <v>#REF!</v>
      </c>
      <c r="AJ68" s="38" t="e">
        <f>SUMIF(РРО!#REF!,свод!$AY68,РРО!#REF!)</f>
        <v>#REF!</v>
      </c>
      <c r="AK68" s="38" t="e">
        <f>SUMIF(РРО!#REF!,свод!$AY68,РРО!#REF!)</f>
        <v>#REF!</v>
      </c>
      <c r="AL68" s="38" t="e">
        <f>SUMIF(РРО!#REF!,свод!$AY68,РРО!#REF!)</f>
        <v>#REF!</v>
      </c>
      <c r="AM68" s="38" t="e">
        <f>SUMIF(РРО!#REF!,свод!$AY68,РРО!#REF!)</f>
        <v>#REF!</v>
      </c>
      <c r="AN68" s="38" t="e">
        <f>SUMIF(РРО!#REF!,свод!$AY68,РРО!#REF!)</f>
        <v>#REF!</v>
      </c>
      <c r="AO68" s="38" t="e">
        <f>SUMIF(РРО!#REF!,свод!$AY68,РРО!#REF!)</f>
        <v>#REF!</v>
      </c>
      <c r="AP68" s="38" t="e">
        <f>SUMIF(РРО!#REF!,свод!$AY68,РРО!#REF!)</f>
        <v>#REF!</v>
      </c>
      <c r="AQ68" s="38" t="e">
        <f>SUMIF(РРО!#REF!,свод!$AY68,РРО!#REF!)</f>
        <v>#REF!</v>
      </c>
      <c r="AR68" s="38" t="e">
        <f>SUMIF(РРО!#REF!,свод!$AY68,РРО!#REF!)</f>
        <v>#REF!</v>
      </c>
      <c r="AS68" s="38" t="e">
        <f>SUMIF(РРО!#REF!,свод!$AY68,РРО!#REF!)</f>
        <v>#REF!</v>
      </c>
      <c r="AT68" s="38" t="e">
        <f>SUMIF(РРО!#REF!,свод!$AY68,РРО!#REF!)</f>
        <v>#REF!</v>
      </c>
      <c r="AU68" s="38" t="e">
        <f>SUMIF(РРО!#REF!,свод!$AY68,РРО!#REF!)</f>
        <v>#REF!</v>
      </c>
      <c r="AV68" s="38" t="e">
        <f>SUMIF(РРО!#REF!,свод!$AY68,РРО!#REF!)</f>
        <v>#REF!</v>
      </c>
      <c r="AW68" s="38" t="e">
        <f>SUMIF(РРО!#REF!,свод!$AY68,РРО!#REF!)</f>
        <v>#REF!</v>
      </c>
      <c r="AX68" s="38" t="e">
        <f>SUMIF(РРО!#REF!,свод!$AY68,РРО!#REF!)</f>
        <v>#REF!</v>
      </c>
      <c r="AY68" t="str">
        <f t="shared" si="2"/>
        <v>4010000350503нормативный</v>
      </c>
    </row>
    <row r="69" spans="1:51" ht="15" hidden="1" customHeight="1">
      <c r="A69" s="32" t="s">
        <v>150</v>
      </c>
      <c r="B69" s="33" t="s">
        <v>151</v>
      </c>
      <c r="C69" s="34" t="s">
        <v>72</v>
      </c>
      <c r="D69" s="34" t="s">
        <v>53</v>
      </c>
      <c r="E69" s="35" t="s">
        <v>65</v>
      </c>
      <c r="F69" s="52" t="e">
        <f>SUMIF(РРО!#REF!,свод!AY69,РРО!AT$12:AT$31)</f>
        <v>#REF!</v>
      </c>
      <c r="G69" s="52" t="e">
        <f>SUMIF(РРО!#REF!,свод!AY69,РРО!AU$12:AU$31)</f>
        <v>#REF!</v>
      </c>
      <c r="H69" s="38" t="e">
        <f>SUMIF(РРО!#REF!,свод!$AY69,РРО!AV$12:AV$31)</f>
        <v>#REF!</v>
      </c>
      <c r="I69" s="38" t="e">
        <f>SUMIF(РРО!#REF!,свод!$AY69,РРО!AW$12:AW$31)</f>
        <v>#REF!</v>
      </c>
      <c r="J69" s="38" t="e">
        <f>SUMIF(РРО!#REF!,свод!$AY69,РРО!AX$12:AX$31)</f>
        <v>#REF!</v>
      </c>
      <c r="K69" s="38" t="e">
        <f>SUMIF(РРО!#REF!,свод!$AY69,РРО!AY$12:AY$31)</f>
        <v>#REF!</v>
      </c>
      <c r="L69" s="38" t="e">
        <f>SUMIF(РРО!#REF!,свод!$AY69,РРО!AZ$12:AZ$31)</f>
        <v>#REF!</v>
      </c>
      <c r="M69" s="38" t="e">
        <f>SUMIF(РРО!#REF!,свод!$AY69,РРО!BA$12:BA$31)</f>
        <v>#REF!</v>
      </c>
      <c r="N69" s="38" t="e">
        <f>SUMIF(РРО!#REF!,свод!$AY69,РРО!BB$12:BB$31)</f>
        <v>#REF!</v>
      </c>
      <c r="O69" s="38" t="e">
        <f>SUMIF(РРО!#REF!,свод!$AY69,РРО!BC$12:BC$31)</f>
        <v>#REF!</v>
      </c>
      <c r="P69" s="52" t="e">
        <f>SUMIF(РРО!#REF!,свод!$AY69,РРО!BD$12:BD$31)</f>
        <v>#REF!</v>
      </c>
      <c r="Q69" s="38" t="e">
        <f>SUMIF(РРО!#REF!,свод!$AY69,РРО!BE$12:BE$31)</f>
        <v>#REF!</v>
      </c>
      <c r="R69" s="38" t="e">
        <f>SUMIF(РРО!#REF!,свод!$AY69,РРО!BF$12:BF$31)</f>
        <v>#REF!</v>
      </c>
      <c r="S69" s="38" t="e">
        <f>SUMIF(РРО!#REF!,свод!$AY69,РРО!BG$12:BG$31)</f>
        <v>#REF!</v>
      </c>
      <c r="T69" s="38" t="e">
        <f>SUMIF(РРО!#REF!,свод!$AY69,РРО!BH$12:BH$31)</f>
        <v>#REF!</v>
      </c>
      <c r="U69" s="52" t="e">
        <f>SUMIF(РРО!#REF!,свод!$AY69,РРО!BI$12:BI$31)</f>
        <v>#REF!</v>
      </c>
      <c r="V69" s="38" t="e">
        <f>SUMIF(РРО!#REF!,свод!$AY69,РРО!BJ$12:BJ$31)</f>
        <v>#REF!</v>
      </c>
      <c r="W69" s="38" t="e">
        <f>SUMIF(РРО!#REF!,свод!$AY69,РРО!BK$12:BK$31)</f>
        <v>#REF!</v>
      </c>
      <c r="X69" s="38" t="e">
        <f>SUMIF(РРО!#REF!,свод!$AY69,РРО!BL$12:BL$31)</f>
        <v>#REF!</v>
      </c>
      <c r="Y69" s="38" t="e">
        <f>SUMIF(РРО!#REF!,свод!$AY69,РРО!BM$12:BM$31)</f>
        <v>#REF!</v>
      </c>
      <c r="Z69" s="52" t="e">
        <f>SUMIF(РРО!#REF!,свод!$AY69,РРО!BN$12:BN$31)</f>
        <v>#REF!</v>
      </c>
      <c r="AA69" s="38" t="e">
        <f>SUMIF(РРО!#REF!,свод!$AY69,РРО!BO$12:BO$31)</f>
        <v>#REF!</v>
      </c>
      <c r="AB69" s="38" t="e">
        <f>SUMIF(РРО!#REF!,свод!$AY69,РРО!BP$12:BP$31)</f>
        <v>#REF!</v>
      </c>
      <c r="AC69" s="38" t="e">
        <f>SUMIF(РРО!#REF!,свод!$AY69,РРО!BQ$12:BQ$31)</f>
        <v>#REF!</v>
      </c>
      <c r="AD69" s="38" t="e">
        <f>SUMIF(РРО!#REF!,свод!$AY69,РРО!BR$12:BR$31)</f>
        <v>#REF!</v>
      </c>
      <c r="AE69" s="52" t="e">
        <f>SUMIF(РРО!#REF!,свод!$AY69,РРО!BS$12:BS$31)</f>
        <v>#REF!</v>
      </c>
      <c r="AF69" s="38" t="e">
        <f>SUMIF(РРО!#REF!,свод!$AY69,РРО!BT$12:BT$31)</f>
        <v>#REF!</v>
      </c>
      <c r="AG69" s="38" t="e">
        <f>SUMIF(РРО!#REF!,свод!$AY69,РРО!BU$12:BU$31)</f>
        <v>#REF!</v>
      </c>
      <c r="AH69" s="38" t="e">
        <f>SUMIF(РРО!#REF!,свод!$AY69,РРО!BV$12:BV$31)</f>
        <v>#REF!</v>
      </c>
      <c r="AI69" s="38" t="e">
        <f>SUMIF(РРО!#REF!,свод!$AY69,РРО!BW$12:BW$31)</f>
        <v>#REF!</v>
      </c>
      <c r="AJ69" s="38" t="e">
        <f>SUMIF(РРО!#REF!,свод!$AY69,РРО!#REF!)</f>
        <v>#REF!</v>
      </c>
      <c r="AK69" s="38" t="e">
        <f>SUMIF(РРО!#REF!,свод!$AY69,РРО!#REF!)</f>
        <v>#REF!</v>
      </c>
      <c r="AL69" s="38" t="e">
        <f>SUMIF(РРО!#REF!,свод!$AY69,РРО!#REF!)</f>
        <v>#REF!</v>
      </c>
      <c r="AM69" s="38" t="e">
        <f>SUMIF(РРО!#REF!,свод!$AY69,РРО!#REF!)</f>
        <v>#REF!</v>
      </c>
      <c r="AN69" s="38" t="e">
        <f>SUMIF(РРО!#REF!,свод!$AY69,РРО!#REF!)</f>
        <v>#REF!</v>
      </c>
      <c r="AO69" s="38" t="e">
        <f>SUMIF(РРО!#REF!,свод!$AY69,РРО!#REF!)</f>
        <v>#REF!</v>
      </c>
      <c r="AP69" s="38" t="e">
        <f>SUMIF(РРО!#REF!,свод!$AY69,РРО!#REF!)</f>
        <v>#REF!</v>
      </c>
      <c r="AQ69" s="38" t="e">
        <f>SUMIF(РРО!#REF!,свод!$AY69,РРО!#REF!)</f>
        <v>#REF!</v>
      </c>
      <c r="AR69" s="38" t="e">
        <f>SUMIF(РРО!#REF!,свод!$AY69,РРО!#REF!)</f>
        <v>#REF!</v>
      </c>
      <c r="AS69" s="38" t="e">
        <f>SUMIF(РРО!#REF!,свод!$AY69,РРО!#REF!)</f>
        <v>#REF!</v>
      </c>
      <c r="AT69" s="38" t="e">
        <f>SUMIF(РРО!#REF!,свод!$AY69,РРО!#REF!)</f>
        <v>#REF!</v>
      </c>
      <c r="AU69" s="38" t="e">
        <f>SUMIF(РРО!#REF!,свод!$AY69,РРО!#REF!)</f>
        <v>#REF!</v>
      </c>
      <c r="AV69" s="38" t="e">
        <f>SUMIF(РРО!#REF!,свод!$AY69,РРО!#REF!)</f>
        <v>#REF!</v>
      </c>
      <c r="AW69" s="38" t="e">
        <f>SUMIF(РРО!#REF!,свод!$AY69,РРО!#REF!)</f>
        <v>#REF!</v>
      </c>
      <c r="AX69" s="38" t="e">
        <f>SUMIF(РРО!#REF!,свод!$AY69,РРО!#REF!)</f>
        <v>#REF!</v>
      </c>
      <c r="AY69" t="str">
        <f>CONCATENATE(A69,C69,D69,E69)</f>
        <v>4010000350801плановый</v>
      </c>
    </row>
    <row r="70" spans="1:51" ht="13.5" hidden="1" customHeight="1">
      <c r="A70" s="32">
        <v>401000036</v>
      </c>
      <c r="B70" s="33" t="s">
        <v>73</v>
      </c>
      <c r="C70" s="34" t="s">
        <v>53</v>
      </c>
      <c r="D70" s="34" t="s">
        <v>54</v>
      </c>
      <c r="E70" s="35" t="s">
        <v>64</v>
      </c>
      <c r="F70" s="52" t="e">
        <f>SUMIF(РРО!#REF!,свод!AY70,РРО!AT$12:AT$31)</f>
        <v>#REF!</v>
      </c>
      <c r="G70" s="52" t="e">
        <f>SUMIF(РРО!#REF!,свод!AY70,РРО!AU$12:AU$31)</f>
        <v>#REF!</v>
      </c>
      <c r="H70" s="38" t="e">
        <f>SUMIF(РРО!#REF!,свод!$AY70,РРО!AV$12:AV$31)</f>
        <v>#REF!</v>
      </c>
      <c r="I70" s="38" t="e">
        <f>SUMIF(РРО!#REF!,свод!$AY70,РРО!AW$12:AW$31)</f>
        <v>#REF!</v>
      </c>
      <c r="J70" s="38" t="e">
        <f>SUMIF(РРО!#REF!,свод!$AY70,РРО!AX$12:AX$31)</f>
        <v>#REF!</v>
      </c>
      <c r="K70" s="38" t="e">
        <f>SUMIF(РРО!#REF!,свод!$AY70,РРО!AY$12:AY$31)</f>
        <v>#REF!</v>
      </c>
      <c r="L70" s="38" t="e">
        <f>SUMIF(РРО!#REF!,свод!$AY70,РРО!AZ$12:AZ$31)</f>
        <v>#REF!</v>
      </c>
      <c r="M70" s="38" t="e">
        <f>SUMIF(РРО!#REF!,свод!$AY70,РРО!BA$12:BA$31)</f>
        <v>#REF!</v>
      </c>
      <c r="N70" s="38" t="e">
        <f>SUMIF(РРО!#REF!,свод!$AY70,РРО!BB$12:BB$31)</f>
        <v>#REF!</v>
      </c>
      <c r="O70" s="38" t="e">
        <f>SUMIF(РРО!#REF!,свод!$AY70,РРО!BC$12:BC$31)</f>
        <v>#REF!</v>
      </c>
      <c r="P70" s="52" t="e">
        <f>SUMIF(РРО!#REF!,свод!$AY70,РРО!BD$12:BD$31)</f>
        <v>#REF!</v>
      </c>
      <c r="Q70" s="38" t="e">
        <f>SUMIF(РРО!#REF!,свод!$AY70,РРО!BE$12:BE$31)</f>
        <v>#REF!</v>
      </c>
      <c r="R70" s="38" t="e">
        <f>SUMIF(РРО!#REF!,свод!$AY70,РРО!BF$12:BF$31)</f>
        <v>#REF!</v>
      </c>
      <c r="S70" s="38" t="e">
        <f>SUMIF(РРО!#REF!,свод!$AY70,РРО!BG$12:BG$31)</f>
        <v>#REF!</v>
      </c>
      <c r="T70" s="38" t="e">
        <f>SUMIF(РРО!#REF!,свод!$AY70,РРО!BH$12:BH$31)</f>
        <v>#REF!</v>
      </c>
      <c r="U70" s="52" t="e">
        <f>SUMIF(РРО!#REF!,свод!$AY70,РРО!BI$12:BI$31)</f>
        <v>#REF!</v>
      </c>
      <c r="V70" s="38" t="e">
        <f>SUMIF(РРО!#REF!,свод!$AY70,РРО!BJ$12:BJ$31)</f>
        <v>#REF!</v>
      </c>
      <c r="W70" s="38" t="e">
        <f>SUMIF(РРО!#REF!,свод!$AY70,РРО!BK$12:BK$31)</f>
        <v>#REF!</v>
      </c>
      <c r="X70" s="38" t="e">
        <f>SUMIF(РРО!#REF!,свод!$AY70,РРО!BL$12:BL$31)</f>
        <v>#REF!</v>
      </c>
      <c r="Y70" s="38" t="e">
        <f>SUMIF(РРО!#REF!,свод!$AY70,РРО!BM$12:BM$31)</f>
        <v>#REF!</v>
      </c>
      <c r="Z70" s="52" t="e">
        <f>SUMIF(РРО!#REF!,свод!$AY70,РРО!BN$12:BN$31)</f>
        <v>#REF!</v>
      </c>
      <c r="AA70" s="38" t="e">
        <f>SUMIF(РРО!#REF!,свод!$AY70,РРО!BO$12:BO$31)</f>
        <v>#REF!</v>
      </c>
      <c r="AB70" s="38" t="e">
        <f>SUMIF(РРО!#REF!,свод!$AY70,РРО!BP$12:BP$31)</f>
        <v>#REF!</v>
      </c>
      <c r="AC70" s="38" t="e">
        <f>SUMIF(РРО!#REF!,свод!$AY70,РРО!BQ$12:BQ$31)</f>
        <v>#REF!</v>
      </c>
      <c r="AD70" s="38" t="e">
        <f>SUMIF(РРО!#REF!,свод!$AY70,РРО!BR$12:BR$31)</f>
        <v>#REF!</v>
      </c>
      <c r="AE70" s="52" t="e">
        <f>SUMIF(РРО!#REF!,свод!$AY70,РРО!BS$12:BS$31)</f>
        <v>#REF!</v>
      </c>
      <c r="AF70" s="38" t="e">
        <f>SUMIF(РРО!#REF!,свод!$AY70,РРО!BT$12:BT$31)</f>
        <v>#REF!</v>
      </c>
      <c r="AG70" s="38" t="e">
        <f>SUMIF(РРО!#REF!,свод!$AY70,РРО!BU$12:BU$31)</f>
        <v>#REF!</v>
      </c>
      <c r="AH70" s="38" t="e">
        <f>SUMIF(РРО!#REF!,свод!$AY70,РРО!BV$12:BV$31)</f>
        <v>#REF!</v>
      </c>
      <c r="AI70" s="38" t="e">
        <f>SUMIF(РРО!#REF!,свод!$AY70,РРО!BW$12:BW$31)</f>
        <v>#REF!</v>
      </c>
      <c r="AJ70" s="38" t="e">
        <f>SUMIF(РРО!#REF!,свод!$AY70,РРО!#REF!)</f>
        <v>#REF!</v>
      </c>
      <c r="AK70" s="38" t="e">
        <f>SUMIF(РРО!#REF!,свод!$AY70,РРО!#REF!)</f>
        <v>#REF!</v>
      </c>
      <c r="AL70" s="38" t="e">
        <f>SUMIF(РРО!#REF!,свод!$AY70,РРО!#REF!)</f>
        <v>#REF!</v>
      </c>
      <c r="AM70" s="38" t="e">
        <f>SUMIF(РРО!#REF!,свод!$AY70,РРО!#REF!)</f>
        <v>#REF!</v>
      </c>
      <c r="AN70" s="38" t="e">
        <f>SUMIF(РРО!#REF!,свод!$AY70,РРО!#REF!)</f>
        <v>#REF!</v>
      </c>
      <c r="AO70" s="38" t="e">
        <f>SUMIF(РРО!#REF!,свод!$AY70,РРО!#REF!)</f>
        <v>#REF!</v>
      </c>
      <c r="AP70" s="38" t="e">
        <f>SUMIF(РРО!#REF!,свод!$AY70,РРО!#REF!)</f>
        <v>#REF!</v>
      </c>
      <c r="AQ70" s="38" t="e">
        <f>SUMIF(РРО!#REF!,свод!$AY70,РРО!#REF!)</f>
        <v>#REF!</v>
      </c>
      <c r="AR70" s="38" t="e">
        <f>SUMIF(РРО!#REF!,свод!$AY70,РРО!#REF!)</f>
        <v>#REF!</v>
      </c>
      <c r="AS70" s="38" t="e">
        <f>SUMIF(РРО!#REF!,свод!$AY70,РРО!#REF!)</f>
        <v>#REF!</v>
      </c>
      <c r="AT70" s="38" t="e">
        <f>SUMIF(РРО!#REF!,свод!$AY70,РРО!#REF!)</f>
        <v>#REF!</v>
      </c>
      <c r="AU70" s="38" t="e">
        <f>SUMIF(РРО!#REF!,свод!$AY70,РРО!#REF!)</f>
        <v>#REF!</v>
      </c>
      <c r="AV70" s="38" t="e">
        <f>SUMIF(РРО!#REF!,свод!$AY70,РРО!#REF!)</f>
        <v>#REF!</v>
      </c>
      <c r="AW70" s="38" t="e">
        <f>SUMIF(РРО!#REF!,свод!$AY70,РРО!#REF!)</f>
        <v>#REF!</v>
      </c>
      <c r="AX70" s="38" t="e">
        <f>SUMIF(РРО!#REF!,свод!$AY70,РРО!#REF!)</f>
        <v>#REF!</v>
      </c>
      <c r="AY70" t="str">
        <f t="shared" si="2"/>
        <v>4010000360113нормативный</v>
      </c>
    </row>
    <row r="71" spans="1:51" ht="13.5" hidden="1" customHeight="1">
      <c r="A71" s="32">
        <v>401000036</v>
      </c>
      <c r="B71" s="33" t="s">
        <v>73</v>
      </c>
      <c r="C71" s="34" t="s">
        <v>53</v>
      </c>
      <c r="D71" s="34" t="s">
        <v>54</v>
      </c>
      <c r="E71" s="35" t="s">
        <v>65</v>
      </c>
      <c r="F71" s="52" t="e">
        <f>SUMIF(РРО!#REF!,свод!AY71,РРО!AT$12:AT$31)</f>
        <v>#REF!</v>
      </c>
      <c r="G71" s="52" t="e">
        <f>SUMIF(РРО!#REF!,свод!AY71,РРО!AU$12:AU$31)</f>
        <v>#REF!</v>
      </c>
      <c r="H71" s="38" t="e">
        <f>SUMIF(РРО!#REF!,свод!$AY71,РРО!AV$12:AV$31)</f>
        <v>#REF!</v>
      </c>
      <c r="I71" s="38" t="e">
        <f>SUMIF(РРО!#REF!,свод!$AY71,РРО!AW$12:AW$31)</f>
        <v>#REF!</v>
      </c>
      <c r="J71" s="38" t="e">
        <f>SUMIF(РРО!#REF!,свод!$AY71,РРО!AX$12:AX$31)</f>
        <v>#REF!</v>
      </c>
      <c r="K71" s="38" t="e">
        <f>SUMIF(РРО!#REF!,свод!$AY71,РРО!AY$12:AY$31)</f>
        <v>#REF!</v>
      </c>
      <c r="L71" s="38" t="e">
        <f>SUMIF(РРО!#REF!,свод!$AY71,РРО!AZ$12:AZ$31)</f>
        <v>#REF!</v>
      </c>
      <c r="M71" s="38" t="e">
        <f>SUMIF(РРО!#REF!,свод!$AY71,РРО!BA$12:BA$31)</f>
        <v>#REF!</v>
      </c>
      <c r="N71" s="38" t="e">
        <f>SUMIF(РРО!#REF!,свод!$AY71,РРО!BB$12:BB$31)</f>
        <v>#REF!</v>
      </c>
      <c r="O71" s="38" t="e">
        <f>SUMIF(РРО!#REF!,свод!$AY71,РРО!BC$12:BC$31)</f>
        <v>#REF!</v>
      </c>
      <c r="P71" s="52" t="e">
        <f>SUMIF(РРО!#REF!,свод!$AY71,РРО!BD$12:BD$31)</f>
        <v>#REF!</v>
      </c>
      <c r="Q71" s="38" t="e">
        <f>SUMIF(РРО!#REF!,свод!$AY71,РРО!BE$12:BE$31)</f>
        <v>#REF!</v>
      </c>
      <c r="R71" s="38" t="e">
        <f>SUMIF(РРО!#REF!,свод!$AY71,РРО!BF$12:BF$31)</f>
        <v>#REF!</v>
      </c>
      <c r="S71" s="38" t="e">
        <f>SUMIF(РРО!#REF!,свод!$AY71,РРО!BG$12:BG$31)</f>
        <v>#REF!</v>
      </c>
      <c r="T71" s="38" t="e">
        <f>SUMIF(РРО!#REF!,свод!$AY71,РРО!BH$12:BH$31)</f>
        <v>#REF!</v>
      </c>
      <c r="U71" s="52" t="e">
        <f>SUMIF(РРО!#REF!,свод!$AY71,РРО!BI$12:BI$31)</f>
        <v>#REF!</v>
      </c>
      <c r="V71" s="38" t="e">
        <f>SUMIF(РРО!#REF!,свод!$AY71,РРО!BJ$12:BJ$31)</f>
        <v>#REF!</v>
      </c>
      <c r="W71" s="38" t="e">
        <f>SUMIF(РРО!#REF!,свод!$AY71,РРО!BK$12:BK$31)</f>
        <v>#REF!</v>
      </c>
      <c r="X71" s="38" t="e">
        <f>SUMIF(РРО!#REF!,свод!$AY71,РРО!BL$12:BL$31)</f>
        <v>#REF!</v>
      </c>
      <c r="Y71" s="38" t="e">
        <f>SUMIF(РРО!#REF!,свод!$AY71,РРО!BM$12:BM$31)</f>
        <v>#REF!</v>
      </c>
      <c r="Z71" s="52" t="e">
        <f>SUMIF(РРО!#REF!,свод!$AY71,РРО!BN$12:BN$31)</f>
        <v>#REF!</v>
      </c>
      <c r="AA71" s="38" t="e">
        <f>SUMIF(РРО!#REF!,свод!$AY71,РРО!BO$12:BO$31)</f>
        <v>#REF!</v>
      </c>
      <c r="AB71" s="38" t="e">
        <f>SUMIF(РРО!#REF!,свод!$AY71,РРО!BP$12:BP$31)</f>
        <v>#REF!</v>
      </c>
      <c r="AC71" s="38" t="e">
        <f>SUMIF(РРО!#REF!,свод!$AY71,РРО!BQ$12:BQ$31)</f>
        <v>#REF!</v>
      </c>
      <c r="AD71" s="38" t="e">
        <f>SUMIF(РРО!#REF!,свод!$AY71,РРО!BR$12:BR$31)</f>
        <v>#REF!</v>
      </c>
      <c r="AE71" s="52" t="e">
        <f>SUMIF(РРО!#REF!,свод!$AY71,РРО!BS$12:BS$31)</f>
        <v>#REF!</v>
      </c>
      <c r="AF71" s="38" t="e">
        <f>SUMIF(РРО!#REF!,свод!$AY71,РРО!BT$12:BT$31)</f>
        <v>#REF!</v>
      </c>
      <c r="AG71" s="38" t="e">
        <f>SUMIF(РРО!#REF!,свод!$AY71,РРО!BU$12:BU$31)</f>
        <v>#REF!</v>
      </c>
      <c r="AH71" s="38" t="e">
        <f>SUMIF(РРО!#REF!,свод!$AY71,РРО!BV$12:BV$31)</f>
        <v>#REF!</v>
      </c>
      <c r="AI71" s="38" t="e">
        <f>SUMIF(РРО!#REF!,свод!$AY71,РРО!BW$12:BW$31)</f>
        <v>#REF!</v>
      </c>
      <c r="AJ71" s="38" t="e">
        <f>SUMIF(РРО!#REF!,свод!$AY71,РРО!#REF!)</f>
        <v>#REF!</v>
      </c>
      <c r="AK71" s="38" t="e">
        <f>SUMIF(РРО!#REF!,свод!$AY71,РРО!#REF!)</f>
        <v>#REF!</v>
      </c>
      <c r="AL71" s="38" t="e">
        <f>SUMIF(РРО!#REF!,свод!$AY71,РРО!#REF!)</f>
        <v>#REF!</v>
      </c>
      <c r="AM71" s="38" t="e">
        <f>SUMIF(РРО!#REF!,свод!$AY71,РРО!#REF!)</f>
        <v>#REF!</v>
      </c>
      <c r="AN71" s="38" t="e">
        <f>SUMIF(РРО!#REF!,свод!$AY71,РРО!#REF!)</f>
        <v>#REF!</v>
      </c>
      <c r="AO71" s="38" t="e">
        <f>SUMIF(РРО!#REF!,свод!$AY71,РРО!#REF!)</f>
        <v>#REF!</v>
      </c>
      <c r="AP71" s="38" t="e">
        <f>SUMIF(РРО!#REF!,свод!$AY71,РРО!#REF!)</f>
        <v>#REF!</v>
      </c>
      <c r="AQ71" s="38" t="e">
        <f>SUMIF(РРО!#REF!,свод!$AY71,РРО!#REF!)</f>
        <v>#REF!</v>
      </c>
      <c r="AR71" s="38" t="e">
        <f>SUMIF(РРО!#REF!,свод!$AY71,РРО!#REF!)</f>
        <v>#REF!</v>
      </c>
      <c r="AS71" s="38" t="e">
        <f>SUMIF(РРО!#REF!,свод!$AY71,РРО!#REF!)</f>
        <v>#REF!</v>
      </c>
      <c r="AT71" s="38" t="e">
        <f>SUMIF(РРО!#REF!,свод!$AY71,РРО!#REF!)</f>
        <v>#REF!</v>
      </c>
      <c r="AU71" s="38" t="e">
        <f>SUMIF(РРО!#REF!,свод!$AY71,РРО!#REF!)</f>
        <v>#REF!</v>
      </c>
      <c r="AV71" s="38" t="e">
        <f>SUMIF(РРО!#REF!,свод!$AY71,РРО!#REF!)</f>
        <v>#REF!</v>
      </c>
      <c r="AW71" s="38" t="e">
        <f>SUMIF(РРО!#REF!,свод!$AY71,РРО!#REF!)</f>
        <v>#REF!</v>
      </c>
      <c r="AX71" s="38" t="e">
        <f>SUMIF(РРО!#REF!,свод!$AY71,РРО!#REF!)</f>
        <v>#REF!</v>
      </c>
      <c r="AY71" t="str">
        <f>CONCATENATE(A71,C71,D71,E71)</f>
        <v>4010000360113плановый</v>
      </c>
    </row>
    <row r="72" spans="1:51" ht="15" hidden="1" customHeight="1">
      <c r="A72" s="32">
        <v>401000037</v>
      </c>
      <c r="B72" s="33" t="s">
        <v>170</v>
      </c>
      <c r="C72" s="34" t="s">
        <v>87</v>
      </c>
      <c r="D72" s="34" t="s">
        <v>56</v>
      </c>
      <c r="E72" s="35" t="s">
        <v>65</v>
      </c>
      <c r="F72" s="52" t="e">
        <f>SUMIF(РРО!#REF!,свод!AY72,РРО!AT$12:AT$31)</f>
        <v>#REF!</v>
      </c>
      <c r="G72" s="52" t="e">
        <f>SUMIF(РРО!#REF!,свод!AY72,РРО!AU$12:AU$31)</f>
        <v>#REF!</v>
      </c>
      <c r="H72" s="38" t="e">
        <f>SUMIF(РРО!#REF!,свод!$AY72,РРО!AV$12:AV$31)</f>
        <v>#REF!</v>
      </c>
      <c r="I72" s="38" t="e">
        <f>SUMIF(РРО!#REF!,свод!$AY72,РРО!AW$12:AW$31)</f>
        <v>#REF!</v>
      </c>
      <c r="J72" s="38" t="e">
        <f>SUMIF(РРО!#REF!,свод!$AY72,РРО!AX$12:AX$31)</f>
        <v>#REF!</v>
      </c>
      <c r="K72" s="38" t="e">
        <f>SUMIF(РРО!#REF!,свод!$AY72,РРО!AY$12:AY$31)</f>
        <v>#REF!</v>
      </c>
      <c r="L72" s="38" t="e">
        <f>SUMIF(РРО!#REF!,свод!$AY72,РРО!AZ$12:AZ$31)</f>
        <v>#REF!</v>
      </c>
      <c r="M72" s="38" t="e">
        <f>SUMIF(РРО!#REF!,свод!$AY72,РРО!BA$12:BA$31)</f>
        <v>#REF!</v>
      </c>
      <c r="N72" s="38" t="e">
        <f>SUMIF(РРО!#REF!,свод!$AY72,РРО!BB$12:BB$31)</f>
        <v>#REF!</v>
      </c>
      <c r="O72" s="38" t="e">
        <f>SUMIF(РРО!#REF!,свод!$AY72,РРО!BC$12:BC$31)</f>
        <v>#REF!</v>
      </c>
      <c r="P72" s="52" t="e">
        <f>SUMIF(РРО!#REF!,свод!$AY72,РРО!BD$12:BD$31)</f>
        <v>#REF!</v>
      </c>
      <c r="Q72" s="38" t="e">
        <f>SUMIF(РРО!#REF!,свод!$AY72,РРО!BE$12:BE$31)</f>
        <v>#REF!</v>
      </c>
      <c r="R72" s="38" t="e">
        <f>SUMIF(РРО!#REF!,свод!$AY72,РРО!BF$12:BF$31)</f>
        <v>#REF!</v>
      </c>
      <c r="S72" s="38" t="e">
        <f>SUMIF(РРО!#REF!,свод!$AY72,РРО!BG$12:BG$31)</f>
        <v>#REF!</v>
      </c>
      <c r="T72" s="38" t="e">
        <f>SUMIF(РРО!#REF!,свод!$AY72,РРО!BH$12:BH$31)</f>
        <v>#REF!</v>
      </c>
      <c r="U72" s="52" t="e">
        <f>SUMIF(РРО!#REF!,свод!$AY72,РРО!BI$12:BI$31)</f>
        <v>#REF!</v>
      </c>
      <c r="V72" s="38" t="e">
        <f>SUMIF(РРО!#REF!,свод!$AY72,РРО!BJ$12:BJ$31)</f>
        <v>#REF!</v>
      </c>
      <c r="W72" s="38" t="e">
        <f>SUMIF(РРО!#REF!,свод!$AY72,РРО!BK$12:BK$31)</f>
        <v>#REF!</v>
      </c>
      <c r="X72" s="38" t="e">
        <f>SUMIF(РРО!#REF!,свод!$AY72,РРО!BL$12:BL$31)</f>
        <v>#REF!</v>
      </c>
      <c r="Y72" s="38" t="e">
        <f>SUMIF(РРО!#REF!,свод!$AY72,РРО!BM$12:BM$31)</f>
        <v>#REF!</v>
      </c>
      <c r="Z72" s="52" t="e">
        <f>SUMIF(РРО!#REF!,свод!$AY72,РРО!BN$12:BN$31)</f>
        <v>#REF!</v>
      </c>
      <c r="AA72" s="38" t="e">
        <f>SUMIF(РРО!#REF!,свод!$AY72,РРО!BO$12:BO$31)</f>
        <v>#REF!</v>
      </c>
      <c r="AB72" s="38" t="e">
        <f>SUMIF(РРО!#REF!,свод!$AY72,РРО!BP$12:BP$31)</f>
        <v>#REF!</v>
      </c>
      <c r="AC72" s="38" t="e">
        <f>SUMIF(РРО!#REF!,свод!$AY72,РРО!BQ$12:BQ$31)</f>
        <v>#REF!</v>
      </c>
      <c r="AD72" s="38" t="e">
        <f>SUMIF(РРО!#REF!,свод!$AY72,РРО!BR$12:BR$31)</f>
        <v>#REF!</v>
      </c>
      <c r="AE72" s="52" t="e">
        <f>SUMIF(РРО!#REF!,свод!$AY72,РРО!BS$12:BS$31)</f>
        <v>#REF!</v>
      </c>
      <c r="AF72" s="38" t="e">
        <f>SUMIF(РРО!#REF!,свод!$AY72,РРО!BT$12:BT$31)</f>
        <v>#REF!</v>
      </c>
      <c r="AG72" s="38" t="e">
        <f>SUMIF(РРО!#REF!,свод!$AY72,РРО!BU$12:BU$31)</f>
        <v>#REF!</v>
      </c>
      <c r="AH72" s="38" t="e">
        <f>SUMIF(РРО!#REF!,свод!$AY72,РРО!BV$12:BV$31)</f>
        <v>#REF!</v>
      </c>
      <c r="AI72" s="38" t="e">
        <f>SUMIF(РРО!#REF!,свод!$AY72,РРО!BW$12:BW$31)</f>
        <v>#REF!</v>
      </c>
      <c r="AJ72" s="38" t="e">
        <f>SUMIF(РРО!#REF!,свод!$AY72,РРО!#REF!)</f>
        <v>#REF!</v>
      </c>
      <c r="AK72" s="38" t="e">
        <f>SUMIF(РРО!#REF!,свод!$AY72,РРО!#REF!)</f>
        <v>#REF!</v>
      </c>
      <c r="AL72" s="38" t="e">
        <f>SUMIF(РРО!#REF!,свод!$AY72,РРО!#REF!)</f>
        <v>#REF!</v>
      </c>
      <c r="AM72" s="38" t="e">
        <f>SUMIF(РРО!#REF!,свод!$AY72,РРО!#REF!)</f>
        <v>#REF!</v>
      </c>
      <c r="AN72" s="38" t="e">
        <f>SUMIF(РРО!#REF!,свод!$AY72,РРО!#REF!)</f>
        <v>#REF!</v>
      </c>
      <c r="AO72" s="38" t="e">
        <f>SUMIF(РРО!#REF!,свод!$AY72,РРО!#REF!)</f>
        <v>#REF!</v>
      </c>
      <c r="AP72" s="38" t="e">
        <f>SUMIF(РРО!#REF!,свод!$AY72,РРО!#REF!)</f>
        <v>#REF!</v>
      </c>
      <c r="AQ72" s="38" t="e">
        <f>SUMIF(РРО!#REF!,свод!$AY72,РРО!#REF!)</f>
        <v>#REF!</v>
      </c>
      <c r="AR72" s="38" t="e">
        <f>SUMIF(РРО!#REF!,свод!$AY72,РРО!#REF!)</f>
        <v>#REF!</v>
      </c>
      <c r="AS72" s="38" t="e">
        <f>SUMIF(РРО!#REF!,свод!$AY72,РРО!#REF!)</f>
        <v>#REF!</v>
      </c>
      <c r="AT72" s="38" t="e">
        <f>SUMIF(РРО!#REF!,свод!$AY72,РРО!#REF!)</f>
        <v>#REF!</v>
      </c>
      <c r="AU72" s="38" t="e">
        <f>SUMIF(РРО!#REF!,свод!$AY72,РРО!#REF!)</f>
        <v>#REF!</v>
      </c>
      <c r="AV72" s="38" t="e">
        <f>SUMIF(РРО!#REF!,свод!$AY72,РРО!#REF!)</f>
        <v>#REF!</v>
      </c>
      <c r="AW72" s="38" t="e">
        <f>SUMIF(РРО!#REF!,свод!$AY72,РРО!#REF!)</f>
        <v>#REF!</v>
      </c>
      <c r="AX72" s="38" t="e">
        <f>SUMIF(РРО!#REF!,свод!$AY72,РРО!#REF!)</f>
        <v>#REF!</v>
      </c>
      <c r="AY72" t="str">
        <f t="shared" si="2"/>
        <v>4010000370503плановый</v>
      </c>
    </row>
    <row r="73" spans="1:51" ht="15" hidden="1" customHeight="1">
      <c r="A73" s="32">
        <v>401000037</v>
      </c>
      <c r="B73" s="33" t="s">
        <v>170</v>
      </c>
      <c r="C73" s="34" t="s">
        <v>87</v>
      </c>
      <c r="D73" s="34" t="s">
        <v>56</v>
      </c>
      <c r="E73" s="35" t="s">
        <v>211</v>
      </c>
      <c r="F73" s="52" t="e">
        <f>SUMIF(РРО!#REF!,свод!AY73,РРО!AT$12:AT$31)</f>
        <v>#REF!</v>
      </c>
      <c r="G73" s="52" t="e">
        <f>SUMIF(РРО!#REF!,свод!AY73,РРО!AU$12:AU$31)</f>
        <v>#REF!</v>
      </c>
      <c r="H73" s="38" t="e">
        <f>SUMIF(РРО!#REF!,свод!$AY73,РРО!AV$12:AV$31)</f>
        <v>#REF!</v>
      </c>
      <c r="I73" s="38" t="e">
        <f>SUMIF(РРО!#REF!,свод!$AY73,РРО!AW$12:AW$31)</f>
        <v>#REF!</v>
      </c>
      <c r="J73" s="38" t="e">
        <f>SUMIF(РРО!#REF!,свод!$AY73,РРО!AX$12:AX$31)</f>
        <v>#REF!</v>
      </c>
      <c r="K73" s="38" t="e">
        <f>SUMIF(РРО!#REF!,свод!$AY73,РРО!AY$12:AY$31)</f>
        <v>#REF!</v>
      </c>
      <c r="L73" s="38" t="e">
        <f>SUMIF(РРО!#REF!,свод!$AY73,РРО!AZ$12:AZ$31)</f>
        <v>#REF!</v>
      </c>
      <c r="M73" s="38" t="e">
        <f>SUMIF(РРО!#REF!,свод!$AY73,РРО!BA$12:BA$31)</f>
        <v>#REF!</v>
      </c>
      <c r="N73" s="38" t="e">
        <f>SUMIF(РРО!#REF!,свод!$AY73,РРО!BB$12:BB$31)</f>
        <v>#REF!</v>
      </c>
      <c r="O73" s="38" t="e">
        <f>SUMIF(РРО!#REF!,свод!$AY73,РРО!BC$12:BC$31)</f>
        <v>#REF!</v>
      </c>
      <c r="P73" s="52" t="e">
        <f>SUMIF(РРО!#REF!,свод!$AY73,РРО!BD$12:BD$31)</f>
        <v>#REF!</v>
      </c>
      <c r="Q73" s="38" t="e">
        <f>SUMIF(РРО!#REF!,свод!$AY73,РРО!BE$12:BE$31)</f>
        <v>#REF!</v>
      </c>
      <c r="R73" s="38" t="e">
        <f>SUMIF(РРО!#REF!,свод!$AY73,РРО!BF$12:BF$31)</f>
        <v>#REF!</v>
      </c>
      <c r="S73" s="38" t="e">
        <f>SUMIF(РРО!#REF!,свод!$AY73,РРО!BG$12:BG$31)</f>
        <v>#REF!</v>
      </c>
      <c r="T73" s="38" t="e">
        <f>SUMIF(РРО!#REF!,свод!$AY73,РРО!BH$12:BH$31)</f>
        <v>#REF!</v>
      </c>
      <c r="U73" s="52" t="e">
        <f>SUMIF(РРО!#REF!,свод!$AY73,РРО!BI$12:BI$31)</f>
        <v>#REF!</v>
      </c>
      <c r="V73" s="38" t="e">
        <f>SUMIF(РРО!#REF!,свод!$AY73,РРО!BJ$12:BJ$31)</f>
        <v>#REF!</v>
      </c>
      <c r="W73" s="38" t="e">
        <f>SUMIF(РРО!#REF!,свод!$AY73,РРО!BK$12:BK$31)</f>
        <v>#REF!</v>
      </c>
      <c r="X73" s="38" t="e">
        <f>SUMIF(РРО!#REF!,свод!$AY73,РРО!BL$12:BL$31)</f>
        <v>#REF!</v>
      </c>
      <c r="Y73" s="38" t="e">
        <f>SUMIF(РРО!#REF!,свод!$AY73,РРО!BM$12:BM$31)</f>
        <v>#REF!</v>
      </c>
      <c r="Z73" s="52" t="e">
        <f>SUMIF(РРО!#REF!,свод!$AY73,РРО!BN$12:BN$31)</f>
        <v>#REF!</v>
      </c>
      <c r="AA73" s="38" t="e">
        <f>SUMIF(РРО!#REF!,свод!$AY73,РРО!BO$12:BO$31)</f>
        <v>#REF!</v>
      </c>
      <c r="AB73" s="38" t="e">
        <f>SUMIF(РРО!#REF!,свод!$AY73,РРО!BP$12:BP$31)</f>
        <v>#REF!</v>
      </c>
      <c r="AC73" s="38" t="e">
        <f>SUMIF(РРО!#REF!,свод!$AY73,РРО!BQ$12:BQ$31)</f>
        <v>#REF!</v>
      </c>
      <c r="AD73" s="38" t="e">
        <f>SUMIF(РРО!#REF!,свод!$AY73,РРО!BR$12:BR$31)</f>
        <v>#REF!</v>
      </c>
      <c r="AE73" s="52" t="e">
        <f>SUMIF(РРО!#REF!,свод!$AY73,РРО!BS$12:BS$31)</f>
        <v>#REF!</v>
      </c>
      <c r="AF73" s="38" t="e">
        <f>SUMIF(РРО!#REF!,свод!$AY73,РРО!BT$12:BT$31)</f>
        <v>#REF!</v>
      </c>
      <c r="AG73" s="38" t="e">
        <f>SUMIF(РРО!#REF!,свод!$AY73,РРО!BU$12:BU$31)</f>
        <v>#REF!</v>
      </c>
      <c r="AH73" s="38" t="e">
        <f>SUMIF(РРО!#REF!,свод!$AY73,РРО!BV$12:BV$31)</f>
        <v>#REF!</v>
      </c>
      <c r="AI73" s="38" t="e">
        <f>SUMIF(РРО!#REF!,свод!$AY73,РРО!BW$12:BW$31)</f>
        <v>#REF!</v>
      </c>
      <c r="AJ73" s="38" t="e">
        <f>SUMIF(РРО!#REF!,свод!$AY73,РРО!#REF!)</f>
        <v>#REF!</v>
      </c>
      <c r="AK73" s="38" t="e">
        <f>SUMIF(РРО!#REF!,свод!$AY73,РРО!#REF!)</f>
        <v>#REF!</v>
      </c>
      <c r="AL73" s="38" t="e">
        <f>SUMIF(РРО!#REF!,свод!$AY73,РРО!#REF!)</f>
        <v>#REF!</v>
      </c>
      <c r="AM73" s="38" t="e">
        <f>SUMIF(РРО!#REF!,свод!$AY73,РРО!#REF!)</f>
        <v>#REF!</v>
      </c>
      <c r="AN73" s="38" t="e">
        <f>SUMIF(РРО!#REF!,свод!$AY73,РРО!#REF!)</f>
        <v>#REF!</v>
      </c>
      <c r="AO73" s="38" t="e">
        <f>SUMIF(РРО!#REF!,свод!$AY73,РРО!#REF!)</f>
        <v>#REF!</v>
      </c>
      <c r="AP73" s="38" t="e">
        <f>SUMIF(РРО!#REF!,свод!$AY73,РРО!#REF!)</f>
        <v>#REF!</v>
      </c>
      <c r="AQ73" s="38" t="e">
        <f>SUMIF(РРО!#REF!,свод!$AY73,РРО!#REF!)</f>
        <v>#REF!</v>
      </c>
      <c r="AR73" s="38" t="e">
        <f>SUMIF(РРО!#REF!,свод!$AY73,РРО!#REF!)</f>
        <v>#REF!</v>
      </c>
      <c r="AS73" s="38" t="e">
        <f>SUMIF(РРО!#REF!,свод!$AY73,РРО!#REF!)</f>
        <v>#REF!</v>
      </c>
      <c r="AT73" s="38" t="e">
        <f>SUMIF(РРО!#REF!,свод!$AY73,РРО!#REF!)</f>
        <v>#REF!</v>
      </c>
      <c r="AU73" s="38" t="e">
        <f>SUMIF(РРО!#REF!,свод!$AY73,РРО!#REF!)</f>
        <v>#REF!</v>
      </c>
      <c r="AV73" s="38" t="e">
        <f>SUMIF(РРО!#REF!,свод!$AY73,РРО!#REF!)</f>
        <v>#REF!</v>
      </c>
      <c r="AW73" s="38" t="e">
        <f>SUMIF(РРО!#REF!,свод!$AY73,РРО!#REF!)</f>
        <v>#REF!</v>
      </c>
      <c r="AX73" s="38" t="e">
        <f>SUMIF(РРО!#REF!,свод!$AY73,РРО!#REF!)</f>
        <v>#REF!</v>
      </c>
      <c r="AY73" t="str">
        <f>CONCATENATE(A73,C73,D73,E73)</f>
        <v>4010000370503индексации</v>
      </c>
    </row>
    <row r="74" spans="1:51" ht="15" hidden="1" customHeight="1">
      <c r="A74" s="32">
        <v>401000037</v>
      </c>
      <c r="B74" s="33" t="s">
        <v>170</v>
      </c>
      <c r="C74" s="34" t="s">
        <v>95</v>
      </c>
      <c r="D74" s="34" t="s">
        <v>56</v>
      </c>
      <c r="E74" s="35" t="s">
        <v>64</v>
      </c>
      <c r="F74" s="52" t="e">
        <f>SUMIF(РРО!#REF!,свод!AY74,РРО!AT$12:AT$31)</f>
        <v>#REF!</v>
      </c>
      <c r="G74" s="52" t="e">
        <f>SUMIF(РРО!#REF!,свод!AY74,РРО!AU$12:AU$31)</f>
        <v>#REF!</v>
      </c>
      <c r="H74" s="38" t="e">
        <f>SUMIF(РРО!#REF!,свод!$AY74,РРО!AV$12:AV$31)</f>
        <v>#REF!</v>
      </c>
      <c r="I74" s="38" t="e">
        <f>SUMIF(РРО!#REF!,свод!$AY74,РРО!AW$12:AW$31)</f>
        <v>#REF!</v>
      </c>
      <c r="J74" s="38" t="e">
        <f>SUMIF(РРО!#REF!,свод!$AY74,РРО!AX$12:AX$31)</f>
        <v>#REF!</v>
      </c>
      <c r="K74" s="38" t="e">
        <f>SUMIF(РРО!#REF!,свод!$AY74,РРО!AY$12:AY$31)</f>
        <v>#REF!</v>
      </c>
      <c r="L74" s="38" t="e">
        <f>SUMIF(РРО!#REF!,свод!$AY74,РРО!AZ$12:AZ$31)</f>
        <v>#REF!</v>
      </c>
      <c r="M74" s="38" t="e">
        <f>SUMIF(РРО!#REF!,свод!$AY74,РРО!BA$12:BA$31)</f>
        <v>#REF!</v>
      </c>
      <c r="N74" s="38" t="e">
        <f>SUMIF(РРО!#REF!,свод!$AY74,РРО!BB$12:BB$31)</f>
        <v>#REF!</v>
      </c>
      <c r="O74" s="38" t="e">
        <f>SUMIF(РРО!#REF!,свод!$AY74,РРО!BC$12:BC$31)</f>
        <v>#REF!</v>
      </c>
      <c r="P74" s="52" t="e">
        <f>SUMIF(РРО!#REF!,свод!$AY74,РРО!BD$12:BD$31)</f>
        <v>#REF!</v>
      </c>
      <c r="Q74" s="38" t="e">
        <f>SUMIF(РРО!#REF!,свод!$AY74,РРО!BE$12:BE$31)</f>
        <v>#REF!</v>
      </c>
      <c r="R74" s="38" t="e">
        <f>SUMIF(РРО!#REF!,свод!$AY74,РРО!BF$12:BF$31)</f>
        <v>#REF!</v>
      </c>
      <c r="S74" s="38" t="e">
        <f>SUMIF(РРО!#REF!,свод!$AY74,РРО!BG$12:BG$31)</f>
        <v>#REF!</v>
      </c>
      <c r="T74" s="38" t="e">
        <f>SUMIF(РРО!#REF!,свод!$AY74,РРО!BH$12:BH$31)</f>
        <v>#REF!</v>
      </c>
      <c r="U74" s="52" t="e">
        <f>SUMIF(РРО!#REF!,свод!$AY74,РРО!BI$12:BI$31)</f>
        <v>#REF!</v>
      </c>
      <c r="V74" s="38" t="e">
        <f>SUMIF(РРО!#REF!,свод!$AY74,РРО!BJ$12:BJ$31)</f>
        <v>#REF!</v>
      </c>
      <c r="W74" s="38" t="e">
        <f>SUMIF(РРО!#REF!,свод!$AY74,РРО!BK$12:BK$31)</f>
        <v>#REF!</v>
      </c>
      <c r="X74" s="38" t="e">
        <f>SUMIF(РРО!#REF!,свод!$AY74,РРО!BL$12:BL$31)</f>
        <v>#REF!</v>
      </c>
      <c r="Y74" s="38" t="e">
        <f>SUMIF(РРО!#REF!,свод!$AY74,РРО!BM$12:BM$31)</f>
        <v>#REF!</v>
      </c>
      <c r="Z74" s="52" t="e">
        <f>SUMIF(РРО!#REF!,свод!$AY74,РРО!BN$12:BN$31)</f>
        <v>#REF!</v>
      </c>
      <c r="AA74" s="38" t="e">
        <f>SUMIF(РРО!#REF!,свод!$AY74,РРО!BO$12:BO$31)</f>
        <v>#REF!</v>
      </c>
      <c r="AB74" s="38" t="e">
        <f>SUMIF(РРО!#REF!,свод!$AY74,РРО!BP$12:BP$31)</f>
        <v>#REF!</v>
      </c>
      <c r="AC74" s="38" t="e">
        <f>SUMIF(РРО!#REF!,свод!$AY74,РРО!BQ$12:BQ$31)</f>
        <v>#REF!</v>
      </c>
      <c r="AD74" s="38" t="e">
        <f>SUMIF(РРО!#REF!,свод!$AY74,РРО!BR$12:BR$31)</f>
        <v>#REF!</v>
      </c>
      <c r="AE74" s="52" t="e">
        <f>SUMIF(РРО!#REF!,свод!$AY74,РРО!BS$12:BS$31)</f>
        <v>#REF!</v>
      </c>
      <c r="AF74" s="38" t="e">
        <f>SUMIF(РРО!#REF!,свод!$AY74,РРО!BT$12:BT$31)</f>
        <v>#REF!</v>
      </c>
      <c r="AG74" s="38" t="e">
        <f>SUMIF(РРО!#REF!,свод!$AY74,РРО!BU$12:BU$31)</f>
        <v>#REF!</v>
      </c>
      <c r="AH74" s="38" t="e">
        <f>SUMIF(РРО!#REF!,свод!$AY74,РРО!BV$12:BV$31)</f>
        <v>#REF!</v>
      </c>
      <c r="AI74" s="38" t="e">
        <f>SUMIF(РРО!#REF!,свод!$AY74,РРО!BW$12:BW$31)</f>
        <v>#REF!</v>
      </c>
      <c r="AJ74" s="38" t="e">
        <f>SUMIF(РРО!#REF!,свод!$AY74,РРО!#REF!)</f>
        <v>#REF!</v>
      </c>
      <c r="AK74" s="38" t="e">
        <f>SUMIF(РРО!#REF!,свод!$AY74,РРО!#REF!)</f>
        <v>#REF!</v>
      </c>
      <c r="AL74" s="38" t="e">
        <f>SUMIF(РРО!#REF!,свод!$AY74,РРО!#REF!)</f>
        <v>#REF!</v>
      </c>
      <c r="AM74" s="38" t="e">
        <f>SUMIF(РРО!#REF!,свод!$AY74,РРО!#REF!)</f>
        <v>#REF!</v>
      </c>
      <c r="AN74" s="38" t="e">
        <f>SUMIF(РРО!#REF!,свод!$AY74,РРО!#REF!)</f>
        <v>#REF!</v>
      </c>
      <c r="AO74" s="38" t="e">
        <f>SUMIF(РРО!#REF!,свод!$AY74,РРО!#REF!)</f>
        <v>#REF!</v>
      </c>
      <c r="AP74" s="38" t="e">
        <f>SUMIF(РРО!#REF!,свод!$AY74,РРО!#REF!)</f>
        <v>#REF!</v>
      </c>
      <c r="AQ74" s="38" t="e">
        <f>SUMIF(РРО!#REF!,свод!$AY74,РРО!#REF!)</f>
        <v>#REF!</v>
      </c>
      <c r="AR74" s="38" t="e">
        <f>SUMIF(РРО!#REF!,свод!$AY74,РРО!#REF!)</f>
        <v>#REF!</v>
      </c>
      <c r="AS74" s="38" t="e">
        <f>SUMIF(РРО!#REF!,свод!$AY74,РРО!#REF!)</f>
        <v>#REF!</v>
      </c>
      <c r="AT74" s="38" t="e">
        <f>SUMIF(РРО!#REF!,свод!$AY74,РРО!#REF!)</f>
        <v>#REF!</v>
      </c>
      <c r="AU74" s="38" t="e">
        <f>SUMIF(РРО!#REF!,свод!$AY74,РРО!#REF!)</f>
        <v>#REF!</v>
      </c>
      <c r="AV74" s="38" t="e">
        <f>SUMIF(РРО!#REF!,свод!$AY74,РРО!#REF!)</f>
        <v>#REF!</v>
      </c>
      <c r="AW74" s="38" t="e">
        <f>SUMIF(РРО!#REF!,свод!$AY74,РРО!#REF!)</f>
        <v>#REF!</v>
      </c>
      <c r="AX74" s="38" t="e">
        <f>SUMIF(РРО!#REF!,свод!$AY74,РРО!#REF!)</f>
        <v>#REF!</v>
      </c>
      <c r="AY74" t="str">
        <f t="shared" si="2"/>
        <v>4010000371003нормативный</v>
      </c>
    </row>
    <row r="75" spans="1:51" ht="15" hidden="1" customHeight="1">
      <c r="A75" s="32">
        <v>401000037</v>
      </c>
      <c r="B75" s="33" t="s">
        <v>170</v>
      </c>
      <c r="C75" s="34" t="s">
        <v>95</v>
      </c>
      <c r="D75" s="34" t="s">
        <v>56</v>
      </c>
      <c r="E75" s="35" t="s">
        <v>65</v>
      </c>
      <c r="F75" s="52" t="e">
        <f>SUMIF(РРО!#REF!,свод!AY75,РРО!AT$12:AT$31)</f>
        <v>#REF!</v>
      </c>
      <c r="G75" s="52" t="e">
        <f>SUMIF(РРО!#REF!,свод!AY75,РРО!AU$12:AU$31)</f>
        <v>#REF!</v>
      </c>
      <c r="H75" s="38" t="e">
        <f>SUMIF(РРО!#REF!,свод!$AY75,РРО!AV$12:AV$31)</f>
        <v>#REF!</v>
      </c>
      <c r="I75" s="38" t="e">
        <f>SUMIF(РРО!#REF!,свод!$AY75,РРО!AW$12:AW$31)</f>
        <v>#REF!</v>
      </c>
      <c r="J75" s="38" t="e">
        <f>SUMIF(РРО!#REF!,свод!$AY75,РРО!AX$12:AX$31)</f>
        <v>#REF!</v>
      </c>
      <c r="K75" s="38" t="e">
        <f>SUMIF(РРО!#REF!,свод!$AY75,РРО!AY$12:AY$31)</f>
        <v>#REF!</v>
      </c>
      <c r="L75" s="38" t="e">
        <f>SUMIF(РРО!#REF!,свод!$AY75,РРО!AZ$12:AZ$31)</f>
        <v>#REF!</v>
      </c>
      <c r="M75" s="38" t="e">
        <f>SUMIF(РРО!#REF!,свод!$AY75,РРО!BA$12:BA$31)</f>
        <v>#REF!</v>
      </c>
      <c r="N75" s="38" t="e">
        <f>SUMIF(РРО!#REF!,свод!$AY75,РРО!BB$12:BB$31)</f>
        <v>#REF!</v>
      </c>
      <c r="O75" s="38" t="e">
        <f>SUMIF(РРО!#REF!,свод!$AY75,РРО!BC$12:BC$31)</f>
        <v>#REF!</v>
      </c>
      <c r="P75" s="52" t="e">
        <f>SUMIF(РРО!#REF!,свод!$AY75,РРО!BD$12:BD$31)</f>
        <v>#REF!</v>
      </c>
      <c r="Q75" s="38" t="e">
        <f>SUMIF(РРО!#REF!,свод!$AY75,РРО!BE$12:BE$31)</f>
        <v>#REF!</v>
      </c>
      <c r="R75" s="38" t="e">
        <f>SUMIF(РРО!#REF!,свод!$AY75,РРО!BF$12:BF$31)</f>
        <v>#REF!</v>
      </c>
      <c r="S75" s="38" t="e">
        <f>SUMIF(РРО!#REF!,свод!$AY75,РРО!BG$12:BG$31)</f>
        <v>#REF!</v>
      </c>
      <c r="T75" s="38" t="e">
        <f>SUMIF(РРО!#REF!,свод!$AY75,РРО!BH$12:BH$31)</f>
        <v>#REF!</v>
      </c>
      <c r="U75" s="52" t="e">
        <f>SUMIF(РРО!#REF!,свод!$AY75,РРО!BI$12:BI$31)</f>
        <v>#REF!</v>
      </c>
      <c r="V75" s="38" t="e">
        <f>SUMIF(РРО!#REF!,свод!$AY75,РРО!BJ$12:BJ$31)</f>
        <v>#REF!</v>
      </c>
      <c r="W75" s="38" t="e">
        <f>SUMIF(РРО!#REF!,свод!$AY75,РРО!BK$12:BK$31)</f>
        <v>#REF!</v>
      </c>
      <c r="X75" s="38" t="e">
        <f>SUMIF(РРО!#REF!,свод!$AY75,РРО!BL$12:BL$31)</f>
        <v>#REF!</v>
      </c>
      <c r="Y75" s="38" t="e">
        <f>SUMIF(РРО!#REF!,свод!$AY75,РРО!BM$12:BM$31)</f>
        <v>#REF!</v>
      </c>
      <c r="Z75" s="52" t="e">
        <f>SUMIF(РРО!#REF!,свод!$AY75,РРО!BN$12:BN$31)</f>
        <v>#REF!</v>
      </c>
      <c r="AA75" s="38" t="e">
        <f>SUMIF(РРО!#REF!,свод!$AY75,РРО!BO$12:BO$31)</f>
        <v>#REF!</v>
      </c>
      <c r="AB75" s="38" t="e">
        <f>SUMIF(РРО!#REF!,свод!$AY75,РРО!BP$12:BP$31)</f>
        <v>#REF!</v>
      </c>
      <c r="AC75" s="38" t="e">
        <f>SUMIF(РРО!#REF!,свод!$AY75,РРО!BQ$12:BQ$31)</f>
        <v>#REF!</v>
      </c>
      <c r="AD75" s="38" t="e">
        <f>SUMIF(РРО!#REF!,свод!$AY75,РРО!BR$12:BR$31)</f>
        <v>#REF!</v>
      </c>
      <c r="AE75" s="52" t="e">
        <f>SUMIF(РРО!#REF!,свод!$AY75,РРО!BS$12:BS$31)</f>
        <v>#REF!</v>
      </c>
      <c r="AF75" s="38" t="e">
        <f>SUMIF(РРО!#REF!,свод!$AY75,РРО!BT$12:BT$31)</f>
        <v>#REF!</v>
      </c>
      <c r="AG75" s="38" t="e">
        <f>SUMIF(РРО!#REF!,свод!$AY75,РРО!BU$12:BU$31)</f>
        <v>#REF!</v>
      </c>
      <c r="AH75" s="38" t="e">
        <f>SUMIF(РРО!#REF!,свод!$AY75,РРО!BV$12:BV$31)</f>
        <v>#REF!</v>
      </c>
      <c r="AI75" s="38" t="e">
        <f>SUMIF(РРО!#REF!,свод!$AY75,РРО!BW$12:BW$31)</f>
        <v>#REF!</v>
      </c>
      <c r="AJ75" s="38" t="e">
        <f>SUMIF(РРО!#REF!,свод!$AY75,РРО!#REF!)</f>
        <v>#REF!</v>
      </c>
      <c r="AK75" s="38" t="e">
        <f>SUMIF(РРО!#REF!,свод!$AY75,РРО!#REF!)</f>
        <v>#REF!</v>
      </c>
      <c r="AL75" s="38" t="e">
        <f>SUMIF(РРО!#REF!,свод!$AY75,РРО!#REF!)</f>
        <v>#REF!</v>
      </c>
      <c r="AM75" s="38" t="e">
        <f>SUMIF(РРО!#REF!,свод!$AY75,РРО!#REF!)</f>
        <v>#REF!</v>
      </c>
      <c r="AN75" s="38" t="e">
        <f>SUMIF(РРО!#REF!,свод!$AY75,РРО!#REF!)</f>
        <v>#REF!</v>
      </c>
      <c r="AO75" s="38" t="e">
        <f>SUMIF(РРО!#REF!,свод!$AY75,РРО!#REF!)</f>
        <v>#REF!</v>
      </c>
      <c r="AP75" s="38" t="e">
        <f>SUMIF(РРО!#REF!,свод!$AY75,РРО!#REF!)</f>
        <v>#REF!</v>
      </c>
      <c r="AQ75" s="38" t="e">
        <f>SUMIF(РРО!#REF!,свод!$AY75,РРО!#REF!)</f>
        <v>#REF!</v>
      </c>
      <c r="AR75" s="38" t="e">
        <f>SUMIF(РРО!#REF!,свод!$AY75,РРО!#REF!)</f>
        <v>#REF!</v>
      </c>
      <c r="AS75" s="38" t="e">
        <f>SUMIF(РРО!#REF!,свод!$AY75,РРО!#REF!)</f>
        <v>#REF!</v>
      </c>
      <c r="AT75" s="38" t="e">
        <f>SUMIF(РРО!#REF!,свод!$AY75,РРО!#REF!)</f>
        <v>#REF!</v>
      </c>
      <c r="AU75" s="38" t="e">
        <f>SUMIF(РРО!#REF!,свод!$AY75,РРО!#REF!)</f>
        <v>#REF!</v>
      </c>
      <c r="AV75" s="38" t="e">
        <f>SUMIF(РРО!#REF!,свод!$AY75,РРО!#REF!)</f>
        <v>#REF!</v>
      </c>
      <c r="AW75" s="38" t="e">
        <f>SUMIF(РРО!#REF!,свод!$AY75,РРО!#REF!)</f>
        <v>#REF!</v>
      </c>
      <c r="AX75" s="38" t="e">
        <f>SUMIF(РРО!#REF!,свод!$AY75,РРО!#REF!)</f>
        <v>#REF!</v>
      </c>
      <c r="AY75" t="str">
        <f t="shared" si="2"/>
        <v>4010000371003плановый</v>
      </c>
    </row>
    <row r="76" spans="1:51" ht="15" hidden="1" customHeight="1">
      <c r="A76" s="32">
        <v>401000040</v>
      </c>
      <c r="B76" s="33" t="s">
        <v>96</v>
      </c>
      <c r="C76" s="34" t="s">
        <v>53</v>
      </c>
      <c r="D76" s="34" t="s">
        <v>54</v>
      </c>
      <c r="E76" s="35" t="s">
        <v>65</v>
      </c>
      <c r="F76" s="52" t="e">
        <f>SUMIF(РРО!#REF!,свод!AY76,РРО!AT$12:AT$31)</f>
        <v>#REF!</v>
      </c>
      <c r="G76" s="52" t="e">
        <f>SUMIF(РРО!#REF!,свод!AY76,РРО!AU$12:AU$31)</f>
        <v>#REF!</v>
      </c>
      <c r="H76" s="38" t="e">
        <f>SUMIF(РРО!#REF!,свод!$AY76,РРО!AV$12:AV$31)</f>
        <v>#REF!</v>
      </c>
      <c r="I76" s="38" t="e">
        <f>SUMIF(РРО!#REF!,свод!$AY76,РРО!AW$12:AW$31)</f>
        <v>#REF!</v>
      </c>
      <c r="J76" s="38" t="e">
        <f>SUMIF(РРО!#REF!,свод!$AY76,РРО!AX$12:AX$31)</f>
        <v>#REF!</v>
      </c>
      <c r="K76" s="38" t="e">
        <f>SUMIF(РРО!#REF!,свод!$AY76,РРО!AY$12:AY$31)</f>
        <v>#REF!</v>
      </c>
      <c r="L76" s="38" t="e">
        <f>SUMIF(РРО!#REF!,свод!$AY76,РРО!AZ$12:AZ$31)</f>
        <v>#REF!</v>
      </c>
      <c r="M76" s="38" t="e">
        <f>SUMIF(РРО!#REF!,свод!$AY76,РРО!BA$12:BA$31)</f>
        <v>#REF!</v>
      </c>
      <c r="N76" s="38" t="e">
        <f>SUMIF(РРО!#REF!,свод!$AY76,РРО!BB$12:BB$31)</f>
        <v>#REF!</v>
      </c>
      <c r="O76" s="38" t="e">
        <f>SUMIF(РРО!#REF!,свод!$AY76,РРО!BC$12:BC$31)</f>
        <v>#REF!</v>
      </c>
      <c r="P76" s="52" t="e">
        <f>SUMIF(РРО!#REF!,свод!$AY76,РРО!BD$12:BD$31)</f>
        <v>#REF!</v>
      </c>
      <c r="Q76" s="38" t="e">
        <f>SUMIF(РРО!#REF!,свод!$AY76,РРО!BE$12:BE$31)</f>
        <v>#REF!</v>
      </c>
      <c r="R76" s="38" t="e">
        <f>SUMIF(РРО!#REF!,свод!$AY76,РРО!BF$12:BF$31)</f>
        <v>#REF!</v>
      </c>
      <c r="S76" s="38" t="e">
        <f>SUMIF(РРО!#REF!,свод!$AY76,РРО!BG$12:BG$31)</f>
        <v>#REF!</v>
      </c>
      <c r="T76" s="38" t="e">
        <f>SUMIF(РРО!#REF!,свод!$AY76,РРО!BH$12:BH$31)</f>
        <v>#REF!</v>
      </c>
      <c r="U76" s="52" t="e">
        <f>SUMIF(РРО!#REF!,свод!$AY76,РРО!BI$12:BI$31)</f>
        <v>#REF!</v>
      </c>
      <c r="V76" s="38" t="e">
        <f>SUMIF(РРО!#REF!,свод!$AY76,РРО!BJ$12:BJ$31)</f>
        <v>#REF!</v>
      </c>
      <c r="W76" s="38" t="e">
        <f>SUMIF(РРО!#REF!,свод!$AY76,РРО!BK$12:BK$31)</f>
        <v>#REF!</v>
      </c>
      <c r="X76" s="38" t="e">
        <f>SUMIF(РРО!#REF!,свод!$AY76,РРО!BL$12:BL$31)</f>
        <v>#REF!</v>
      </c>
      <c r="Y76" s="38" t="e">
        <f>SUMIF(РРО!#REF!,свод!$AY76,РРО!BM$12:BM$31)</f>
        <v>#REF!</v>
      </c>
      <c r="Z76" s="52" t="e">
        <f>SUMIF(РРО!#REF!,свод!$AY76,РРО!BN$12:BN$31)</f>
        <v>#REF!</v>
      </c>
      <c r="AA76" s="38" t="e">
        <f>SUMIF(РРО!#REF!,свод!$AY76,РРО!BO$12:BO$31)</f>
        <v>#REF!</v>
      </c>
      <c r="AB76" s="38" t="e">
        <f>SUMIF(РРО!#REF!,свод!$AY76,РРО!BP$12:BP$31)</f>
        <v>#REF!</v>
      </c>
      <c r="AC76" s="38" t="e">
        <f>SUMIF(РРО!#REF!,свод!$AY76,РРО!BQ$12:BQ$31)</f>
        <v>#REF!</v>
      </c>
      <c r="AD76" s="38" t="e">
        <f>SUMIF(РРО!#REF!,свод!$AY76,РРО!BR$12:BR$31)</f>
        <v>#REF!</v>
      </c>
      <c r="AE76" s="52" t="e">
        <f>SUMIF(РРО!#REF!,свод!$AY76,РРО!BS$12:BS$31)</f>
        <v>#REF!</v>
      </c>
      <c r="AF76" s="38" t="e">
        <f>SUMIF(РРО!#REF!,свод!$AY76,РРО!BT$12:BT$31)</f>
        <v>#REF!</v>
      </c>
      <c r="AG76" s="38" t="e">
        <f>SUMIF(РРО!#REF!,свод!$AY76,РРО!BU$12:BU$31)</f>
        <v>#REF!</v>
      </c>
      <c r="AH76" s="38" t="e">
        <f>SUMIF(РРО!#REF!,свод!$AY76,РРО!BV$12:BV$31)</f>
        <v>#REF!</v>
      </c>
      <c r="AI76" s="38" t="e">
        <f>SUMIF(РРО!#REF!,свод!$AY76,РРО!BW$12:BW$31)</f>
        <v>#REF!</v>
      </c>
      <c r="AJ76" s="38" t="e">
        <f>SUMIF(РРО!#REF!,свод!$AY76,РРО!#REF!)</f>
        <v>#REF!</v>
      </c>
      <c r="AK76" s="38" t="e">
        <f>SUMIF(РРО!#REF!,свод!$AY76,РРО!#REF!)</f>
        <v>#REF!</v>
      </c>
      <c r="AL76" s="38" t="e">
        <f>SUMIF(РРО!#REF!,свод!$AY76,РРО!#REF!)</f>
        <v>#REF!</v>
      </c>
      <c r="AM76" s="38" t="e">
        <f>SUMIF(РРО!#REF!,свод!$AY76,РРО!#REF!)</f>
        <v>#REF!</v>
      </c>
      <c r="AN76" s="38" t="e">
        <f>SUMIF(РРО!#REF!,свод!$AY76,РРО!#REF!)</f>
        <v>#REF!</v>
      </c>
      <c r="AO76" s="38" t="e">
        <f>SUMIF(РРО!#REF!,свод!$AY76,РРО!#REF!)</f>
        <v>#REF!</v>
      </c>
      <c r="AP76" s="38" t="e">
        <f>SUMIF(РРО!#REF!,свод!$AY76,РРО!#REF!)</f>
        <v>#REF!</v>
      </c>
      <c r="AQ76" s="38" t="e">
        <f>SUMIF(РРО!#REF!,свод!$AY76,РРО!#REF!)</f>
        <v>#REF!</v>
      </c>
      <c r="AR76" s="38" t="e">
        <f>SUMIF(РРО!#REF!,свод!$AY76,РРО!#REF!)</f>
        <v>#REF!</v>
      </c>
      <c r="AS76" s="38" t="e">
        <f>SUMIF(РРО!#REF!,свод!$AY76,РРО!#REF!)</f>
        <v>#REF!</v>
      </c>
      <c r="AT76" s="38" t="e">
        <f>SUMIF(РРО!#REF!,свод!$AY76,РРО!#REF!)</f>
        <v>#REF!</v>
      </c>
      <c r="AU76" s="38" t="e">
        <f>SUMIF(РРО!#REF!,свод!$AY76,РРО!#REF!)</f>
        <v>#REF!</v>
      </c>
      <c r="AV76" s="38" t="e">
        <f>SUMIF(РРО!#REF!,свод!$AY76,РРО!#REF!)</f>
        <v>#REF!</v>
      </c>
      <c r="AW76" s="38" t="e">
        <f>SUMIF(РРО!#REF!,свод!$AY76,РРО!#REF!)</f>
        <v>#REF!</v>
      </c>
      <c r="AX76" s="38" t="e">
        <f>SUMIF(РРО!#REF!,свод!$AY76,РРО!#REF!)</f>
        <v>#REF!</v>
      </c>
      <c r="AY76" t="str">
        <f>CONCATENATE(A76,C76,D76,E76)</f>
        <v>4010000400113плановый</v>
      </c>
    </row>
    <row r="77" spans="1:51" ht="15" hidden="1" customHeight="1">
      <c r="A77" s="32">
        <v>401000040</v>
      </c>
      <c r="B77" s="33" t="s">
        <v>96</v>
      </c>
      <c r="C77" s="34" t="s">
        <v>69</v>
      </c>
      <c r="D77" s="34" t="s">
        <v>115</v>
      </c>
      <c r="E77" s="35" t="s">
        <v>64</v>
      </c>
      <c r="F77" s="52" t="e">
        <f>SUMIF(РРО!#REF!,свод!AY77,РРО!AT$12:AT$31)</f>
        <v>#REF!</v>
      </c>
      <c r="G77" s="52" t="e">
        <f>SUMIF(РРО!#REF!,свод!AY77,РРО!AU$12:AU$31)</f>
        <v>#REF!</v>
      </c>
      <c r="H77" s="38" t="e">
        <f>SUMIF(РРО!#REF!,свод!$AY77,РРО!AV$12:AV$31)</f>
        <v>#REF!</v>
      </c>
      <c r="I77" s="38" t="e">
        <f>SUMIF(РРО!#REF!,свод!$AY77,РРО!AW$12:AW$31)</f>
        <v>#REF!</v>
      </c>
      <c r="J77" s="38" t="e">
        <f>SUMIF(РРО!#REF!,свод!$AY77,РРО!AX$12:AX$31)</f>
        <v>#REF!</v>
      </c>
      <c r="K77" s="38" t="e">
        <f>SUMIF(РРО!#REF!,свод!$AY77,РРО!AY$12:AY$31)</f>
        <v>#REF!</v>
      </c>
      <c r="L77" s="38" t="e">
        <f>SUMIF(РРО!#REF!,свод!$AY77,РРО!AZ$12:AZ$31)</f>
        <v>#REF!</v>
      </c>
      <c r="M77" s="38" t="e">
        <f>SUMIF(РРО!#REF!,свод!$AY77,РРО!BA$12:BA$31)</f>
        <v>#REF!</v>
      </c>
      <c r="N77" s="38" t="e">
        <f>SUMIF(РРО!#REF!,свод!$AY77,РРО!BB$12:BB$31)</f>
        <v>#REF!</v>
      </c>
      <c r="O77" s="38" t="e">
        <f>SUMIF(РРО!#REF!,свод!$AY77,РРО!BC$12:BC$31)</f>
        <v>#REF!</v>
      </c>
      <c r="P77" s="52" t="e">
        <f>SUMIF(РРО!#REF!,свод!$AY77,РРО!BD$12:BD$31)</f>
        <v>#REF!</v>
      </c>
      <c r="Q77" s="38" t="e">
        <f>SUMIF(РРО!#REF!,свод!$AY77,РРО!BE$12:BE$31)</f>
        <v>#REF!</v>
      </c>
      <c r="R77" s="38" t="e">
        <f>SUMIF(РРО!#REF!,свод!$AY77,РРО!BF$12:BF$31)</f>
        <v>#REF!</v>
      </c>
      <c r="S77" s="38" t="e">
        <f>SUMIF(РРО!#REF!,свод!$AY77,РРО!BG$12:BG$31)</f>
        <v>#REF!</v>
      </c>
      <c r="T77" s="38" t="e">
        <f>SUMIF(РРО!#REF!,свод!$AY77,РРО!BH$12:BH$31)</f>
        <v>#REF!</v>
      </c>
      <c r="U77" s="52" t="e">
        <f>SUMIF(РРО!#REF!,свод!$AY77,РРО!BI$12:BI$31)</f>
        <v>#REF!</v>
      </c>
      <c r="V77" s="38" t="e">
        <f>SUMIF(РРО!#REF!,свод!$AY77,РРО!BJ$12:BJ$31)</f>
        <v>#REF!</v>
      </c>
      <c r="W77" s="38" t="e">
        <f>SUMIF(РРО!#REF!,свод!$AY77,РРО!BK$12:BK$31)</f>
        <v>#REF!</v>
      </c>
      <c r="X77" s="38" t="e">
        <f>SUMIF(РРО!#REF!,свод!$AY77,РРО!BL$12:BL$31)</f>
        <v>#REF!</v>
      </c>
      <c r="Y77" s="38" t="e">
        <f>SUMIF(РРО!#REF!,свод!$AY77,РРО!BM$12:BM$31)</f>
        <v>#REF!</v>
      </c>
      <c r="Z77" s="52" t="e">
        <f>SUMIF(РРО!#REF!,свод!$AY77,РРО!BN$12:BN$31)</f>
        <v>#REF!</v>
      </c>
      <c r="AA77" s="38" t="e">
        <f>SUMIF(РРО!#REF!,свод!$AY77,РРО!BO$12:BO$31)</f>
        <v>#REF!</v>
      </c>
      <c r="AB77" s="38" t="e">
        <f>SUMIF(РРО!#REF!,свод!$AY77,РРО!BP$12:BP$31)</f>
        <v>#REF!</v>
      </c>
      <c r="AC77" s="38" t="e">
        <f>SUMIF(РРО!#REF!,свод!$AY77,РРО!BQ$12:BQ$31)</f>
        <v>#REF!</v>
      </c>
      <c r="AD77" s="38" t="e">
        <f>SUMIF(РРО!#REF!,свод!$AY77,РРО!BR$12:BR$31)</f>
        <v>#REF!</v>
      </c>
      <c r="AE77" s="52" t="e">
        <f>SUMIF(РРО!#REF!,свод!$AY77,РРО!BS$12:BS$31)</f>
        <v>#REF!</v>
      </c>
      <c r="AF77" s="38" t="e">
        <f>SUMIF(РРО!#REF!,свод!$AY77,РРО!BT$12:BT$31)</f>
        <v>#REF!</v>
      </c>
      <c r="AG77" s="38" t="e">
        <f>SUMIF(РРО!#REF!,свод!$AY77,РРО!BU$12:BU$31)</f>
        <v>#REF!</v>
      </c>
      <c r="AH77" s="38" t="e">
        <f>SUMIF(РРО!#REF!,свод!$AY77,РРО!BV$12:BV$31)</f>
        <v>#REF!</v>
      </c>
      <c r="AI77" s="38" t="e">
        <f>SUMIF(РРО!#REF!,свод!$AY77,РРО!BW$12:BW$31)</f>
        <v>#REF!</v>
      </c>
      <c r="AJ77" s="38" t="e">
        <f>SUMIF(РРО!#REF!,свод!$AY77,РРО!#REF!)</f>
        <v>#REF!</v>
      </c>
      <c r="AK77" s="38" t="e">
        <f>SUMIF(РРО!#REF!,свод!$AY77,РРО!#REF!)</f>
        <v>#REF!</v>
      </c>
      <c r="AL77" s="38" t="e">
        <f>SUMIF(РРО!#REF!,свод!$AY77,РРО!#REF!)</f>
        <v>#REF!</v>
      </c>
      <c r="AM77" s="38" t="e">
        <f>SUMIF(РРО!#REF!,свод!$AY77,РРО!#REF!)</f>
        <v>#REF!</v>
      </c>
      <c r="AN77" s="38" t="e">
        <f>SUMIF(РРО!#REF!,свод!$AY77,РРО!#REF!)</f>
        <v>#REF!</v>
      </c>
      <c r="AO77" s="38" t="e">
        <f>SUMIF(РРО!#REF!,свод!$AY77,РРО!#REF!)</f>
        <v>#REF!</v>
      </c>
      <c r="AP77" s="38" t="e">
        <f>SUMIF(РРО!#REF!,свод!$AY77,РРО!#REF!)</f>
        <v>#REF!</v>
      </c>
      <c r="AQ77" s="38" t="e">
        <f>SUMIF(РРО!#REF!,свод!$AY77,РРО!#REF!)</f>
        <v>#REF!</v>
      </c>
      <c r="AR77" s="38" t="e">
        <f>SUMIF(РРО!#REF!,свод!$AY77,РРО!#REF!)</f>
        <v>#REF!</v>
      </c>
      <c r="AS77" s="38" t="e">
        <f>SUMIF(РРО!#REF!,свод!$AY77,РРО!#REF!)</f>
        <v>#REF!</v>
      </c>
      <c r="AT77" s="38" t="e">
        <f>SUMIF(РРО!#REF!,свод!$AY77,РРО!#REF!)</f>
        <v>#REF!</v>
      </c>
      <c r="AU77" s="38" t="e">
        <f>SUMIF(РРО!#REF!,свод!$AY77,РРО!#REF!)</f>
        <v>#REF!</v>
      </c>
      <c r="AV77" s="38" t="e">
        <f>SUMIF(РРО!#REF!,свод!$AY77,РРО!#REF!)</f>
        <v>#REF!</v>
      </c>
      <c r="AW77" s="38" t="e">
        <f>SUMIF(РРО!#REF!,свод!$AY77,РРО!#REF!)</f>
        <v>#REF!</v>
      </c>
      <c r="AX77" s="38" t="e">
        <f>SUMIF(РРО!#REF!,свод!$AY77,РРО!#REF!)</f>
        <v>#REF!</v>
      </c>
      <c r="AY77" t="str">
        <f t="shared" si="2"/>
        <v>4010000400406нормативный</v>
      </c>
    </row>
    <row r="78" spans="1:51" ht="15" hidden="1" customHeight="1">
      <c r="A78" s="32">
        <v>401000040</v>
      </c>
      <c r="B78" s="33" t="s">
        <v>96</v>
      </c>
      <c r="C78" s="34" t="s">
        <v>69</v>
      </c>
      <c r="D78" s="34" t="s">
        <v>115</v>
      </c>
      <c r="E78" s="35" t="s">
        <v>65</v>
      </c>
      <c r="F78" s="52" t="e">
        <f>SUMIF(РРО!#REF!,свод!AY78,РРО!AT$12:AT$31)</f>
        <v>#REF!</v>
      </c>
      <c r="G78" s="52" t="e">
        <f>SUMIF(РРО!#REF!,свод!AY78,РРО!AU$12:AU$31)</f>
        <v>#REF!</v>
      </c>
      <c r="H78" s="38" t="e">
        <f>SUMIF(РРО!#REF!,свод!$AY78,РРО!AV$12:AV$31)</f>
        <v>#REF!</v>
      </c>
      <c r="I78" s="38" t="e">
        <f>SUMIF(РРО!#REF!,свод!$AY78,РРО!AW$12:AW$31)</f>
        <v>#REF!</v>
      </c>
      <c r="J78" s="38" t="e">
        <f>SUMIF(РРО!#REF!,свод!$AY78,РРО!AX$12:AX$31)</f>
        <v>#REF!</v>
      </c>
      <c r="K78" s="38" t="e">
        <f>SUMIF(РРО!#REF!,свод!$AY78,РРО!AY$12:AY$31)</f>
        <v>#REF!</v>
      </c>
      <c r="L78" s="38" t="e">
        <f>SUMIF(РРО!#REF!,свод!$AY78,РРО!AZ$12:AZ$31)</f>
        <v>#REF!</v>
      </c>
      <c r="M78" s="38" t="e">
        <f>SUMIF(РРО!#REF!,свод!$AY78,РРО!BA$12:BA$31)</f>
        <v>#REF!</v>
      </c>
      <c r="N78" s="38" t="e">
        <f>SUMIF(РРО!#REF!,свод!$AY78,РРО!BB$12:BB$31)</f>
        <v>#REF!</v>
      </c>
      <c r="O78" s="38" t="e">
        <f>SUMIF(РРО!#REF!,свод!$AY78,РРО!BC$12:BC$31)</f>
        <v>#REF!</v>
      </c>
      <c r="P78" s="52" t="e">
        <f>SUMIF(РРО!#REF!,свод!$AY78,РРО!BD$12:BD$31)</f>
        <v>#REF!</v>
      </c>
      <c r="Q78" s="38" t="e">
        <f>SUMIF(РРО!#REF!,свод!$AY78,РРО!BE$12:BE$31)</f>
        <v>#REF!</v>
      </c>
      <c r="R78" s="38" t="e">
        <f>SUMIF(РРО!#REF!,свод!$AY78,РРО!BF$12:BF$31)</f>
        <v>#REF!</v>
      </c>
      <c r="S78" s="38" t="e">
        <f>SUMIF(РРО!#REF!,свод!$AY78,РРО!BG$12:BG$31)</f>
        <v>#REF!</v>
      </c>
      <c r="T78" s="38" t="e">
        <f>SUMIF(РРО!#REF!,свод!$AY78,РРО!BH$12:BH$31)</f>
        <v>#REF!</v>
      </c>
      <c r="U78" s="52" t="e">
        <f>SUMIF(РРО!#REF!,свод!$AY78,РРО!BI$12:BI$31)</f>
        <v>#REF!</v>
      </c>
      <c r="V78" s="38" t="e">
        <f>SUMIF(РРО!#REF!,свод!$AY78,РРО!BJ$12:BJ$31)</f>
        <v>#REF!</v>
      </c>
      <c r="W78" s="38" t="e">
        <f>SUMIF(РРО!#REF!,свод!$AY78,РРО!BK$12:BK$31)</f>
        <v>#REF!</v>
      </c>
      <c r="X78" s="38" t="e">
        <f>SUMIF(РРО!#REF!,свод!$AY78,РРО!BL$12:BL$31)</f>
        <v>#REF!</v>
      </c>
      <c r="Y78" s="38" t="e">
        <f>SUMIF(РРО!#REF!,свод!$AY78,РРО!BM$12:BM$31)</f>
        <v>#REF!</v>
      </c>
      <c r="Z78" s="52" t="e">
        <f>SUMIF(РРО!#REF!,свод!$AY78,РРО!BN$12:BN$31)</f>
        <v>#REF!</v>
      </c>
      <c r="AA78" s="38" t="e">
        <f>SUMIF(РРО!#REF!,свод!$AY78,РРО!BO$12:BO$31)</f>
        <v>#REF!</v>
      </c>
      <c r="AB78" s="38" t="e">
        <f>SUMIF(РРО!#REF!,свод!$AY78,РРО!BP$12:BP$31)</f>
        <v>#REF!</v>
      </c>
      <c r="AC78" s="38" t="e">
        <f>SUMIF(РРО!#REF!,свод!$AY78,РРО!BQ$12:BQ$31)</f>
        <v>#REF!</v>
      </c>
      <c r="AD78" s="38" t="e">
        <f>SUMIF(РРО!#REF!,свод!$AY78,РРО!BR$12:BR$31)</f>
        <v>#REF!</v>
      </c>
      <c r="AE78" s="52" t="e">
        <f>SUMIF(РРО!#REF!,свод!$AY78,РРО!BS$12:BS$31)</f>
        <v>#REF!</v>
      </c>
      <c r="AF78" s="38" t="e">
        <f>SUMIF(РРО!#REF!,свод!$AY78,РРО!BT$12:BT$31)</f>
        <v>#REF!</v>
      </c>
      <c r="AG78" s="38" t="e">
        <f>SUMIF(РРО!#REF!,свод!$AY78,РРО!BU$12:BU$31)</f>
        <v>#REF!</v>
      </c>
      <c r="AH78" s="38" t="e">
        <f>SUMIF(РРО!#REF!,свод!$AY78,РРО!BV$12:BV$31)</f>
        <v>#REF!</v>
      </c>
      <c r="AI78" s="38" t="e">
        <f>SUMIF(РРО!#REF!,свод!$AY78,РРО!BW$12:BW$31)</f>
        <v>#REF!</v>
      </c>
      <c r="AJ78" s="38" t="e">
        <f>SUMIF(РРО!#REF!,свод!$AY78,РРО!#REF!)</f>
        <v>#REF!</v>
      </c>
      <c r="AK78" s="38" t="e">
        <f>SUMIF(РРО!#REF!,свод!$AY78,РРО!#REF!)</f>
        <v>#REF!</v>
      </c>
      <c r="AL78" s="38" t="e">
        <f>SUMIF(РРО!#REF!,свод!$AY78,РРО!#REF!)</f>
        <v>#REF!</v>
      </c>
      <c r="AM78" s="38" t="e">
        <f>SUMIF(РРО!#REF!,свод!$AY78,РРО!#REF!)</f>
        <v>#REF!</v>
      </c>
      <c r="AN78" s="38" t="e">
        <f>SUMIF(РРО!#REF!,свод!$AY78,РРО!#REF!)</f>
        <v>#REF!</v>
      </c>
      <c r="AO78" s="38" t="e">
        <f>SUMIF(РРО!#REF!,свод!$AY78,РРО!#REF!)</f>
        <v>#REF!</v>
      </c>
      <c r="AP78" s="38" t="e">
        <f>SUMIF(РРО!#REF!,свод!$AY78,РРО!#REF!)</f>
        <v>#REF!</v>
      </c>
      <c r="AQ78" s="38" t="e">
        <f>SUMIF(РРО!#REF!,свод!$AY78,РРО!#REF!)</f>
        <v>#REF!</v>
      </c>
      <c r="AR78" s="38" t="e">
        <f>SUMIF(РРО!#REF!,свод!$AY78,РРО!#REF!)</f>
        <v>#REF!</v>
      </c>
      <c r="AS78" s="38" t="e">
        <f>SUMIF(РРО!#REF!,свод!$AY78,РРО!#REF!)</f>
        <v>#REF!</v>
      </c>
      <c r="AT78" s="38" t="e">
        <f>SUMIF(РРО!#REF!,свод!$AY78,РРО!#REF!)</f>
        <v>#REF!</v>
      </c>
      <c r="AU78" s="38" t="e">
        <f>SUMIF(РРО!#REF!,свод!$AY78,РРО!#REF!)</f>
        <v>#REF!</v>
      </c>
      <c r="AV78" s="38" t="e">
        <f>SUMIF(РРО!#REF!,свод!$AY78,РРО!#REF!)</f>
        <v>#REF!</v>
      </c>
      <c r="AW78" s="38" t="e">
        <f>SUMIF(РРО!#REF!,свод!$AY78,РРО!#REF!)</f>
        <v>#REF!</v>
      </c>
      <c r="AX78" s="38" t="e">
        <f>SUMIF(РРО!#REF!,свод!$AY78,РРО!#REF!)</f>
        <v>#REF!</v>
      </c>
      <c r="AY78" t="str">
        <f t="shared" si="2"/>
        <v>4010000400406плановый</v>
      </c>
    </row>
    <row r="79" spans="1:51" ht="15" hidden="1" customHeight="1">
      <c r="A79" s="32">
        <v>401000040</v>
      </c>
      <c r="B79" s="33" t="s">
        <v>96</v>
      </c>
      <c r="C79" s="34" t="s">
        <v>69</v>
      </c>
      <c r="D79" s="34" t="s">
        <v>86</v>
      </c>
      <c r="E79" s="35" t="s">
        <v>64</v>
      </c>
      <c r="F79" s="52" t="e">
        <f>SUMIF(РРО!#REF!,свод!AY79,РРО!AT$12:AT$31)</f>
        <v>#REF!</v>
      </c>
      <c r="G79" s="52" t="e">
        <f>SUMIF(РРО!#REF!,свод!AY79,РРО!AU$12:AU$31)</f>
        <v>#REF!</v>
      </c>
      <c r="H79" s="38" t="e">
        <f>SUMIF(РРО!#REF!,свод!$AY79,РРО!AV$12:AV$31)</f>
        <v>#REF!</v>
      </c>
      <c r="I79" s="38" t="e">
        <f>SUMIF(РРО!#REF!,свод!$AY79,РРО!AW$12:AW$31)</f>
        <v>#REF!</v>
      </c>
      <c r="J79" s="38" t="e">
        <f>SUMIF(РРО!#REF!,свод!$AY79,РРО!AX$12:AX$31)</f>
        <v>#REF!</v>
      </c>
      <c r="K79" s="38" t="e">
        <f>SUMIF(РРО!#REF!,свод!$AY79,РРО!AY$12:AY$31)</f>
        <v>#REF!</v>
      </c>
      <c r="L79" s="38" t="e">
        <f>SUMIF(РРО!#REF!,свод!$AY79,РРО!AZ$12:AZ$31)</f>
        <v>#REF!</v>
      </c>
      <c r="M79" s="38" t="e">
        <f>SUMIF(РРО!#REF!,свод!$AY79,РРО!BA$12:BA$31)</f>
        <v>#REF!</v>
      </c>
      <c r="N79" s="38" t="e">
        <f>SUMIF(РРО!#REF!,свод!$AY79,РРО!BB$12:BB$31)</f>
        <v>#REF!</v>
      </c>
      <c r="O79" s="38" t="e">
        <f>SUMIF(РРО!#REF!,свод!$AY79,РРО!BC$12:BC$31)</f>
        <v>#REF!</v>
      </c>
      <c r="P79" s="52" t="e">
        <f>SUMIF(РРО!#REF!,свод!$AY79,РРО!BD$12:BD$31)</f>
        <v>#REF!</v>
      </c>
      <c r="Q79" s="38" t="e">
        <f>SUMIF(РРО!#REF!,свод!$AY79,РРО!BE$12:BE$31)</f>
        <v>#REF!</v>
      </c>
      <c r="R79" s="38" t="e">
        <f>SUMIF(РРО!#REF!,свод!$AY79,РРО!BF$12:BF$31)</f>
        <v>#REF!</v>
      </c>
      <c r="S79" s="38" t="e">
        <f>SUMIF(РРО!#REF!,свод!$AY79,РРО!BG$12:BG$31)</f>
        <v>#REF!</v>
      </c>
      <c r="T79" s="38" t="e">
        <f>SUMIF(РРО!#REF!,свод!$AY79,РРО!BH$12:BH$31)</f>
        <v>#REF!</v>
      </c>
      <c r="U79" s="52" t="e">
        <f>SUMIF(РРО!#REF!,свод!$AY79,РРО!BI$12:BI$31)</f>
        <v>#REF!</v>
      </c>
      <c r="V79" s="38" t="e">
        <f>SUMIF(РРО!#REF!,свод!$AY79,РРО!BJ$12:BJ$31)</f>
        <v>#REF!</v>
      </c>
      <c r="W79" s="38" t="e">
        <f>SUMIF(РРО!#REF!,свод!$AY79,РРО!BK$12:BK$31)</f>
        <v>#REF!</v>
      </c>
      <c r="X79" s="38" t="e">
        <f>SUMIF(РРО!#REF!,свод!$AY79,РРО!BL$12:BL$31)</f>
        <v>#REF!</v>
      </c>
      <c r="Y79" s="38" t="e">
        <f>SUMIF(РРО!#REF!,свод!$AY79,РРО!BM$12:BM$31)</f>
        <v>#REF!</v>
      </c>
      <c r="Z79" s="52" t="e">
        <f>SUMIF(РРО!#REF!,свод!$AY79,РРО!BN$12:BN$31)</f>
        <v>#REF!</v>
      </c>
      <c r="AA79" s="38" t="e">
        <f>SUMIF(РРО!#REF!,свод!$AY79,РРО!BO$12:BO$31)</f>
        <v>#REF!</v>
      </c>
      <c r="AB79" s="38" t="e">
        <f>SUMIF(РРО!#REF!,свод!$AY79,РРО!BP$12:BP$31)</f>
        <v>#REF!</v>
      </c>
      <c r="AC79" s="38" t="e">
        <f>SUMIF(РРО!#REF!,свод!$AY79,РРО!BQ$12:BQ$31)</f>
        <v>#REF!</v>
      </c>
      <c r="AD79" s="38" t="e">
        <f>SUMIF(РРО!#REF!,свод!$AY79,РРО!BR$12:BR$31)</f>
        <v>#REF!</v>
      </c>
      <c r="AE79" s="52" t="e">
        <f>SUMIF(РРО!#REF!,свод!$AY79,РРО!BS$12:BS$31)</f>
        <v>#REF!</v>
      </c>
      <c r="AF79" s="38" t="e">
        <f>SUMIF(РРО!#REF!,свод!$AY79,РРО!BT$12:BT$31)</f>
        <v>#REF!</v>
      </c>
      <c r="AG79" s="38" t="e">
        <f>SUMIF(РРО!#REF!,свод!$AY79,РРО!BU$12:BU$31)</f>
        <v>#REF!</v>
      </c>
      <c r="AH79" s="38" t="e">
        <f>SUMIF(РРО!#REF!,свод!$AY79,РРО!BV$12:BV$31)</f>
        <v>#REF!</v>
      </c>
      <c r="AI79" s="38" t="e">
        <f>SUMIF(РРО!#REF!,свод!$AY79,РРО!BW$12:BW$31)</f>
        <v>#REF!</v>
      </c>
      <c r="AJ79" s="38" t="e">
        <f>SUMIF(РРО!#REF!,свод!$AY79,РРО!#REF!)</f>
        <v>#REF!</v>
      </c>
      <c r="AK79" s="38" t="e">
        <f>SUMIF(РРО!#REF!,свод!$AY79,РРО!#REF!)</f>
        <v>#REF!</v>
      </c>
      <c r="AL79" s="38" t="e">
        <f>SUMIF(РРО!#REF!,свод!$AY79,РРО!#REF!)</f>
        <v>#REF!</v>
      </c>
      <c r="AM79" s="38" t="e">
        <f>SUMIF(РРО!#REF!,свод!$AY79,РРО!#REF!)</f>
        <v>#REF!</v>
      </c>
      <c r="AN79" s="38" t="e">
        <f>SUMIF(РРО!#REF!,свод!$AY79,РРО!#REF!)</f>
        <v>#REF!</v>
      </c>
      <c r="AO79" s="38" t="e">
        <f>SUMIF(РРО!#REF!,свод!$AY79,РРО!#REF!)</f>
        <v>#REF!</v>
      </c>
      <c r="AP79" s="38" t="e">
        <f>SUMIF(РРО!#REF!,свод!$AY79,РРО!#REF!)</f>
        <v>#REF!</v>
      </c>
      <c r="AQ79" s="38" t="e">
        <f>SUMIF(РРО!#REF!,свод!$AY79,РРО!#REF!)</f>
        <v>#REF!</v>
      </c>
      <c r="AR79" s="38" t="e">
        <f>SUMIF(РРО!#REF!,свод!$AY79,РРО!#REF!)</f>
        <v>#REF!</v>
      </c>
      <c r="AS79" s="38" t="e">
        <f>SUMIF(РРО!#REF!,свод!$AY79,РРО!#REF!)</f>
        <v>#REF!</v>
      </c>
      <c r="AT79" s="38" t="e">
        <f>SUMIF(РРО!#REF!,свод!$AY79,РРО!#REF!)</f>
        <v>#REF!</v>
      </c>
      <c r="AU79" s="38" t="e">
        <f>SUMIF(РРО!#REF!,свод!$AY79,РРО!#REF!)</f>
        <v>#REF!</v>
      </c>
      <c r="AV79" s="38" t="e">
        <f>SUMIF(РРО!#REF!,свод!$AY79,РРО!#REF!)</f>
        <v>#REF!</v>
      </c>
      <c r="AW79" s="38" t="e">
        <f>SUMIF(РРО!#REF!,свод!$AY79,РРО!#REF!)</f>
        <v>#REF!</v>
      </c>
      <c r="AX79" s="38" t="e">
        <f>SUMIF(РРО!#REF!,свод!$AY79,РРО!#REF!)</f>
        <v>#REF!</v>
      </c>
      <c r="AY79" t="str">
        <f t="shared" si="2"/>
        <v>4010000400407нормативный</v>
      </c>
    </row>
    <row r="80" spans="1:51" ht="15" hidden="1" customHeight="1">
      <c r="A80" s="48">
        <v>401000040</v>
      </c>
      <c r="B80" s="49" t="s">
        <v>96</v>
      </c>
      <c r="C80" s="50" t="s">
        <v>69</v>
      </c>
      <c r="D80" s="50" t="s">
        <v>86</v>
      </c>
      <c r="E80" s="51" t="s">
        <v>65</v>
      </c>
      <c r="F80" s="52" t="e">
        <f>SUMIF(РРО!#REF!,свод!AY80,РРО!AT$12:AT$31)</f>
        <v>#REF!</v>
      </c>
      <c r="G80" s="52" t="e">
        <f>SUMIF(РРО!#REF!,свод!AY80,РРО!AU$12:AU$31)</f>
        <v>#REF!</v>
      </c>
      <c r="H80" s="38" t="e">
        <f>SUMIF(РРО!#REF!,свод!$AY80,РРО!AV$12:AV$31)</f>
        <v>#REF!</v>
      </c>
      <c r="I80" s="38" t="e">
        <f>SUMIF(РРО!#REF!,свод!$AY80,РРО!AW$12:AW$31)</f>
        <v>#REF!</v>
      </c>
      <c r="J80" s="38" t="e">
        <f>SUMIF(РРО!#REF!,свод!$AY80,РРО!AX$12:AX$31)</f>
        <v>#REF!</v>
      </c>
      <c r="K80" s="38" t="e">
        <f>SUMIF(РРО!#REF!,свод!$AY80,РРО!AY$12:AY$31)</f>
        <v>#REF!</v>
      </c>
      <c r="L80" s="38" t="e">
        <f>SUMIF(РРО!#REF!,свод!$AY80,РРО!AZ$12:AZ$31)</f>
        <v>#REF!</v>
      </c>
      <c r="M80" s="38" t="e">
        <f>SUMIF(РРО!#REF!,свод!$AY80,РРО!BA$12:BA$31)</f>
        <v>#REF!</v>
      </c>
      <c r="N80" s="38" t="e">
        <f>SUMIF(РРО!#REF!,свод!$AY80,РРО!BB$12:BB$31)</f>
        <v>#REF!</v>
      </c>
      <c r="O80" s="38" t="e">
        <f>SUMIF(РРО!#REF!,свод!$AY80,РРО!BC$12:BC$31)</f>
        <v>#REF!</v>
      </c>
      <c r="P80" s="52" t="e">
        <f>SUMIF(РРО!#REF!,свод!$AY80,РРО!BD$12:BD$31)</f>
        <v>#REF!</v>
      </c>
      <c r="Q80" s="38" t="e">
        <f>SUMIF(РРО!#REF!,свод!$AY80,РРО!BE$12:BE$31)</f>
        <v>#REF!</v>
      </c>
      <c r="R80" s="38" t="e">
        <f>SUMIF(РРО!#REF!,свод!$AY80,РРО!BF$12:BF$31)</f>
        <v>#REF!</v>
      </c>
      <c r="S80" s="38" t="e">
        <f>SUMIF(РРО!#REF!,свод!$AY80,РРО!BG$12:BG$31)</f>
        <v>#REF!</v>
      </c>
      <c r="T80" s="38" t="e">
        <f>SUMIF(РРО!#REF!,свод!$AY80,РРО!BH$12:BH$31)</f>
        <v>#REF!</v>
      </c>
      <c r="U80" s="52" t="e">
        <f>SUMIF(РРО!#REF!,свод!$AY80,РРО!BI$12:BI$31)</f>
        <v>#REF!</v>
      </c>
      <c r="V80" s="38" t="e">
        <f>SUMIF(РРО!#REF!,свод!$AY80,РРО!BJ$12:BJ$31)</f>
        <v>#REF!</v>
      </c>
      <c r="W80" s="38" t="e">
        <f>SUMIF(РРО!#REF!,свод!$AY80,РРО!BK$12:BK$31)</f>
        <v>#REF!</v>
      </c>
      <c r="X80" s="38" t="e">
        <f>SUMIF(РРО!#REF!,свод!$AY80,РРО!BL$12:BL$31)</f>
        <v>#REF!</v>
      </c>
      <c r="Y80" s="38" t="e">
        <f>SUMIF(РРО!#REF!,свод!$AY80,РРО!BM$12:BM$31)</f>
        <v>#REF!</v>
      </c>
      <c r="Z80" s="52" t="e">
        <f>SUMIF(РРО!#REF!,свод!$AY80,РРО!BN$12:BN$31)</f>
        <v>#REF!</v>
      </c>
      <c r="AA80" s="38" t="e">
        <f>SUMIF(РРО!#REF!,свод!$AY80,РРО!BO$12:BO$31)</f>
        <v>#REF!</v>
      </c>
      <c r="AB80" s="38" t="e">
        <f>SUMIF(РРО!#REF!,свод!$AY80,РРО!BP$12:BP$31)</f>
        <v>#REF!</v>
      </c>
      <c r="AC80" s="38" t="e">
        <f>SUMIF(РРО!#REF!,свод!$AY80,РРО!BQ$12:BQ$31)</f>
        <v>#REF!</v>
      </c>
      <c r="AD80" s="38" t="e">
        <f>SUMIF(РРО!#REF!,свод!$AY80,РРО!BR$12:BR$31)</f>
        <v>#REF!</v>
      </c>
      <c r="AE80" s="52" t="e">
        <f>SUMIF(РРО!#REF!,свод!$AY80,РРО!BS$12:BS$31)</f>
        <v>#REF!</v>
      </c>
      <c r="AF80" s="38" t="e">
        <f>SUMIF(РРО!#REF!,свод!$AY80,РРО!BT$12:BT$31)</f>
        <v>#REF!</v>
      </c>
      <c r="AG80" s="38" t="e">
        <f>SUMIF(РРО!#REF!,свод!$AY80,РРО!BU$12:BU$31)</f>
        <v>#REF!</v>
      </c>
      <c r="AH80" s="38" t="e">
        <f>SUMIF(РРО!#REF!,свод!$AY80,РРО!BV$12:BV$31)</f>
        <v>#REF!</v>
      </c>
      <c r="AI80" s="38" t="e">
        <f>SUMIF(РРО!#REF!,свод!$AY80,РРО!BW$12:BW$31)</f>
        <v>#REF!</v>
      </c>
      <c r="AJ80" s="38" t="e">
        <f>SUMIF(РРО!#REF!,свод!$AY80,РРО!#REF!)</f>
        <v>#REF!</v>
      </c>
      <c r="AK80" s="38" t="e">
        <f>SUMIF(РРО!#REF!,свод!$AY80,РРО!#REF!)</f>
        <v>#REF!</v>
      </c>
      <c r="AL80" s="38" t="e">
        <f>SUMIF(РРО!#REF!,свод!$AY80,РРО!#REF!)</f>
        <v>#REF!</v>
      </c>
      <c r="AM80" s="38" t="e">
        <f>SUMIF(РРО!#REF!,свод!$AY80,РРО!#REF!)</f>
        <v>#REF!</v>
      </c>
      <c r="AN80" s="38" t="e">
        <f>SUMIF(РРО!#REF!,свод!$AY80,РРО!#REF!)</f>
        <v>#REF!</v>
      </c>
      <c r="AO80" s="38" t="e">
        <f>SUMIF(РРО!#REF!,свод!$AY80,РРО!#REF!)</f>
        <v>#REF!</v>
      </c>
      <c r="AP80" s="38" t="e">
        <f>SUMIF(РРО!#REF!,свод!$AY80,РРО!#REF!)</f>
        <v>#REF!</v>
      </c>
      <c r="AQ80" s="38" t="e">
        <f>SUMIF(РРО!#REF!,свод!$AY80,РРО!#REF!)</f>
        <v>#REF!</v>
      </c>
      <c r="AR80" s="38" t="e">
        <f>SUMIF(РРО!#REF!,свод!$AY80,РРО!#REF!)</f>
        <v>#REF!</v>
      </c>
      <c r="AS80" s="38" t="e">
        <f>SUMIF(РРО!#REF!,свод!$AY80,РРО!#REF!)</f>
        <v>#REF!</v>
      </c>
      <c r="AT80" s="38" t="e">
        <f>SUMIF(РРО!#REF!,свод!$AY80,РРО!#REF!)</f>
        <v>#REF!</v>
      </c>
      <c r="AU80" s="38" t="e">
        <f>SUMIF(РРО!#REF!,свод!$AY80,РРО!#REF!)</f>
        <v>#REF!</v>
      </c>
      <c r="AV80" s="38" t="e">
        <f>SUMIF(РРО!#REF!,свод!$AY80,РРО!#REF!)</f>
        <v>#REF!</v>
      </c>
      <c r="AW80" s="38" t="e">
        <f>SUMIF(РРО!#REF!,свод!$AY80,РРО!#REF!)</f>
        <v>#REF!</v>
      </c>
      <c r="AX80" s="38" t="e">
        <f>SUMIF(РРО!#REF!,свод!$AY80,РРО!#REF!)</f>
        <v>#REF!</v>
      </c>
      <c r="AY80" t="str">
        <f t="shared" si="2"/>
        <v>4010000400407плановый</v>
      </c>
    </row>
    <row r="81" spans="1:51" ht="15" hidden="1" customHeight="1">
      <c r="A81" s="32">
        <v>401000040</v>
      </c>
      <c r="B81" s="33" t="s">
        <v>96</v>
      </c>
      <c r="C81" s="34" t="s">
        <v>87</v>
      </c>
      <c r="D81" s="34" t="s">
        <v>56</v>
      </c>
      <c r="E81" s="35" t="s">
        <v>211</v>
      </c>
      <c r="F81" s="52" t="e">
        <f>SUMIF(РРО!#REF!,свод!AY81,РРО!AT$12:AT$31)</f>
        <v>#REF!</v>
      </c>
      <c r="G81" s="52" t="e">
        <f>SUMIF(РРО!#REF!,свод!AY81,РРО!AU$12:AU$31)</f>
        <v>#REF!</v>
      </c>
      <c r="H81" s="38" t="e">
        <f>SUMIF(РРО!#REF!,свод!$AY81,РРО!AV$12:AV$31)</f>
        <v>#REF!</v>
      </c>
      <c r="I81" s="38" t="e">
        <f>SUMIF(РРО!#REF!,свод!$AY81,РРО!AW$12:AW$31)</f>
        <v>#REF!</v>
      </c>
      <c r="J81" s="38" t="e">
        <f>SUMIF(РРО!#REF!,свод!$AY81,РРО!AX$12:AX$31)</f>
        <v>#REF!</v>
      </c>
      <c r="K81" s="38" t="e">
        <f>SUMIF(РРО!#REF!,свод!$AY81,РРО!AY$12:AY$31)</f>
        <v>#REF!</v>
      </c>
      <c r="L81" s="38" t="e">
        <f>SUMIF(РРО!#REF!,свод!$AY81,РРО!AZ$12:AZ$31)</f>
        <v>#REF!</v>
      </c>
      <c r="M81" s="38" t="e">
        <f>SUMIF(РРО!#REF!,свод!$AY81,РРО!BA$12:BA$31)</f>
        <v>#REF!</v>
      </c>
      <c r="N81" s="38" t="e">
        <f>SUMIF(РРО!#REF!,свод!$AY81,РРО!BB$12:BB$31)</f>
        <v>#REF!</v>
      </c>
      <c r="O81" s="38" t="e">
        <f>SUMIF(РРО!#REF!,свод!$AY81,РРО!BC$12:BC$31)</f>
        <v>#REF!</v>
      </c>
      <c r="P81" s="52" t="e">
        <f>SUMIF(РРО!#REF!,свод!$AY81,РРО!BD$12:BD$31)</f>
        <v>#REF!</v>
      </c>
      <c r="Q81" s="38" t="e">
        <f>SUMIF(РРО!#REF!,свод!$AY81,РРО!BE$12:BE$31)</f>
        <v>#REF!</v>
      </c>
      <c r="R81" s="38" t="e">
        <f>SUMIF(РРО!#REF!,свод!$AY81,РРО!BF$12:BF$31)</f>
        <v>#REF!</v>
      </c>
      <c r="S81" s="38" t="e">
        <f>SUMIF(РРО!#REF!,свод!$AY81,РРО!BG$12:BG$31)</f>
        <v>#REF!</v>
      </c>
      <c r="T81" s="38" t="e">
        <f>SUMIF(РРО!#REF!,свод!$AY81,РРО!BH$12:BH$31)</f>
        <v>#REF!</v>
      </c>
      <c r="U81" s="52" t="e">
        <f>SUMIF(РРО!#REF!,свод!$AY81,РРО!BI$12:BI$31)</f>
        <v>#REF!</v>
      </c>
      <c r="V81" s="38" t="e">
        <f>SUMIF(РРО!#REF!,свод!$AY81,РРО!BJ$12:BJ$31)</f>
        <v>#REF!</v>
      </c>
      <c r="W81" s="38" t="e">
        <f>SUMIF(РРО!#REF!,свод!$AY81,РРО!BK$12:BK$31)</f>
        <v>#REF!</v>
      </c>
      <c r="X81" s="38" t="e">
        <f>SUMIF(РРО!#REF!,свод!$AY81,РРО!BL$12:BL$31)</f>
        <v>#REF!</v>
      </c>
      <c r="Y81" s="38" t="e">
        <f>SUMIF(РРО!#REF!,свод!$AY81,РРО!BM$12:BM$31)</f>
        <v>#REF!</v>
      </c>
      <c r="Z81" s="52" t="e">
        <f>SUMIF(РРО!#REF!,свод!$AY81,РРО!BN$12:BN$31)</f>
        <v>#REF!</v>
      </c>
      <c r="AA81" s="38" t="e">
        <f>SUMIF(РРО!#REF!,свод!$AY81,РРО!BO$12:BO$31)</f>
        <v>#REF!</v>
      </c>
      <c r="AB81" s="38" t="e">
        <f>SUMIF(РРО!#REF!,свод!$AY81,РРО!BP$12:BP$31)</f>
        <v>#REF!</v>
      </c>
      <c r="AC81" s="38" t="e">
        <f>SUMIF(РРО!#REF!,свод!$AY81,РРО!BQ$12:BQ$31)</f>
        <v>#REF!</v>
      </c>
      <c r="AD81" s="38" t="e">
        <f>SUMIF(РРО!#REF!,свод!$AY81,РРО!BR$12:BR$31)</f>
        <v>#REF!</v>
      </c>
      <c r="AE81" s="52" t="e">
        <f>SUMIF(РРО!#REF!,свод!$AY81,РРО!BS$12:BS$31)</f>
        <v>#REF!</v>
      </c>
      <c r="AF81" s="38" t="e">
        <f>SUMIF(РРО!#REF!,свод!$AY81,РРО!BT$12:BT$31)</f>
        <v>#REF!</v>
      </c>
      <c r="AG81" s="38" t="e">
        <f>SUMIF(РРО!#REF!,свод!$AY81,РРО!BU$12:BU$31)</f>
        <v>#REF!</v>
      </c>
      <c r="AH81" s="38" t="e">
        <f>SUMIF(РРО!#REF!,свод!$AY81,РРО!BV$12:BV$31)</f>
        <v>#REF!</v>
      </c>
      <c r="AI81" s="38" t="e">
        <f>SUMIF(РРО!#REF!,свод!$AY81,РРО!BW$12:BW$31)</f>
        <v>#REF!</v>
      </c>
      <c r="AJ81" s="38" t="e">
        <f>SUMIF(РРО!#REF!,свод!$AY81,РРО!#REF!)</f>
        <v>#REF!</v>
      </c>
      <c r="AK81" s="38" t="e">
        <f>SUMIF(РРО!#REF!,свод!$AY81,РРО!#REF!)</f>
        <v>#REF!</v>
      </c>
      <c r="AL81" s="38" t="e">
        <f>SUMIF(РРО!#REF!,свод!$AY81,РРО!#REF!)</f>
        <v>#REF!</v>
      </c>
      <c r="AM81" s="38" t="e">
        <f>SUMIF(РРО!#REF!,свод!$AY81,РРО!#REF!)</f>
        <v>#REF!</v>
      </c>
      <c r="AN81" s="38" t="e">
        <f>SUMIF(РРО!#REF!,свод!$AY81,РРО!#REF!)</f>
        <v>#REF!</v>
      </c>
      <c r="AO81" s="38" t="e">
        <f>SUMIF(РРО!#REF!,свод!$AY81,РРО!#REF!)</f>
        <v>#REF!</v>
      </c>
      <c r="AP81" s="38" t="e">
        <f>SUMIF(РРО!#REF!,свод!$AY81,РРО!#REF!)</f>
        <v>#REF!</v>
      </c>
      <c r="AQ81" s="38" t="e">
        <f>SUMIF(РРО!#REF!,свод!$AY81,РРО!#REF!)</f>
        <v>#REF!</v>
      </c>
      <c r="AR81" s="38" t="e">
        <f>SUMIF(РРО!#REF!,свод!$AY81,РРО!#REF!)</f>
        <v>#REF!</v>
      </c>
      <c r="AS81" s="38" t="e">
        <f>SUMIF(РРО!#REF!,свод!$AY81,РРО!#REF!)</f>
        <v>#REF!</v>
      </c>
      <c r="AT81" s="38" t="e">
        <f>SUMIF(РРО!#REF!,свод!$AY81,РРО!#REF!)</f>
        <v>#REF!</v>
      </c>
      <c r="AU81" s="38" t="e">
        <f>SUMIF(РРО!#REF!,свод!$AY81,РРО!#REF!)</f>
        <v>#REF!</v>
      </c>
      <c r="AV81" s="38" t="e">
        <f>SUMIF(РРО!#REF!,свод!$AY81,РРО!#REF!)</f>
        <v>#REF!</v>
      </c>
      <c r="AW81" s="38" t="e">
        <f>SUMIF(РРО!#REF!,свод!$AY81,РРО!#REF!)</f>
        <v>#REF!</v>
      </c>
      <c r="AX81" s="38" t="e">
        <f>SUMIF(РРО!#REF!,свод!$AY81,РРО!#REF!)</f>
        <v>#REF!</v>
      </c>
      <c r="AY81" t="str">
        <f>CONCATENATE(A81,C81,D81,E81)</f>
        <v>4010000400503индексации</v>
      </c>
    </row>
    <row r="82" spans="1:51" ht="15" hidden="1" customHeight="1">
      <c r="A82" s="32" t="s">
        <v>146</v>
      </c>
      <c r="B82" s="33" t="s">
        <v>147</v>
      </c>
      <c r="C82" s="34" t="s">
        <v>87</v>
      </c>
      <c r="D82" s="34" t="s">
        <v>56</v>
      </c>
      <c r="E82" s="35" t="s">
        <v>64</v>
      </c>
      <c r="F82" s="52" t="e">
        <f>SUMIF(РРО!#REF!,свод!AY82,РРО!AT$12:AT$31)</f>
        <v>#REF!</v>
      </c>
      <c r="G82" s="52" t="e">
        <f>SUMIF(РРО!#REF!,свод!AY82,РРО!AU$12:AU$31)</f>
        <v>#REF!</v>
      </c>
      <c r="H82" s="38" t="e">
        <f>SUMIF(РРО!#REF!,свод!$AY82,РРО!AV$12:AV$31)</f>
        <v>#REF!</v>
      </c>
      <c r="I82" s="38" t="e">
        <f>SUMIF(РРО!#REF!,свод!$AY82,РРО!AW$12:AW$31)</f>
        <v>#REF!</v>
      </c>
      <c r="J82" s="38" t="e">
        <f>SUMIF(РРО!#REF!,свод!$AY82,РРО!AX$12:AX$31)</f>
        <v>#REF!</v>
      </c>
      <c r="K82" s="38" t="e">
        <f>SUMIF(РРО!#REF!,свод!$AY82,РРО!AY$12:AY$31)</f>
        <v>#REF!</v>
      </c>
      <c r="L82" s="38" t="e">
        <f>SUMIF(РРО!#REF!,свод!$AY82,РРО!AZ$12:AZ$31)</f>
        <v>#REF!</v>
      </c>
      <c r="M82" s="38" t="e">
        <f>SUMIF(РРО!#REF!,свод!$AY82,РРО!BA$12:BA$31)</f>
        <v>#REF!</v>
      </c>
      <c r="N82" s="38" t="e">
        <f>SUMIF(РРО!#REF!,свод!$AY82,РРО!BB$12:BB$31)</f>
        <v>#REF!</v>
      </c>
      <c r="O82" s="38" t="e">
        <f>SUMIF(РРО!#REF!,свод!$AY82,РРО!BC$12:BC$31)</f>
        <v>#REF!</v>
      </c>
      <c r="P82" s="52" t="e">
        <f>SUMIF(РРО!#REF!,свод!$AY82,РРО!BD$12:BD$31)</f>
        <v>#REF!</v>
      </c>
      <c r="Q82" s="38" t="e">
        <f>SUMIF(РРО!#REF!,свод!$AY82,РРО!BE$12:BE$31)</f>
        <v>#REF!</v>
      </c>
      <c r="R82" s="38" t="e">
        <f>SUMIF(РРО!#REF!,свод!$AY82,РРО!BF$12:BF$31)</f>
        <v>#REF!</v>
      </c>
      <c r="S82" s="38" t="e">
        <f>SUMIF(РРО!#REF!,свод!$AY82,РРО!BG$12:BG$31)</f>
        <v>#REF!</v>
      </c>
      <c r="T82" s="38" t="e">
        <f>SUMIF(РРО!#REF!,свод!$AY82,РРО!BH$12:BH$31)</f>
        <v>#REF!</v>
      </c>
      <c r="U82" s="52" t="e">
        <f>SUMIF(РРО!#REF!,свод!$AY82,РРО!BI$12:BI$31)</f>
        <v>#REF!</v>
      </c>
      <c r="V82" s="38" t="e">
        <f>SUMIF(РРО!#REF!,свод!$AY82,РРО!BJ$12:BJ$31)</f>
        <v>#REF!</v>
      </c>
      <c r="W82" s="38" t="e">
        <f>SUMIF(РРО!#REF!,свод!$AY82,РРО!BK$12:BK$31)</f>
        <v>#REF!</v>
      </c>
      <c r="X82" s="38" t="e">
        <f>SUMIF(РРО!#REF!,свод!$AY82,РРО!BL$12:BL$31)</f>
        <v>#REF!</v>
      </c>
      <c r="Y82" s="38" t="e">
        <f>SUMIF(РРО!#REF!,свод!$AY82,РРО!BM$12:BM$31)</f>
        <v>#REF!</v>
      </c>
      <c r="Z82" s="52" t="e">
        <f>SUMIF(РРО!#REF!,свод!$AY82,РРО!BN$12:BN$31)</f>
        <v>#REF!</v>
      </c>
      <c r="AA82" s="38" t="e">
        <f>SUMIF(РРО!#REF!,свод!$AY82,РРО!BO$12:BO$31)</f>
        <v>#REF!</v>
      </c>
      <c r="AB82" s="38" t="e">
        <f>SUMIF(РРО!#REF!,свод!$AY82,РРО!BP$12:BP$31)</f>
        <v>#REF!</v>
      </c>
      <c r="AC82" s="38" t="e">
        <f>SUMIF(РРО!#REF!,свод!$AY82,РРО!BQ$12:BQ$31)</f>
        <v>#REF!</v>
      </c>
      <c r="AD82" s="38" t="e">
        <f>SUMIF(РРО!#REF!,свод!$AY82,РРО!BR$12:BR$31)</f>
        <v>#REF!</v>
      </c>
      <c r="AE82" s="52" t="e">
        <f>SUMIF(РРО!#REF!,свод!$AY82,РРО!BS$12:BS$31)</f>
        <v>#REF!</v>
      </c>
      <c r="AF82" s="38" t="e">
        <f>SUMIF(РРО!#REF!,свод!$AY82,РРО!BT$12:BT$31)</f>
        <v>#REF!</v>
      </c>
      <c r="AG82" s="38" t="e">
        <f>SUMIF(РРО!#REF!,свод!$AY82,РРО!BU$12:BU$31)</f>
        <v>#REF!</v>
      </c>
      <c r="AH82" s="38" t="e">
        <f>SUMIF(РРО!#REF!,свод!$AY82,РРО!BV$12:BV$31)</f>
        <v>#REF!</v>
      </c>
      <c r="AI82" s="38" t="e">
        <f>SUMIF(РРО!#REF!,свод!$AY82,РРО!BW$12:BW$31)</f>
        <v>#REF!</v>
      </c>
      <c r="AJ82" s="38" t="e">
        <f>SUMIF(РРО!#REF!,свод!$AY82,РРО!#REF!)</f>
        <v>#REF!</v>
      </c>
      <c r="AK82" s="38" t="e">
        <f>SUMIF(РРО!#REF!,свод!$AY82,РРО!#REF!)</f>
        <v>#REF!</v>
      </c>
      <c r="AL82" s="38" t="e">
        <f>SUMIF(РРО!#REF!,свод!$AY82,РРО!#REF!)</f>
        <v>#REF!</v>
      </c>
      <c r="AM82" s="38" t="e">
        <f>SUMIF(РРО!#REF!,свод!$AY82,РРО!#REF!)</f>
        <v>#REF!</v>
      </c>
      <c r="AN82" s="38" t="e">
        <f>SUMIF(РРО!#REF!,свод!$AY82,РРО!#REF!)</f>
        <v>#REF!</v>
      </c>
      <c r="AO82" s="38" t="e">
        <f>SUMIF(РРО!#REF!,свод!$AY82,РРО!#REF!)</f>
        <v>#REF!</v>
      </c>
      <c r="AP82" s="38" t="e">
        <f>SUMIF(РРО!#REF!,свод!$AY82,РРО!#REF!)</f>
        <v>#REF!</v>
      </c>
      <c r="AQ82" s="38" t="e">
        <f>SUMIF(РРО!#REF!,свод!$AY82,РРО!#REF!)</f>
        <v>#REF!</v>
      </c>
      <c r="AR82" s="38" t="e">
        <f>SUMIF(РРО!#REF!,свод!$AY82,РРО!#REF!)</f>
        <v>#REF!</v>
      </c>
      <c r="AS82" s="38" t="e">
        <f>SUMIF(РРО!#REF!,свод!$AY82,РРО!#REF!)</f>
        <v>#REF!</v>
      </c>
      <c r="AT82" s="38" t="e">
        <f>SUMIF(РРО!#REF!,свод!$AY82,РРО!#REF!)</f>
        <v>#REF!</v>
      </c>
      <c r="AU82" s="38" t="e">
        <f>SUMIF(РРО!#REF!,свод!$AY82,РРО!#REF!)</f>
        <v>#REF!</v>
      </c>
      <c r="AV82" s="38" t="e">
        <f>SUMIF(РРО!#REF!,свод!$AY82,РРО!#REF!)</f>
        <v>#REF!</v>
      </c>
      <c r="AW82" s="38" t="e">
        <f>SUMIF(РРО!#REF!,свод!$AY82,РРО!#REF!)</f>
        <v>#REF!</v>
      </c>
      <c r="AX82" s="38" t="e">
        <f>SUMIF(РРО!#REF!,свод!$AY82,РРО!#REF!)</f>
        <v>#REF!</v>
      </c>
      <c r="AY82" t="str">
        <f t="shared" si="2"/>
        <v>4010000400503нормативный</v>
      </c>
    </row>
    <row r="83" spans="1:51" ht="15" hidden="1" customHeight="1">
      <c r="A83" s="32" t="s">
        <v>146</v>
      </c>
      <c r="B83" s="33" t="s">
        <v>147</v>
      </c>
      <c r="C83" s="34" t="s">
        <v>87</v>
      </c>
      <c r="D83" s="34" t="s">
        <v>56</v>
      </c>
      <c r="E83" s="35" t="s">
        <v>65</v>
      </c>
      <c r="F83" s="52" t="e">
        <f>SUMIF(РРО!#REF!,свод!AY83,РРО!AT$12:AT$31)</f>
        <v>#REF!</v>
      </c>
      <c r="G83" s="52" t="e">
        <f>SUMIF(РРО!#REF!,свод!AY83,РРО!AU$12:AU$31)</f>
        <v>#REF!</v>
      </c>
      <c r="H83" s="38" t="e">
        <f>SUMIF(РРО!#REF!,свод!$AY83,РРО!AV$12:AV$31)</f>
        <v>#REF!</v>
      </c>
      <c r="I83" s="38" t="e">
        <f>SUMIF(РРО!#REF!,свод!$AY83,РРО!AW$12:AW$31)</f>
        <v>#REF!</v>
      </c>
      <c r="J83" s="38" t="e">
        <f>SUMIF(РРО!#REF!,свод!$AY83,РРО!AX$12:AX$31)</f>
        <v>#REF!</v>
      </c>
      <c r="K83" s="38" t="e">
        <f>SUMIF(РРО!#REF!,свод!$AY83,РРО!AY$12:AY$31)</f>
        <v>#REF!</v>
      </c>
      <c r="L83" s="38" t="e">
        <f>SUMIF(РРО!#REF!,свод!$AY83,РРО!AZ$12:AZ$31)</f>
        <v>#REF!</v>
      </c>
      <c r="M83" s="38" t="e">
        <f>SUMIF(РРО!#REF!,свод!$AY83,РРО!BA$12:BA$31)</f>
        <v>#REF!</v>
      </c>
      <c r="N83" s="38" t="e">
        <f>SUMIF(РРО!#REF!,свод!$AY83,РРО!BB$12:BB$31)</f>
        <v>#REF!</v>
      </c>
      <c r="O83" s="38" t="e">
        <f>SUMIF(РРО!#REF!,свод!$AY83,РРО!BC$12:BC$31)</f>
        <v>#REF!</v>
      </c>
      <c r="P83" s="52" t="e">
        <f>SUMIF(РРО!#REF!,свод!$AY83,РРО!BD$12:BD$31)</f>
        <v>#REF!</v>
      </c>
      <c r="Q83" s="38" t="e">
        <f>SUMIF(РРО!#REF!,свод!$AY83,РРО!BE$12:BE$31)</f>
        <v>#REF!</v>
      </c>
      <c r="R83" s="38" t="e">
        <f>SUMIF(РРО!#REF!,свод!$AY83,РРО!BF$12:BF$31)</f>
        <v>#REF!</v>
      </c>
      <c r="S83" s="38" t="e">
        <f>SUMIF(РРО!#REF!,свод!$AY83,РРО!BG$12:BG$31)</f>
        <v>#REF!</v>
      </c>
      <c r="T83" s="38" t="e">
        <f>SUMIF(РРО!#REF!,свод!$AY83,РРО!BH$12:BH$31)</f>
        <v>#REF!</v>
      </c>
      <c r="U83" s="52" t="e">
        <f>SUMIF(РРО!#REF!,свод!$AY83,РРО!BI$12:BI$31)</f>
        <v>#REF!</v>
      </c>
      <c r="V83" s="38" t="e">
        <f>SUMIF(РРО!#REF!,свод!$AY83,РРО!BJ$12:BJ$31)</f>
        <v>#REF!</v>
      </c>
      <c r="W83" s="38" t="e">
        <f>SUMIF(РРО!#REF!,свод!$AY83,РРО!BK$12:BK$31)</f>
        <v>#REF!</v>
      </c>
      <c r="X83" s="38" t="e">
        <f>SUMIF(РРО!#REF!,свод!$AY83,РРО!BL$12:BL$31)</f>
        <v>#REF!</v>
      </c>
      <c r="Y83" s="38" t="e">
        <f>SUMIF(РРО!#REF!,свод!$AY83,РРО!BM$12:BM$31)</f>
        <v>#REF!</v>
      </c>
      <c r="Z83" s="52" t="e">
        <f>SUMIF(РРО!#REF!,свод!$AY83,РРО!BN$12:BN$31)</f>
        <v>#REF!</v>
      </c>
      <c r="AA83" s="38" t="e">
        <f>SUMIF(РРО!#REF!,свод!$AY83,РРО!BO$12:BO$31)</f>
        <v>#REF!</v>
      </c>
      <c r="AB83" s="38" t="e">
        <f>SUMIF(РРО!#REF!,свод!$AY83,РРО!BP$12:BP$31)</f>
        <v>#REF!</v>
      </c>
      <c r="AC83" s="38" t="e">
        <f>SUMIF(РРО!#REF!,свод!$AY83,РРО!BQ$12:BQ$31)</f>
        <v>#REF!</v>
      </c>
      <c r="AD83" s="38" t="e">
        <f>SUMIF(РРО!#REF!,свод!$AY83,РРО!BR$12:BR$31)</f>
        <v>#REF!</v>
      </c>
      <c r="AE83" s="52" t="e">
        <f>SUMIF(РРО!#REF!,свод!$AY83,РРО!BS$12:BS$31)</f>
        <v>#REF!</v>
      </c>
      <c r="AF83" s="38" t="e">
        <f>SUMIF(РРО!#REF!,свод!$AY83,РРО!BT$12:BT$31)</f>
        <v>#REF!</v>
      </c>
      <c r="AG83" s="38" t="e">
        <f>SUMIF(РРО!#REF!,свод!$AY83,РРО!BU$12:BU$31)</f>
        <v>#REF!</v>
      </c>
      <c r="AH83" s="38" t="e">
        <f>SUMIF(РРО!#REF!,свод!$AY83,РРО!BV$12:BV$31)</f>
        <v>#REF!</v>
      </c>
      <c r="AI83" s="38" t="e">
        <f>SUMIF(РРО!#REF!,свод!$AY83,РРО!BW$12:BW$31)</f>
        <v>#REF!</v>
      </c>
      <c r="AJ83" s="38" t="e">
        <f>SUMIF(РРО!#REF!,свод!$AY83,РРО!#REF!)</f>
        <v>#REF!</v>
      </c>
      <c r="AK83" s="38" t="e">
        <f>SUMIF(РРО!#REF!,свод!$AY83,РРО!#REF!)</f>
        <v>#REF!</v>
      </c>
      <c r="AL83" s="38" t="e">
        <f>SUMIF(РРО!#REF!,свод!$AY83,РРО!#REF!)</f>
        <v>#REF!</v>
      </c>
      <c r="AM83" s="38" t="e">
        <f>SUMIF(РРО!#REF!,свод!$AY83,РРО!#REF!)</f>
        <v>#REF!</v>
      </c>
      <c r="AN83" s="38" t="e">
        <f>SUMIF(РРО!#REF!,свод!$AY83,РРО!#REF!)</f>
        <v>#REF!</v>
      </c>
      <c r="AO83" s="38" t="e">
        <f>SUMIF(РРО!#REF!,свод!$AY83,РРО!#REF!)</f>
        <v>#REF!</v>
      </c>
      <c r="AP83" s="38" t="e">
        <f>SUMIF(РРО!#REF!,свод!$AY83,РРО!#REF!)</f>
        <v>#REF!</v>
      </c>
      <c r="AQ83" s="38" t="e">
        <f>SUMIF(РРО!#REF!,свод!$AY83,РРО!#REF!)</f>
        <v>#REF!</v>
      </c>
      <c r="AR83" s="38" t="e">
        <f>SUMIF(РРО!#REF!,свод!$AY83,РРО!#REF!)</f>
        <v>#REF!</v>
      </c>
      <c r="AS83" s="38" t="e">
        <f>SUMIF(РРО!#REF!,свод!$AY83,РРО!#REF!)</f>
        <v>#REF!</v>
      </c>
      <c r="AT83" s="38" t="e">
        <f>SUMIF(РРО!#REF!,свод!$AY83,РРО!#REF!)</f>
        <v>#REF!</v>
      </c>
      <c r="AU83" s="38" t="e">
        <f>SUMIF(РРО!#REF!,свод!$AY83,РРО!#REF!)</f>
        <v>#REF!</v>
      </c>
      <c r="AV83" s="38" t="e">
        <f>SUMIF(РРО!#REF!,свод!$AY83,РРО!#REF!)</f>
        <v>#REF!</v>
      </c>
      <c r="AW83" s="38" t="e">
        <f>SUMIF(РРО!#REF!,свод!$AY83,РРО!#REF!)</f>
        <v>#REF!</v>
      </c>
      <c r="AX83" s="38" t="e">
        <f>SUMIF(РРО!#REF!,свод!$AY83,РРО!#REF!)</f>
        <v>#REF!</v>
      </c>
      <c r="AY83" t="str">
        <f t="shared" si="2"/>
        <v>4010000400503плановый</v>
      </c>
    </row>
    <row r="84" spans="1:51" ht="15" hidden="1" customHeight="1">
      <c r="A84" s="32">
        <v>401000041</v>
      </c>
      <c r="B84" s="33"/>
      <c r="C84" s="34" t="s">
        <v>53</v>
      </c>
      <c r="D84" s="34" t="s">
        <v>54</v>
      </c>
      <c r="E84" s="35" t="s">
        <v>65</v>
      </c>
      <c r="F84" s="52" t="e">
        <f>SUMIF(РРО!#REF!,свод!AY84,РРО!AT$12:AT$31)</f>
        <v>#REF!</v>
      </c>
      <c r="G84" s="52" t="e">
        <f>SUMIF(РРО!#REF!,свод!AY84,РРО!AU$12:AU$31)</f>
        <v>#REF!</v>
      </c>
      <c r="H84" s="38" t="e">
        <f>SUMIF(РРО!#REF!,свод!$AY84,РРО!AV$12:AV$31)</f>
        <v>#REF!</v>
      </c>
      <c r="I84" s="38" t="e">
        <f>SUMIF(РРО!#REF!,свод!$AY84,РРО!AW$12:AW$31)</f>
        <v>#REF!</v>
      </c>
      <c r="J84" s="38" t="e">
        <f>SUMIF(РРО!#REF!,свод!$AY84,РРО!AX$12:AX$31)</f>
        <v>#REF!</v>
      </c>
      <c r="K84" s="38" t="e">
        <f>SUMIF(РРО!#REF!,свод!$AY84,РРО!AY$12:AY$31)</f>
        <v>#REF!</v>
      </c>
      <c r="L84" s="38" t="e">
        <f>SUMIF(РРО!#REF!,свод!$AY84,РРО!AZ$12:AZ$31)</f>
        <v>#REF!</v>
      </c>
      <c r="M84" s="38" t="e">
        <f>SUMIF(РРО!#REF!,свод!$AY84,РРО!BA$12:BA$31)</f>
        <v>#REF!</v>
      </c>
      <c r="N84" s="38" t="e">
        <f>SUMIF(РРО!#REF!,свод!$AY84,РРО!BB$12:BB$31)</f>
        <v>#REF!</v>
      </c>
      <c r="O84" s="38" t="e">
        <f>SUMIF(РРО!#REF!,свод!$AY84,РРО!BC$12:BC$31)</f>
        <v>#REF!</v>
      </c>
      <c r="P84" s="52" t="e">
        <f>SUMIF(РРО!#REF!,свод!$AY84,РРО!BD$12:BD$31)</f>
        <v>#REF!</v>
      </c>
      <c r="Q84" s="38" t="e">
        <f>SUMIF(РРО!#REF!,свод!$AY84,РРО!BE$12:BE$31)</f>
        <v>#REF!</v>
      </c>
      <c r="R84" s="38" t="e">
        <f>SUMIF(РРО!#REF!,свод!$AY84,РРО!BF$12:BF$31)</f>
        <v>#REF!</v>
      </c>
      <c r="S84" s="38" t="e">
        <f>SUMIF(РРО!#REF!,свод!$AY84,РРО!BG$12:BG$31)</f>
        <v>#REF!</v>
      </c>
      <c r="T84" s="38" t="e">
        <f>SUMIF(РРО!#REF!,свод!$AY84,РРО!BH$12:BH$31)</f>
        <v>#REF!</v>
      </c>
      <c r="U84" s="52" t="e">
        <f>SUMIF(РРО!#REF!,свод!$AY84,РРО!BI$12:BI$31)</f>
        <v>#REF!</v>
      </c>
      <c r="V84" s="38" t="e">
        <f>SUMIF(РРО!#REF!,свод!$AY84,РРО!BJ$12:BJ$31)</f>
        <v>#REF!</v>
      </c>
      <c r="W84" s="38" t="e">
        <f>SUMIF(РРО!#REF!,свод!$AY84,РРО!BK$12:BK$31)</f>
        <v>#REF!</v>
      </c>
      <c r="X84" s="38" t="e">
        <f>SUMIF(РРО!#REF!,свод!$AY84,РРО!BL$12:BL$31)</f>
        <v>#REF!</v>
      </c>
      <c r="Y84" s="38" t="e">
        <f>SUMIF(РРО!#REF!,свод!$AY84,РРО!BM$12:BM$31)</f>
        <v>#REF!</v>
      </c>
      <c r="Z84" s="52" t="e">
        <f>SUMIF(РРО!#REF!,свод!$AY84,РРО!BN$12:BN$31)</f>
        <v>#REF!</v>
      </c>
      <c r="AA84" s="38" t="e">
        <f>SUMIF(РРО!#REF!,свод!$AY84,РРО!BO$12:BO$31)</f>
        <v>#REF!</v>
      </c>
      <c r="AB84" s="38" t="e">
        <f>SUMIF(РРО!#REF!,свод!$AY84,РРО!BP$12:BP$31)</f>
        <v>#REF!</v>
      </c>
      <c r="AC84" s="38" t="e">
        <f>SUMIF(РРО!#REF!,свод!$AY84,РРО!BQ$12:BQ$31)</f>
        <v>#REF!</v>
      </c>
      <c r="AD84" s="38" t="e">
        <f>SUMIF(РРО!#REF!,свод!$AY84,РРО!BR$12:BR$31)</f>
        <v>#REF!</v>
      </c>
      <c r="AE84" s="52" t="e">
        <f>SUMIF(РРО!#REF!,свод!$AY84,РРО!BS$12:BS$31)</f>
        <v>#REF!</v>
      </c>
      <c r="AF84" s="38" t="e">
        <f>SUMIF(РРО!#REF!,свод!$AY84,РРО!BT$12:BT$31)</f>
        <v>#REF!</v>
      </c>
      <c r="AG84" s="38" t="e">
        <f>SUMIF(РРО!#REF!,свод!$AY84,РРО!BU$12:BU$31)</f>
        <v>#REF!</v>
      </c>
      <c r="AH84" s="38" t="e">
        <f>SUMIF(РРО!#REF!,свод!$AY84,РРО!BV$12:BV$31)</f>
        <v>#REF!</v>
      </c>
      <c r="AI84" s="38" t="e">
        <f>SUMIF(РРО!#REF!,свод!$AY84,РРО!BW$12:BW$31)</f>
        <v>#REF!</v>
      </c>
      <c r="AJ84" s="38" t="e">
        <f>SUMIF(РРО!#REF!,свод!$AY84,РРО!#REF!)</f>
        <v>#REF!</v>
      </c>
      <c r="AK84" s="38" t="e">
        <f>SUMIF(РРО!#REF!,свод!$AY84,РРО!#REF!)</f>
        <v>#REF!</v>
      </c>
      <c r="AL84" s="38" t="e">
        <f>SUMIF(РРО!#REF!,свод!$AY84,РРО!#REF!)</f>
        <v>#REF!</v>
      </c>
      <c r="AM84" s="38" t="e">
        <f>SUMIF(РРО!#REF!,свод!$AY84,РРО!#REF!)</f>
        <v>#REF!</v>
      </c>
      <c r="AN84" s="38" t="e">
        <f>SUMIF(РРО!#REF!,свод!$AY84,РРО!#REF!)</f>
        <v>#REF!</v>
      </c>
      <c r="AO84" s="38" t="e">
        <f>SUMIF(РРО!#REF!,свод!$AY84,РРО!#REF!)</f>
        <v>#REF!</v>
      </c>
      <c r="AP84" s="38" t="e">
        <f>SUMIF(РРО!#REF!,свод!$AY84,РРО!#REF!)</f>
        <v>#REF!</v>
      </c>
      <c r="AQ84" s="38" t="e">
        <f>SUMIF(РРО!#REF!,свод!$AY84,РРО!#REF!)</f>
        <v>#REF!</v>
      </c>
      <c r="AR84" s="38" t="e">
        <f>SUMIF(РРО!#REF!,свод!$AY84,РРО!#REF!)</f>
        <v>#REF!</v>
      </c>
      <c r="AS84" s="38" t="e">
        <f>SUMIF(РРО!#REF!,свод!$AY84,РРО!#REF!)</f>
        <v>#REF!</v>
      </c>
      <c r="AT84" s="38" t="e">
        <f>SUMIF(РРО!#REF!,свод!$AY84,РРО!#REF!)</f>
        <v>#REF!</v>
      </c>
      <c r="AU84" s="38" t="e">
        <f>SUMIF(РРО!#REF!,свод!$AY84,РРО!#REF!)</f>
        <v>#REF!</v>
      </c>
      <c r="AV84" s="38" t="e">
        <f>SUMIF(РРО!#REF!,свод!$AY84,РРО!#REF!)</f>
        <v>#REF!</v>
      </c>
      <c r="AW84" s="38" t="e">
        <f>SUMIF(РРО!#REF!,свод!$AY84,РРО!#REF!)</f>
        <v>#REF!</v>
      </c>
      <c r="AX84" s="38" t="e">
        <f>SUMIF(РРО!#REF!,свод!$AY84,РРО!#REF!)</f>
        <v>#REF!</v>
      </c>
      <c r="AY84" t="str">
        <f>CONCATENATE(A84,C84,D84,E84)</f>
        <v>4010000410113плановый</v>
      </c>
    </row>
    <row r="85" spans="1:51" ht="15" hidden="1" customHeight="1">
      <c r="A85" s="32">
        <v>401000041</v>
      </c>
      <c r="B85" s="33"/>
      <c r="C85" s="34" t="s">
        <v>87</v>
      </c>
      <c r="D85" s="34" t="s">
        <v>56</v>
      </c>
      <c r="E85" s="35" t="s">
        <v>65</v>
      </c>
      <c r="F85" s="52" t="e">
        <f>SUMIF(РРО!#REF!,свод!AY85,РРО!AT$12:AT$31)</f>
        <v>#REF!</v>
      </c>
      <c r="G85" s="52" t="e">
        <f>SUMIF(РРО!#REF!,свод!AY85,РРО!AU$12:AU$31)</f>
        <v>#REF!</v>
      </c>
      <c r="H85" s="38" t="e">
        <f>SUMIF(РРО!#REF!,свод!$AY85,РРО!AV$12:AV$31)</f>
        <v>#REF!</v>
      </c>
      <c r="I85" s="38" t="e">
        <f>SUMIF(РРО!#REF!,свод!$AY85,РРО!AW$12:AW$31)</f>
        <v>#REF!</v>
      </c>
      <c r="J85" s="38" t="e">
        <f>SUMIF(РРО!#REF!,свод!$AY85,РРО!AX$12:AX$31)</f>
        <v>#REF!</v>
      </c>
      <c r="K85" s="38" t="e">
        <f>SUMIF(РРО!#REF!,свод!$AY85,РРО!AY$12:AY$31)</f>
        <v>#REF!</v>
      </c>
      <c r="L85" s="38" t="e">
        <f>SUMIF(РРО!#REF!,свод!$AY85,РРО!AZ$12:AZ$31)</f>
        <v>#REF!</v>
      </c>
      <c r="M85" s="38" t="e">
        <f>SUMIF(РРО!#REF!,свод!$AY85,РРО!BA$12:BA$31)</f>
        <v>#REF!</v>
      </c>
      <c r="N85" s="38" t="e">
        <f>SUMIF(РРО!#REF!,свод!$AY85,РРО!BB$12:BB$31)</f>
        <v>#REF!</v>
      </c>
      <c r="O85" s="38" t="e">
        <f>SUMIF(РРО!#REF!,свод!$AY85,РРО!BC$12:BC$31)</f>
        <v>#REF!</v>
      </c>
      <c r="P85" s="52" t="e">
        <f>SUMIF(РРО!#REF!,свод!$AY85,РРО!BD$12:BD$31)</f>
        <v>#REF!</v>
      </c>
      <c r="Q85" s="38" t="e">
        <f>SUMIF(РРО!#REF!,свод!$AY85,РРО!BE$12:BE$31)</f>
        <v>#REF!</v>
      </c>
      <c r="R85" s="38" t="e">
        <f>SUMIF(РРО!#REF!,свод!$AY85,РРО!BF$12:BF$31)</f>
        <v>#REF!</v>
      </c>
      <c r="S85" s="38" t="e">
        <f>SUMIF(РРО!#REF!,свод!$AY85,РРО!BG$12:BG$31)</f>
        <v>#REF!</v>
      </c>
      <c r="T85" s="38" t="e">
        <f>SUMIF(РРО!#REF!,свод!$AY85,РРО!BH$12:BH$31)</f>
        <v>#REF!</v>
      </c>
      <c r="U85" s="52" t="e">
        <f>SUMIF(РРО!#REF!,свод!$AY85,РРО!BI$12:BI$31)</f>
        <v>#REF!</v>
      </c>
      <c r="V85" s="38" t="e">
        <f>SUMIF(РРО!#REF!,свод!$AY85,РРО!BJ$12:BJ$31)</f>
        <v>#REF!</v>
      </c>
      <c r="W85" s="38" t="e">
        <f>SUMIF(РРО!#REF!,свод!$AY85,РРО!BK$12:BK$31)</f>
        <v>#REF!</v>
      </c>
      <c r="X85" s="38" t="e">
        <f>SUMIF(РРО!#REF!,свод!$AY85,РРО!BL$12:BL$31)</f>
        <v>#REF!</v>
      </c>
      <c r="Y85" s="38" t="e">
        <f>SUMIF(РРО!#REF!,свод!$AY85,РРО!BM$12:BM$31)</f>
        <v>#REF!</v>
      </c>
      <c r="Z85" s="52" t="e">
        <f>SUMIF(РРО!#REF!,свод!$AY85,РРО!BN$12:BN$31)</f>
        <v>#REF!</v>
      </c>
      <c r="AA85" s="38" t="e">
        <f>SUMIF(РРО!#REF!,свод!$AY85,РРО!BO$12:BO$31)</f>
        <v>#REF!</v>
      </c>
      <c r="AB85" s="38" t="e">
        <f>SUMIF(РРО!#REF!,свод!$AY85,РРО!BP$12:BP$31)</f>
        <v>#REF!</v>
      </c>
      <c r="AC85" s="38" t="e">
        <f>SUMIF(РРО!#REF!,свод!$AY85,РРО!BQ$12:BQ$31)</f>
        <v>#REF!</v>
      </c>
      <c r="AD85" s="38" t="e">
        <f>SUMIF(РРО!#REF!,свод!$AY85,РРО!BR$12:BR$31)</f>
        <v>#REF!</v>
      </c>
      <c r="AE85" s="52" t="e">
        <f>SUMIF(РРО!#REF!,свод!$AY85,РРО!BS$12:BS$31)</f>
        <v>#REF!</v>
      </c>
      <c r="AF85" s="38" t="e">
        <f>SUMIF(РРО!#REF!,свод!$AY85,РРО!BT$12:BT$31)</f>
        <v>#REF!</v>
      </c>
      <c r="AG85" s="38" t="e">
        <f>SUMIF(РРО!#REF!,свод!$AY85,РРО!BU$12:BU$31)</f>
        <v>#REF!</v>
      </c>
      <c r="AH85" s="38" t="e">
        <f>SUMIF(РРО!#REF!,свод!$AY85,РРО!BV$12:BV$31)</f>
        <v>#REF!</v>
      </c>
      <c r="AI85" s="38" t="e">
        <f>SUMIF(РРО!#REF!,свод!$AY85,РРО!BW$12:BW$31)</f>
        <v>#REF!</v>
      </c>
      <c r="AJ85" s="38" t="e">
        <f>SUMIF(РРО!#REF!,свод!$AY85,РРО!#REF!)</f>
        <v>#REF!</v>
      </c>
      <c r="AK85" s="38" t="e">
        <f>SUMIF(РРО!#REF!,свод!$AY85,РРО!#REF!)</f>
        <v>#REF!</v>
      </c>
      <c r="AL85" s="38" t="e">
        <f>SUMIF(РРО!#REF!,свод!$AY85,РРО!#REF!)</f>
        <v>#REF!</v>
      </c>
      <c r="AM85" s="38" t="e">
        <f>SUMIF(РРО!#REF!,свод!$AY85,РРО!#REF!)</f>
        <v>#REF!</v>
      </c>
      <c r="AN85" s="38" t="e">
        <f>SUMIF(РРО!#REF!,свод!$AY85,РРО!#REF!)</f>
        <v>#REF!</v>
      </c>
      <c r="AO85" s="38" t="e">
        <f>SUMIF(РРО!#REF!,свод!$AY85,РРО!#REF!)</f>
        <v>#REF!</v>
      </c>
      <c r="AP85" s="38" t="e">
        <f>SUMIF(РРО!#REF!,свод!$AY85,РРО!#REF!)</f>
        <v>#REF!</v>
      </c>
      <c r="AQ85" s="38" t="e">
        <f>SUMIF(РРО!#REF!,свод!$AY85,РРО!#REF!)</f>
        <v>#REF!</v>
      </c>
      <c r="AR85" s="38" t="e">
        <f>SUMIF(РРО!#REF!,свод!$AY85,РРО!#REF!)</f>
        <v>#REF!</v>
      </c>
      <c r="AS85" s="38" t="e">
        <f>SUMIF(РРО!#REF!,свод!$AY85,РРО!#REF!)</f>
        <v>#REF!</v>
      </c>
      <c r="AT85" s="38" t="e">
        <f>SUMIF(РРО!#REF!,свод!$AY85,РРО!#REF!)</f>
        <v>#REF!</v>
      </c>
      <c r="AU85" s="38" t="e">
        <f>SUMIF(РРО!#REF!,свод!$AY85,РРО!#REF!)</f>
        <v>#REF!</v>
      </c>
      <c r="AV85" s="38" t="e">
        <f>SUMIF(РРО!#REF!,свод!$AY85,РРО!#REF!)</f>
        <v>#REF!</v>
      </c>
      <c r="AW85" s="38" t="e">
        <f>SUMIF(РРО!#REF!,свод!$AY85,РРО!#REF!)</f>
        <v>#REF!</v>
      </c>
      <c r="AX85" s="38" t="e">
        <f>SUMIF(РРО!#REF!,свод!$AY85,РРО!#REF!)</f>
        <v>#REF!</v>
      </c>
      <c r="AY85" t="str">
        <f>CONCATENATE(A85,C85,D85,E85)</f>
        <v>4010000410503плановый</v>
      </c>
    </row>
    <row r="86" spans="1:51" ht="15" hidden="1" customHeight="1">
      <c r="A86" s="32">
        <v>401000043</v>
      </c>
      <c r="B86" s="33" t="s">
        <v>124</v>
      </c>
      <c r="C86" s="34" t="s">
        <v>53</v>
      </c>
      <c r="D86" s="34" t="s">
        <v>54</v>
      </c>
      <c r="E86" s="35" t="s">
        <v>65</v>
      </c>
      <c r="F86" s="52" t="e">
        <f>SUMIF(РРО!#REF!,свод!AY86,РРО!AT$12:AT$31)</f>
        <v>#REF!</v>
      </c>
      <c r="G86" s="52" t="e">
        <f>SUMIF(РРО!#REF!,свод!AY86,РРО!AU$12:AU$31)</f>
        <v>#REF!</v>
      </c>
      <c r="H86" s="38" t="e">
        <f>SUMIF(РРО!#REF!,свод!$AY86,РРО!AV$12:AV$31)</f>
        <v>#REF!</v>
      </c>
      <c r="I86" s="38" t="e">
        <f>SUMIF(РРО!#REF!,свод!$AY86,РРО!AW$12:AW$31)</f>
        <v>#REF!</v>
      </c>
      <c r="J86" s="38" t="e">
        <f>SUMIF(РРО!#REF!,свод!$AY86,РРО!AX$12:AX$31)</f>
        <v>#REF!</v>
      </c>
      <c r="K86" s="38" t="e">
        <f>SUMIF(РРО!#REF!,свод!$AY86,РРО!AY$12:AY$31)</f>
        <v>#REF!</v>
      </c>
      <c r="L86" s="38" t="e">
        <f>SUMIF(РРО!#REF!,свод!$AY86,РРО!AZ$12:AZ$31)</f>
        <v>#REF!</v>
      </c>
      <c r="M86" s="38" t="e">
        <f>SUMIF(РРО!#REF!,свод!$AY86,РРО!BA$12:BA$31)</f>
        <v>#REF!</v>
      </c>
      <c r="N86" s="38" t="e">
        <f>SUMIF(РРО!#REF!,свод!$AY86,РРО!BB$12:BB$31)</f>
        <v>#REF!</v>
      </c>
      <c r="O86" s="38" t="e">
        <f>SUMIF(РРО!#REF!,свод!$AY86,РРО!BC$12:BC$31)</f>
        <v>#REF!</v>
      </c>
      <c r="P86" s="52" t="e">
        <f>SUMIF(РРО!#REF!,свод!$AY86,РРО!BD$12:BD$31)</f>
        <v>#REF!</v>
      </c>
      <c r="Q86" s="38" t="e">
        <f>SUMIF(РРО!#REF!,свод!$AY86,РРО!BE$12:BE$31)</f>
        <v>#REF!</v>
      </c>
      <c r="R86" s="38" t="e">
        <f>SUMIF(РРО!#REF!,свод!$AY86,РРО!BF$12:BF$31)</f>
        <v>#REF!</v>
      </c>
      <c r="S86" s="38" t="e">
        <f>SUMIF(РРО!#REF!,свод!$AY86,РРО!BG$12:BG$31)</f>
        <v>#REF!</v>
      </c>
      <c r="T86" s="38" t="e">
        <f>SUMIF(РРО!#REF!,свод!$AY86,РРО!BH$12:BH$31)</f>
        <v>#REF!</v>
      </c>
      <c r="U86" s="52" t="e">
        <f>SUMIF(РРО!#REF!,свод!$AY86,РРО!BI$12:BI$31)</f>
        <v>#REF!</v>
      </c>
      <c r="V86" s="38" t="e">
        <f>SUMIF(РРО!#REF!,свод!$AY86,РРО!BJ$12:BJ$31)</f>
        <v>#REF!</v>
      </c>
      <c r="W86" s="38" t="e">
        <f>SUMIF(РРО!#REF!,свод!$AY86,РРО!BK$12:BK$31)</f>
        <v>#REF!</v>
      </c>
      <c r="X86" s="38" t="e">
        <f>SUMIF(РРО!#REF!,свод!$AY86,РРО!BL$12:BL$31)</f>
        <v>#REF!</v>
      </c>
      <c r="Y86" s="38" t="e">
        <f>SUMIF(РРО!#REF!,свод!$AY86,РРО!BM$12:BM$31)</f>
        <v>#REF!</v>
      </c>
      <c r="Z86" s="52" t="e">
        <f>SUMIF(РРО!#REF!,свод!$AY86,РРО!BN$12:BN$31)</f>
        <v>#REF!</v>
      </c>
      <c r="AA86" s="38" t="e">
        <f>SUMIF(РРО!#REF!,свод!$AY86,РРО!BO$12:BO$31)</f>
        <v>#REF!</v>
      </c>
      <c r="AB86" s="38" t="e">
        <f>SUMIF(РРО!#REF!,свод!$AY86,РРО!BP$12:BP$31)</f>
        <v>#REF!</v>
      </c>
      <c r="AC86" s="38" t="e">
        <f>SUMIF(РРО!#REF!,свод!$AY86,РРО!BQ$12:BQ$31)</f>
        <v>#REF!</v>
      </c>
      <c r="AD86" s="38" t="e">
        <f>SUMIF(РРО!#REF!,свод!$AY86,РРО!BR$12:BR$31)</f>
        <v>#REF!</v>
      </c>
      <c r="AE86" s="52" t="e">
        <f>SUMIF(РРО!#REF!,свод!$AY86,РРО!BS$12:BS$31)</f>
        <v>#REF!</v>
      </c>
      <c r="AF86" s="38" t="e">
        <f>SUMIF(РРО!#REF!,свод!$AY86,РРО!BT$12:BT$31)</f>
        <v>#REF!</v>
      </c>
      <c r="AG86" s="38" t="e">
        <f>SUMIF(РРО!#REF!,свод!$AY86,РРО!BU$12:BU$31)</f>
        <v>#REF!</v>
      </c>
      <c r="AH86" s="38" t="e">
        <f>SUMIF(РРО!#REF!,свод!$AY86,РРО!BV$12:BV$31)</f>
        <v>#REF!</v>
      </c>
      <c r="AI86" s="38" t="e">
        <f>SUMIF(РРО!#REF!,свод!$AY86,РРО!BW$12:BW$31)</f>
        <v>#REF!</v>
      </c>
      <c r="AJ86" s="38" t="e">
        <f>SUMIF(РРО!#REF!,свод!$AY86,РРО!#REF!)</f>
        <v>#REF!</v>
      </c>
      <c r="AK86" s="38" t="e">
        <f>SUMIF(РРО!#REF!,свод!$AY86,РРО!#REF!)</f>
        <v>#REF!</v>
      </c>
      <c r="AL86" s="38" t="e">
        <f>SUMIF(РРО!#REF!,свод!$AY86,РРО!#REF!)</f>
        <v>#REF!</v>
      </c>
      <c r="AM86" s="38" t="e">
        <f>SUMIF(РРО!#REF!,свод!$AY86,РРО!#REF!)</f>
        <v>#REF!</v>
      </c>
      <c r="AN86" s="38" t="e">
        <f>SUMIF(РРО!#REF!,свод!$AY86,РРО!#REF!)</f>
        <v>#REF!</v>
      </c>
      <c r="AO86" s="38" t="e">
        <f>SUMIF(РРО!#REF!,свод!$AY86,РРО!#REF!)</f>
        <v>#REF!</v>
      </c>
      <c r="AP86" s="38" t="e">
        <f>SUMIF(РРО!#REF!,свод!$AY86,РРО!#REF!)</f>
        <v>#REF!</v>
      </c>
      <c r="AQ86" s="38" t="e">
        <f>SUMIF(РРО!#REF!,свод!$AY86,РРО!#REF!)</f>
        <v>#REF!</v>
      </c>
      <c r="AR86" s="38" t="e">
        <f>SUMIF(РРО!#REF!,свод!$AY86,РРО!#REF!)</f>
        <v>#REF!</v>
      </c>
      <c r="AS86" s="38" t="e">
        <f>SUMIF(РРО!#REF!,свод!$AY86,РРО!#REF!)</f>
        <v>#REF!</v>
      </c>
      <c r="AT86" s="38" t="e">
        <f>SUMIF(РРО!#REF!,свод!$AY86,РРО!#REF!)</f>
        <v>#REF!</v>
      </c>
      <c r="AU86" s="38" t="e">
        <f>SUMIF(РРО!#REF!,свод!$AY86,РРО!#REF!)</f>
        <v>#REF!</v>
      </c>
      <c r="AV86" s="38" t="e">
        <f>SUMIF(РРО!#REF!,свод!$AY86,РРО!#REF!)</f>
        <v>#REF!</v>
      </c>
      <c r="AW86" s="38" t="e">
        <f>SUMIF(РРО!#REF!,свод!$AY86,РРО!#REF!)</f>
        <v>#REF!</v>
      </c>
      <c r="AX86" s="38" t="e">
        <f>SUMIF(РРО!#REF!,свод!$AY86,РРО!#REF!)</f>
        <v>#REF!</v>
      </c>
      <c r="AY86" t="str">
        <f t="shared" si="2"/>
        <v>4010000430113плановый</v>
      </c>
    </row>
    <row r="87" spans="1:51" ht="15" hidden="1" customHeight="1">
      <c r="A87" s="48">
        <v>401000043</v>
      </c>
      <c r="B87" s="49" t="s">
        <v>124</v>
      </c>
      <c r="C87" s="50" t="s">
        <v>53</v>
      </c>
      <c r="D87" s="50" t="s">
        <v>54</v>
      </c>
      <c r="E87" s="51" t="s">
        <v>64</v>
      </c>
      <c r="F87" s="52" t="e">
        <f>SUMIF(РРО!#REF!,свод!AY87,РРО!AT$12:AT$31)</f>
        <v>#REF!</v>
      </c>
      <c r="G87" s="52" t="e">
        <f>SUMIF(РРО!#REF!,свод!AY87,РРО!AU$12:AU$31)</f>
        <v>#REF!</v>
      </c>
      <c r="H87" s="38" t="e">
        <f>SUMIF(РРО!#REF!,свод!$AY87,РРО!AV$12:AV$31)</f>
        <v>#REF!</v>
      </c>
      <c r="I87" s="38" t="e">
        <f>SUMIF(РРО!#REF!,свод!$AY87,РРО!AW$12:AW$31)</f>
        <v>#REF!</v>
      </c>
      <c r="J87" s="38" t="e">
        <f>SUMIF(РРО!#REF!,свод!$AY87,РРО!AX$12:AX$31)</f>
        <v>#REF!</v>
      </c>
      <c r="K87" s="38" t="e">
        <f>SUMIF(РРО!#REF!,свод!$AY87,РРО!AY$12:AY$31)</f>
        <v>#REF!</v>
      </c>
      <c r="L87" s="38" t="e">
        <f>SUMIF(РРО!#REF!,свод!$AY87,РРО!AZ$12:AZ$31)</f>
        <v>#REF!</v>
      </c>
      <c r="M87" s="38" t="e">
        <f>SUMIF(РРО!#REF!,свод!$AY87,РРО!BA$12:BA$31)</f>
        <v>#REF!</v>
      </c>
      <c r="N87" s="38" t="e">
        <f>SUMIF(РРО!#REF!,свод!$AY87,РРО!BB$12:BB$31)</f>
        <v>#REF!</v>
      </c>
      <c r="O87" s="38" t="e">
        <f>SUMIF(РРО!#REF!,свод!$AY87,РРО!BC$12:BC$31)</f>
        <v>#REF!</v>
      </c>
      <c r="P87" s="52" t="e">
        <f>SUMIF(РРО!#REF!,свод!$AY87,РРО!BD$12:BD$31)</f>
        <v>#REF!</v>
      </c>
      <c r="Q87" s="38" t="e">
        <f>SUMIF(РРО!#REF!,свод!$AY87,РРО!BE$12:BE$31)</f>
        <v>#REF!</v>
      </c>
      <c r="R87" s="38" t="e">
        <f>SUMIF(РРО!#REF!,свод!$AY87,РРО!BF$12:BF$31)</f>
        <v>#REF!</v>
      </c>
      <c r="S87" s="38" t="e">
        <f>SUMIF(РРО!#REF!,свод!$AY87,РРО!BG$12:BG$31)</f>
        <v>#REF!</v>
      </c>
      <c r="T87" s="38" t="e">
        <f>SUMIF(РРО!#REF!,свод!$AY87,РРО!BH$12:BH$31)</f>
        <v>#REF!</v>
      </c>
      <c r="U87" s="52" t="e">
        <f>SUMIF(РРО!#REF!,свод!$AY87,РРО!BI$12:BI$31)</f>
        <v>#REF!</v>
      </c>
      <c r="V87" s="38" t="e">
        <f>SUMIF(РРО!#REF!,свод!$AY87,РРО!BJ$12:BJ$31)</f>
        <v>#REF!</v>
      </c>
      <c r="W87" s="38" t="e">
        <f>SUMIF(РРО!#REF!,свод!$AY87,РРО!BK$12:BK$31)</f>
        <v>#REF!</v>
      </c>
      <c r="X87" s="38" t="e">
        <f>SUMIF(РРО!#REF!,свод!$AY87,РРО!BL$12:BL$31)</f>
        <v>#REF!</v>
      </c>
      <c r="Y87" s="38" t="e">
        <f>SUMIF(РРО!#REF!,свод!$AY87,РРО!BM$12:BM$31)</f>
        <v>#REF!</v>
      </c>
      <c r="Z87" s="52" t="e">
        <f>SUMIF(РРО!#REF!,свод!$AY87,РРО!BN$12:BN$31)</f>
        <v>#REF!</v>
      </c>
      <c r="AA87" s="38" t="e">
        <f>SUMIF(РРО!#REF!,свод!$AY87,РРО!BO$12:BO$31)</f>
        <v>#REF!</v>
      </c>
      <c r="AB87" s="38" t="e">
        <f>SUMIF(РРО!#REF!,свод!$AY87,РРО!BP$12:BP$31)</f>
        <v>#REF!</v>
      </c>
      <c r="AC87" s="38" t="e">
        <f>SUMIF(РРО!#REF!,свод!$AY87,РРО!BQ$12:BQ$31)</f>
        <v>#REF!</v>
      </c>
      <c r="AD87" s="38" t="e">
        <f>SUMIF(РРО!#REF!,свод!$AY87,РРО!BR$12:BR$31)</f>
        <v>#REF!</v>
      </c>
      <c r="AE87" s="52" t="e">
        <f>SUMIF(РРО!#REF!,свод!$AY87,РРО!BS$12:BS$31)</f>
        <v>#REF!</v>
      </c>
      <c r="AF87" s="38" t="e">
        <f>SUMIF(РРО!#REF!,свод!$AY87,РРО!BT$12:BT$31)</f>
        <v>#REF!</v>
      </c>
      <c r="AG87" s="38" t="e">
        <f>SUMIF(РРО!#REF!,свод!$AY87,РРО!BU$12:BU$31)</f>
        <v>#REF!</v>
      </c>
      <c r="AH87" s="38" t="e">
        <f>SUMIF(РРО!#REF!,свод!$AY87,РРО!BV$12:BV$31)</f>
        <v>#REF!</v>
      </c>
      <c r="AI87" s="38" t="e">
        <f>SUMIF(РРО!#REF!,свод!$AY87,РРО!BW$12:BW$31)</f>
        <v>#REF!</v>
      </c>
      <c r="AJ87" s="38" t="e">
        <f>SUMIF(РРО!#REF!,свод!$AY87,РРО!#REF!)</f>
        <v>#REF!</v>
      </c>
      <c r="AK87" s="38" t="e">
        <f>SUMIF(РРО!#REF!,свод!$AY87,РРО!#REF!)</f>
        <v>#REF!</v>
      </c>
      <c r="AL87" s="38" t="e">
        <f>SUMIF(РРО!#REF!,свод!$AY87,РРО!#REF!)</f>
        <v>#REF!</v>
      </c>
      <c r="AM87" s="38" t="e">
        <f>SUMIF(РРО!#REF!,свод!$AY87,РРО!#REF!)</f>
        <v>#REF!</v>
      </c>
      <c r="AN87" s="38" t="e">
        <f>SUMIF(РРО!#REF!,свод!$AY87,РРО!#REF!)</f>
        <v>#REF!</v>
      </c>
      <c r="AO87" s="38" t="e">
        <f>SUMIF(РРО!#REF!,свод!$AY87,РРО!#REF!)</f>
        <v>#REF!</v>
      </c>
      <c r="AP87" s="38" t="e">
        <f>SUMIF(РРО!#REF!,свод!$AY87,РРО!#REF!)</f>
        <v>#REF!</v>
      </c>
      <c r="AQ87" s="38" t="e">
        <f>SUMIF(РРО!#REF!,свод!$AY87,РРО!#REF!)</f>
        <v>#REF!</v>
      </c>
      <c r="AR87" s="38" t="e">
        <f>SUMIF(РРО!#REF!,свод!$AY87,РРО!#REF!)</f>
        <v>#REF!</v>
      </c>
      <c r="AS87" s="38" t="e">
        <f>SUMIF(РРО!#REF!,свод!$AY87,РРО!#REF!)</f>
        <v>#REF!</v>
      </c>
      <c r="AT87" s="38" t="e">
        <f>SUMIF(РРО!#REF!,свод!$AY87,РРО!#REF!)</f>
        <v>#REF!</v>
      </c>
      <c r="AU87" s="38" t="e">
        <f>SUMIF(РРО!#REF!,свод!$AY87,РРО!#REF!)</f>
        <v>#REF!</v>
      </c>
      <c r="AV87" s="38" t="e">
        <f>SUMIF(РРО!#REF!,свод!$AY87,РРО!#REF!)</f>
        <v>#REF!</v>
      </c>
      <c r="AW87" s="38" t="e">
        <f>SUMIF(РРО!#REF!,свод!$AY87,РРО!#REF!)</f>
        <v>#REF!</v>
      </c>
      <c r="AX87" s="38" t="e">
        <f>SUMIF(РРО!#REF!,свод!$AY87,РРО!#REF!)</f>
        <v>#REF!</v>
      </c>
      <c r="AY87" t="str">
        <f t="shared" si="2"/>
        <v>4010000430113нормативный</v>
      </c>
    </row>
    <row r="88" spans="1:51" ht="15" hidden="1" customHeight="1">
      <c r="A88" s="32">
        <v>401000043</v>
      </c>
      <c r="B88" s="33" t="s">
        <v>124</v>
      </c>
      <c r="C88" s="34" t="s">
        <v>69</v>
      </c>
      <c r="D88" s="34" t="s">
        <v>46</v>
      </c>
      <c r="E88" s="35" t="s">
        <v>65</v>
      </c>
      <c r="F88" s="52" t="e">
        <f>SUMIF(РРО!#REF!,свод!AY88,РРО!AT$12:AT$31)</f>
        <v>#REF!</v>
      </c>
      <c r="G88" s="52" t="e">
        <f>SUMIF(РРО!#REF!,свод!AY88,РРО!AU$12:AU$31)</f>
        <v>#REF!</v>
      </c>
      <c r="H88" s="38" t="e">
        <f>SUMIF(РРО!#REF!,свод!$AY88,РРО!AV$12:AV$31)</f>
        <v>#REF!</v>
      </c>
      <c r="I88" s="38" t="e">
        <f>SUMIF(РРО!#REF!,свод!$AY88,РРО!AW$12:AW$31)</f>
        <v>#REF!</v>
      </c>
      <c r="J88" s="38" t="e">
        <f>SUMIF(РРО!#REF!,свод!$AY88,РРО!AX$12:AX$31)</f>
        <v>#REF!</v>
      </c>
      <c r="K88" s="38" t="e">
        <f>SUMIF(РРО!#REF!,свод!$AY88,РРО!AY$12:AY$31)</f>
        <v>#REF!</v>
      </c>
      <c r="L88" s="38" t="e">
        <f>SUMIF(РРО!#REF!,свод!$AY88,РРО!AZ$12:AZ$31)</f>
        <v>#REF!</v>
      </c>
      <c r="M88" s="38" t="e">
        <f>SUMIF(РРО!#REF!,свод!$AY88,РРО!BA$12:BA$31)</f>
        <v>#REF!</v>
      </c>
      <c r="N88" s="38" t="e">
        <f>SUMIF(РРО!#REF!,свод!$AY88,РРО!BB$12:BB$31)</f>
        <v>#REF!</v>
      </c>
      <c r="O88" s="38" t="e">
        <f>SUMIF(РРО!#REF!,свод!$AY88,РРО!BC$12:BC$31)</f>
        <v>#REF!</v>
      </c>
      <c r="P88" s="52" t="e">
        <f>SUMIF(РРО!#REF!,свод!$AY88,РРО!BD$12:BD$31)</f>
        <v>#REF!</v>
      </c>
      <c r="Q88" s="38" t="e">
        <f>SUMIF(РРО!#REF!,свод!$AY88,РРО!BE$12:BE$31)</f>
        <v>#REF!</v>
      </c>
      <c r="R88" s="38" t="e">
        <f>SUMIF(РРО!#REF!,свод!$AY88,РРО!BF$12:BF$31)</f>
        <v>#REF!</v>
      </c>
      <c r="S88" s="38" t="e">
        <f>SUMIF(РРО!#REF!,свод!$AY88,РРО!BG$12:BG$31)</f>
        <v>#REF!</v>
      </c>
      <c r="T88" s="38" t="e">
        <f>SUMIF(РРО!#REF!,свод!$AY88,РРО!BH$12:BH$31)</f>
        <v>#REF!</v>
      </c>
      <c r="U88" s="52" t="e">
        <f>SUMIF(РРО!#REF!,свод!$AY88,РРО!BI$12:BI$31)</f>
        <v>#REF!</v>
      </c>
      <c r="V88" s="38" t="e">
        <f>SUMIF(РРО!#REF!,свод!$AY88,РРО!BJ$12:BJ$31)</f>
        <v>#REF!</v>
      </c>
      <c r="W88" s="38" t="e">
        <f>SUMIF(РРО!#REF!,свод!$AY88,РРО!BK$12:BK$31)</f>
        <v>#REF!</v>
      </c>
      <c r="X88" s="38" t="e">
        <f>SUMIF(РРО!#REF!,свод!$AY88,РРО!BL$12:BL$31)</f>
        <v>#REF!</v>
      </c>
      <c r="Y88" s="38" t="e">
        <f>SUMIF(РРО!#REF!,свод!$AY88,РРО!BM$12:BM$31)</f>
        <v>#REF!</v>
      </c>
      <c r="Z88" s="52" t="e">
        <f>SUMIF(РРО!#REF!,свод!$AY88,РРО!BN$12:BN$31)</f>
        <v>#REF!</v>
      </c>
      <c r="AA88" s="38" t="e">
        <f>SUMIF(РРО!#REF!,свод!$AY88,РРО!BO$12:BO$31)</f>
        <v>#REF!</v>
      </c>
      <c r="AB88" s="38" t="e">
        <f>SUMIF(РРО!#REF!,свод!$AY88,РРО!BP$12:BP$31)</f>
        <v>#REF!</v>
      </c>
      <c r="AC88" s="38" t="e">
        <f>SUMIF(РРО!#REF!,свод!$AY88,РРО!BQ$12:BQ$31)</f>
        <v>#REF!</v>
      </c>
      <c r="AD88" s="38" t="e">
        <f>SUMIF(РРО!#REF!,свод!$AY88,РРО!BR$12:BR$31)</f>
        <v>#REF!</v>
      </c>
      <c r="AE88" s="52" t="e">
        <f>SUMIF(РРО!#REF!,свод!$AY88,РРО!BS$12:BS$31)</f>
        <v>#REF!</v>
      </c>
      <c r="AF88" s="38" t="e">
        <f>SUMIF(РРО!#REF!,свод!$AY88,РРО!BT$12:BT$31)</f>
        <v>#REF!</v>
      </c>
      <c r="AG88" s="38" t="e">
        <f>SUMIF(РРО!#REF!,свод!$AY88,РРО!BU$12:BU$31)</f>
        <v>#REF!</v>
      </c>
      <c r="AH88" s="38" t="e">
        <f>SUMIF(РРО!#REF!,свод!$AY88,РРО!BV$12:BV$31)</f>
        <v>#REF!</v>
      </c>
      <c r="AI88" s="38" t="e">
        <f>SUMIF(РРО!#REF!,свод!$AY88,РРО!BW$12:BW$31)</f>
        <v>#REF!</v>
      </c>
      <c r="AJ88" s="38" t="e">
        <f>SUMIF(РРО!#REF!,свод!$AY88,РРО!#REF!)</f>
        <v>#REF!</v>
      </c>
      <c r="AK88" s="38" t="e">
        <f>SUMIF(РРО!#REF!,свод!$AY88,РРО!#REF!)</f>
        <v>#REF!</v>
      </c>
      <c r="AL88" s="38" t="e">
        <f>SUMIF(РРО!#REF!,свод!$AY88,РРО!#REF!)</f>
        <v>#REF!</v>
      </c>
      <c r="AM88" s="38" t="e">
        <f>SUMIF(РРО!#REF!,свод!$AY88,РРО!#REF!)</f>
        <v>#REF!</v>
      </c>
      <c r="AN88" s="38" t="e">
        <f>SUMIF(РРО!#REF!,свод!$AY88,РРО!#REF!)</f>
        <v>#REF!</v>
      </c>
      <c r="AO88" s="38" t="e">
        <f>SUMIF(РРО!#REF!,свод!$AY88,РРО!#REF!)</f>
        <v>#REF!</v>
      </c>
      <c r="AP88" s="38" t="e">
        <f>SUMIF(РРО!#REF!,свод!$AY88,РРО!#REF!)</f>
        <v>#REF!</v>
      </c>
      <c r="AQ88" s="38" t="e">
        <f>SUMIF(РРО!#REF!,свод!$AY88,РРО!#REF!)</f>
        <v>#REF!</v>
      </c>
      <c r="AR88" s="38" t="e">
        <f>SUMIF(РРО!#REF!,свод!$AY88,РРО!#REF!)</f>
        <v>#REF!</v>
      </c>
      <c r="AS88" s="38" t="e">
        <f>SUMIF(РРО!#REF!,свод!$AY88,РРО!#REF!)</f>
        <v>#REF!</v>
      </c>
      <c r="AT88" s="38" t="e">
        <f>SUMIF(РРО!#REF!,свод!$AY88,РРО!#REF!)</f>
        <v>#REF!</v>
      </c>
      <c r="AU88" s="38" t="e">
        <f>SUMIF(РРО!#REF!,свод!$AY88,РРО!#REF!)</f>
        <v>#REF!</v>
      </c>
      <c r="AV88" s="38" t="e">
        <f>SUMIF(РРО!#REF!,свод!$AY88,РРО!#REF!)</f>
        <v>#REF!</v>
      </c>
      <c r="AW88" s="38" t="e">
        <f>SUMIF(РРО!#REF!,свод!$AY88,РРО!#REF!)</f>
        <v>#REF!</v>
      </c>
      <c r="AX88" s="38" t="e">
        <f>SUMIF(РРО!#REF!,свод!$AY88,РРО!#REF!)</f>
        <v>#REF!</v>
      </c>
      <c r="AY88" t="str">
        <f t="shared" si="2"/>
        <v>4010000430412плановый</v>
      </c>
    </row>
    <row r="89" spans="1:51" ht="15" hidden="1" customHeight="1">
      <c r="A89" s="32">
        <v>401000044</v>
      </c>
      <c r="B89" s="33" t="s">
        <v>174</v>
      </c>
      <c r="C89" s="34" t="s">
        <v>53</v>
      </c>
      <c r="D89" s="34" t="s">
        <v>54</v>
      </c>
      <c r="E89" s="35" t="s">
        <v>65</v>
      </c>
      <c r="F89" s="52" t="e">
        <f>SUMIF(РРО!#REF!,свод!AY89,РРО!AT$12:AT$31)</f>
        <v>#REF!</v>
      </c>
      <c r="G89" s="52" t="e">
        <f>SUMIF(РРО!#REF!,свод!AY89,РРО!AU$12:AU$31)</f>
        <v>#REF!</v>
      </c>
      <c r="H89" s="38" t="e">
        <f>SUMIF(РРО!#REF!,свод!$AY89,РРО!AV$12:AV$31)</f>
        <v>#REF!</v>
      </c>
      <c r="I89" s="38" t="e">
        <f>SUMIF(РРО!#REF!,свод!$AY89,РРО!AW$12:AW$31)</f>
        <v>#REF!</v>
      </c>
      <c r="J89" s="38" t="e">
        <f>SUMIF(РРО!#REF!,свод!$AY89,РРО!AX$12:AX$31)</f>
        <v>#REF!</v>
      </c>
      <c r="K89" s="38" t="e">
        <f>SUMIF(РРО!#REF!,свод!$AY89,РРО!AY$12:AY$31)</f>
        <v>#REF!</v>
      </c>
      <c r="L89" s="38" t="e">
        <f>SUMIF(РРО!#REF!,свод!$AY89,РРО!AZ$12:AZ$31)</f>
        <v>#REF!</v>
      </c>
      <c r="M89" s="38" t="e">
        <f>SUMIF(РРО!#REF!,свод!$AY89,РРО!BA$12:BA$31)</f>
        <v>#REF!</v>
      </c>
      <c r="N89" s="38" t="e">
        <f>SUMIF(РРО!#REF!,свод!$AY89,РРО!BB$12:BB$31)</f>
        <v>#REF!</v>
      </c>
      <c r="O89" s="38" t="e">
        <f>SUMIF(РРО!#REF!,свод!$AY89,РРО!BC$12:BC$31)</f>
        <v>#REF!</v>
      </c>
      <c r="P89" s="52" t="e">
        <f>SUMIF(РРО!#REF!,свод!$AY89,РРО!BD$12:BD$31)</f>
        <v>#REF!</v>
      </c>
      <c r="Q89" s="38" t="e">
        <f>SUMIF(РРО!#REF!,свод!$AY89,РРО!BE$12:BE$31)</f>
        <v>#REF!</v>
      </c>
      <c r="R89" s="38" t="e">
        <f>SUMIF(РРО!#REF!,свод!$AY89,РРО!BF$12:BF$31)</f>
        <v>#REF!</v>
      </c>
      <c r="S89" s="38" t="e">
        <f>SUMIF(РРО!#REF!,свод!$AY89,РРО!BG$12:BG$31)</f>
        <v>#REF!</v>
      </c>
      <c r="T89" s="38" t="e">
        <f>SUMIF(РРО!#REF!,свод!$AY89,РРО!BH$12:BH$31)</f>
        <v>#REF!</v>
      </c>
      <c r="U89" s="52" t="e">
        <f>SUMIF(РРО!#REF!,свод!$AY89,РРО!BI$12:BI$31)</f>
        <v>#REF!</v>
      </c>
      <c r="V89" s="38" t="e">
        <f>SUMIF(РРО!#REF!,свод!$AY89,РРО!BJ$12:BJ$31)</f>
        <v>#REF!</v>
      </c>
      <c r="W89" s="38" t="e">
        <f>SUMIF(РРО!#REF!,свод!$AY89,РРО!BK$12:BK$31)</f>
        <v>#REF!</v>
      </c>
      <c r="X89" s="38" t="e">
        <f>SUMIF(РРО!#REF!,свод!$AY89,РРО!BL$12:BL$31)</f>
        <v>#REF!</v>
      </c>
      <c r="Y89" s="38" t="e">
        <f>SUMIF(РРО!#REF!,свод!$AY89,РРО!BM$12:BM$31)</f>
        <v>#REF!</v>
      </c>
      <c r="Z89" s="52" t="e">
        <f>SUMIF(РРО!#REF!,свод!$AY89,РРО!BN$12:BN$31)</f>
        <v>#REF!</v>
      </c>
      <c r="AA89" s="38" t="e">
        <f>SUMIF(РРО!#REF!,свод!$AY89,РРО!BO$12:BO$31)</f>
        <v>#REF!</v>
      </c>
      <c r="AB89" s="38" t="e">
        <f>SUMIF(РРО!#REF!,свод!$AY89,РРО!BP$12:BP$31)</f>
        <v>#REF!</v>
      </c>
      <c r="AC89" s="38" t="e">
        <f>SUMIF(РРО!#REF!,свод!$AY89,РРО!BQ$12:BQ$31)</f>
        <v>#REF!</v>
      </c>
      <c r="AD89" s="38" t="e">
        <f>SUMIF(РРО!#REF!,свод!$AY89,РРО!BR$12:BR$31)</f>
        <v>#REF!</v>
      </c>
      <c r="AE89" s="52" t="e">
        <f>SUMIF(РРО!#REF!,свод!$AY89,РРО!BS$12:BS$31)</f>
        <v>#REF!</v>
      </c>
      <c r="AF89" s="38" t="e">
        <f>SUMIF(РРО!#REF!,свод!$AY89,РРО!BT$12:BT$31)</f>
        <v>#REF!</v>
      </c>
      <c r="AG89" s="38" t="e">
        <f>SUMIF(РРО!#REF!,свод!$AY89,РРО!BU$12:BU$31)</f>
        <v>#REF!</v>
      </c>
      <c r="AH89" s="38" t="e">
        <f>SUMIF(РРО!#REF!,свод!$AY89,РРО!BV$12:BV$31)</f>
        <v>#REF!</v>
      </c>
      <c r="AI89" s="38" t="e">
        <f>SUMIF(РРО!#REF!,свод!$AY89,РРО!BW$12:BW$31)</f>
        <v>#REF!</v>
      </c>
      <c r="AJ89" s="38" t="e">
        <f>SUMIF(РРО!#REF!,свод!$AY89,РРО!#REF!)</f>
        <v>#REF!</v>
      </c>
      <c r="AK89" s="38" t="e">
        <f>SUMIF(РРО!#REF!,свод!$AY89,РРО!#REF!)</f>
        <v>#REF!</v>
      </c>
      <c r="AL89" s="38" t="e">
        <f>SUMIF(РРО!#REF!,свод!$AY89,РРО!#REF!)</f>
        <v>#REF!</v>
      </c>
      <c r="AM89" s="38" t="e">
        <f>SUMIF(РРО!#REF!,свод!$AY89,РРО!#REF!)</f>
        <v>#REF!</v>
      </c>
      <c r="AN89" s="38" t="e">
        <f>SUMIF(РРО!#REF!,свод!$AY89,РРО!#REF!)</f>
        <v>#REF!</v>
      </c>
      <c r="AO89" s="38" t="e">
        <f>SUMIF(РРО!#REF!,свод!$AY89,РРО!#REF!)</f>
        <v>#REF!</v>
      </c>
      <c r="AP89" s="38" t="e">
        <f>SUMIF(РРО!#REF!,свод!$AY89,РРО!#REF!)</f>
        <v>#REF!</v>
      </c>
      <c r="AQ89" s="38" t="e">
        <f>SUMIF(РРО!#REF!,свод!$AY89,РРО!#REF!)</f>
        <v>#REF!</v>
      </c>
      <c r="AR89" s="38" t="e">
        <f>SUMIF(РРО!#REF!,свод!$AY89,РРО!#REF!)</f>
        <v>#REF!</v>
      </c>
      <c r="AS89" s="38" t="e">
        <f>SUMIF(РРО!#REF!,свод!$AY89,РРО!#REF!)</f>
        <v>#REF!</v>
      </c>
      <c r="AT89" s="38" t="e">
        <f>SUMIF(РРО!#REF!,свод!$AY89,РРО!#REF!)</f>
        <v>#REF!</v>
      </c>
      <c r="AU89" s="38" t="e">
        <f>SUMIF(РРО!#REF!,свод!$AY89,РРО!#REF!)</f>
        <v>#REF!</v>
      </c>
      <c r="AV89" s="38" t="e">
        <f>SUMIF(РРО!#REF!,свод!$AY89,РРО!#REF!)</f>
        <v>#REF!</v>
      </c>
      <c r="AW89" s="38" t="e">
        <f>SUMIF(РРО!#REF!,свод!$AY89,РРО!#REF!)</f>
        <v>#REF!</v>
      </c>
      <c r="AX89" s="38" t="e">
        <f>SUMIF(РРО!#REF!,свод!$AY89,РРО!#REF!)</f>
        <v>#REF!</v>
      </c>
      <c r="AY89" t="str">
        <f t="shared" si="2"/>
        <v>4010000440113плановый</v>
      </c>
    </row>
    <row r="90" spans="1:51" ht="15" hidden="1" customHeight="1">
      <c r="A90" s="32" t="s">
        <v>160</v>
      </c>
      <c r="B90" s="33" t="s">
        <v>161</v>
      </c>
      <c r="C90" s="34" t="s">
        <v>56</v>
      </c>
      <c r="D90" s="34" t="s">
        <v>129</v>
      </c>
      <c r="E90" s="35" t="s">
        <v>64</v>
      </c>
      <c r="F90" s="52" t="e">
        <f>SUMIF(РРО!#REF!,свод!AY90,РРО!AT$12:AT$31)</f>
        <v>#REF!</v>
      </c>
      <c r="G90" s="52" t="e">
        <f>SUMIF(РРО!#REF!,свод!AY90,РРО!AU$12:AU$31)</f>
        <v>#REF!</v>
      </c>
      <c r="H90" s="38" t="e">
        <f>SUMIF(РРО!#REF!,свод!$AY90,РРО!AV$12:AV$31)</f>
        <v>#REF!</v>
      </c>
      <c r="I90" s="38" t="e">
        <f>SUMIF(РРО!#REF!,свод!$AY90,РРО!AW$12:AW$31)</f>
        <v>#REF!</v>
      </c>
      <c r="J90" s="38" t="e">
        <f>SUMIF(РРО!#REF!,свод!$AY90,РРО!AX$12:AX$31)</f>
        <v>#REF!</v>
      </c>
      <c r="K90" s="38" t="e">
        <f>SUMIF(РРО!#REF!,свод!$AY90,РРО!AY$12:AY$31)</f>
        <v>#REF!</v>
      </c>
      <c r="L90" s="38" t="e">
        <f>SUMIF(РРО!#REF!,свод!$AY90,РРО!AZ$12:AZ$31)</f>
        <v>#REF!</v>
      </c>
      <c r="M90" s="38" t="e">
        <f>SUMIF(РРО!#REF!,свод!$AY90,РРО!BA$12:BA$31)</f>
        <v>#REF!</v>
      </c>
      <c r="N90" s="38" t="e">
        <f>SUMIF(РРО!#REF!,свод!$AY90,РРО!BB$12:BB$31)</f>
        <v>#REF!</v>
      </c>
      <c r="O90" s="38" t="e">
        <f>SUMIF(РРО!#REF!,свод!$AY90,РРО!BC$12:BC$31)</f>
        <v>#REF!</v>
      </c>
      <c r="P90" s="52" t="e">
        <f>SUMIF(РРО!#REF!,свод!$AY90,РРО!BD$12:BD$31)</f>
        <v>#REF!</v>
      </c>
      <c r="Q90" s="38" t="e">
        <f>SUMIF(РРО!#REF!,свод!$AY90,РРО!BE$12:BE$31)</f>
        <v>#REF!</v>
      </c>
      <c r="R90" s="38" t="e">
        <f>SUMIF(РРО!#REF!,свод!$AY90,РРО!BF$12:BF$31)</f>
        <v>#REF!</v>
      </c>
      <c r="S90" s="38" t="e">
        <f>SUMIF(РРО!#REF!,свод!$AY90,РРО!BG$12:BG$31)</f>
        <v>#REF!</v>
      </c>
      <c r="T90" s="38" t="e">
        <f>SUMIF(РРО!#REF!,свод!$AY90,РРО!BH$12:BH$31)</f>
        <v>#REF!</v>
      </c>
      <c r="U90" s="52" t="e">
        <f>SUMIF(РРО!#REF!,свод!$AY90,РРО!BI$12:BI$31)</f>
        <v>#REF!</v>
      </c>
      <c r="V90" s="38" t="e">
        <f>SUMIF(РРО!#REF!,свод!$AY90,РРО!BJ$12:BJ$31)</f>
        <v>#REF!</v>
      </c>
      <c r="W90" s="38" t="e">
        <f>SUMIF(РРО!#REF!,свод!$AY90,РРО!BK$12:BK$31)</f>
        <v>#REF!</v>
      </c>
      <c r="X90" s="38" t="e">
        <f>SUMIF(РРО!#REF!,свод!$AY90,РРО!BL$12:BL$31)</f>
        <v>#REF!</v>
      </c>
      <c r="Y90" s="38" t="e">
        <f>SUMIF(РРО!#REF!,свод!$AY90,РРО!BM$12:BM$31)</f>
        <v>#REF!</v>
      </c>
      <c r="Z90" s="52" t="e">
        <f>SUMIF(РРО!#REF!,свод!$AY90,РРО!BN$12:BN$31)</f>
        <v>#REF!</v>
      </c>
      <c r="AA90" s="38" t="e">
        <f>SUMIF(РРО!#REF!,свод!$AY90,РРО!BO$12:BO$31)</f>
        <v>#REF!</v>
      </c>
      <c r="AB90" s="38" t="e">
        <f>SUMIF(РРО!#REF!,свод!$AY90,РРО!BP$12:BP$31)</f>
        <v>#REF!</v>
      </c>
      <c r="AC90" s="38" t="e">
        <f>SUMIF(РРО!#REF!,свод!$AY90,РРО!BQ$12:BQ$31)</f>
        <v>#REF!</v>
      </c>
      <c r="AD90" s="38" t="e">
        <f>SUMIF(РРО!#REF!,свод!$AY90,РРО!BR$12:BR$31)</f>
        <v>#REF!</v>
      </c>
      <c r="AE90" s="52" t="e">
        <f>SUMIF(РРО!#REF!,свод!$AY90,РРО!BS$12:BS$31)</f>
        <v>#REF!</v>
      </c>
      <c r="AF90" s="38" t="e">
        <f>SUMIF(РРО!#REF!,свод!$AY90,РРО!BT$12:BT$31)</f>
        <v>#REF!</v>
      </c>
      <c r="AG90" s="38" t="e">
        <f>SUMIF(РРО!#REF!,свод!$AY90,РРО!BU$12:BU$31)</f>
        <v>#REF!</v>
      </c>
      <c r="AH90" s="38" t="e">
        <f>SUMIF(РРО!#REF!,свод!$AY90,РРО!BV$12:BV$31)</f>
        <v>#REF!</v>
      </c>
      <c r="AI90" s="38" t="e">
        <f>SUMIF(РРО!#REF!,свод!$AY90,РРО!BW$12:BW$31)</f>
        <v>#REF!</v>
      </c>
      <c r="AJ90" s="38" t="e">
        <f>SUMIF(РРО!#REF!,свод!$AY90,РРО!#REF!)</f>
        <v>#REF!</v>
      </c>
      <c r="AK90" s="38" t="e">
        <f>SUMIF(РРО!#REF!,свод!$AY90,РРО!#REF!)</f>
        <v>#REF!</v>
      </c>
      <c r="AL90" s="38" t="e">
        <f>SUMIF(РРО!#REF!,свод!$AY90,РРО!#REF!)</f>
        <v>#REF!</v>
      </c>
      <c r="AM90" s="38" t="e">
        <f>SUMIF(РРО!#REF!,свод!$AY90,РРО!#REF!)</f>
        <v>#REF!</v>
      </c>
      <c r="AN90" s="38" t="e">
        <f>SUMIF(РРО!#REF!,свод!$AY90,РРО!#REF!)</f>
        <v>#REF!</v>
      </c>
      <c r="AO90" s="38" t="e">
        <f>SUMIF(РРО!#REF!,свод!$AY90,РРО!#REF!)</f>
        <v>#REF!</v>
      </c>
      <c r="AP90" s="38" t="e">
        <f>SUMIF(РРО!#REF!,свод!$AY90,РРО!#REF!)</f>
        <v>#REF!</v>
      </c>
      <c r="AQ90" s="38" t="e">
        <f>SUMIF(РРО!#REF!,свод!$AY90,РРО!#REF!)</f>
        <v>#REF!</v>
      </c>
      <c r="AR90" s="38" t="e">
        <f>SUMIF(РРО!#REF!,свод!$AY90,РРО!#REF!)</f>
        <v>#REF!</v>
      </c>
      <c r="AS90" s="38" t="e">
        <f>SUMIF(РРО!#REF!,свод!$AY90,РРО!#REF!)</f>
        <v>#REF!</v>
      </c>
      <c r="AT90" s="38" t="e">
        <f>SUMIF(РРО!#REF!,свод!$AY90,РРО!#REF!)</f>
        <v>#REF!</v>
      </c>
      <c r="AU90" s="38" t="e">
        <f>SUMIF(РРО!#REF!,свод!$AY90,РРО!#REF!)</f>
        <v>#REF!</v>
      </c>
      <c r="AV90" s="38" t="e">
        <f>SUMIF(РРО!#REF!,свод!$AY90,РРО!#REF!)</f>
        <v>#REF!</v>
      </c>
      <c r="AW90" s="38" t="e">
        <f>SUMIF(РРО!#REF!,свод!$AY90,РРО!#REF!)</f>
        <v>#REF!</v>
      </c>
      <c r="AX90" s="38" t="e">
        <f>SUMIF(РРО!#REF!,свод!$AY90,РРО!#REF!)</f>
        <v>#REF!</v>
      </c>
      <c r="AY90" t="str">
        <f>CONCATENATE(A90,C90,D90,E90)</f>
        <v>4010000460309нормативный</v>
      </c>
    </row>
    <row r="91" spans="1:51" ht="15" hidden="1" customHeight="1">
      <c r="A91" s="32" t="s">
        <v>160</v>
      </c>
      <c r="B91" s="33" t="s">
        <v>161</v>
      </c>
      <c r="C91" s="34" t="s">
        <v>56</v>
      </c>
      <c r="D91" s="34" t="s">
        <v>95</v>
      </c>
      <c r="E91" s="35" t="s">
        <v>64</v>
      </c>
      <c r="F91" s="52" t="e">
        <f>SUMIF(РРО!#REF!,свод!AY91,РРО!AT$12:AT$31)</f>
        <v>#REF!</v>
      </c>
      <c r="G91" s="52" t="e">
        <f>SUMIF(РРО!#REF!,свод!AY91,РРО!AU$12:AU$31)</f>
        <v>#REF!</v>
      </c>
      <c r="H91" s="38" t="e">
        <f>SUMIF(РРО!#REF!,свод!$AY91,РРО!AV$12:AV$31)</f>
        <v>#REF!</v>
      </c>
      <c r="I91" s="38" t="e">
        <f>SUMIF(РРО!#REF!,свод!$AY91,РРО!AW$12:AW$31)</f>
        <v>#REF!</v>
      </c>
      <c r="J91" s="38" t="e">
        <f>SUMIF(РРО!#REF!,свод!$AY91,РРО!AX$12:AX$31)</f>
        <v>#REF!</v>
      </c>
      <c r="K91" s="38" t="e">
        <f>SUMIF(РРО!#REF!,свод!$AY91,РРО!AY$12:AY$31)</f>
        <v>#REF!</v>
      </c>
      <c r="L91" s="38" t="e">
        <f>SUMIF(РРО!#REF!,свод!$AY91,РРО!AZ$12:AZ$31)</f>
        <v>#REF!</v>
      </c>
      <c r="M91" s="38" t="e">
        <f>SUMIF(РРО!#REF!,свод!$AY91,РРО!BA$12:BA$31)</f>
        <v>#REF!</v>
      </c>
      <c r="N91" s="38" t="e">
        <f>SUMIF(РРО!#REF!,свод!$AY91,РРО!BB$12:BB$31)</f>
        <v>#REF!</v>
      </c>
      <c r="O91" s="38" t="e">
        <f>SUMIF(РРО!#REF!,свод!$AY91,РРО!BC$12:BC$31)</f>
        <v>#REF!</v>
      </c>
      <c r="P91" s="52" t="e">
        <f>SUMIF(РРО!#REF!,свод!$AY91,РРО!BD$12:BD$31)</f>
        <v>#REF!</v>
      </c>
      <c r="Q91" s="38" t="e">
        <f>SUMIF(РРО!#REF!,свод!$AY91,РРО!BE$12:BE$31)</f>
        <v>#REF!</v>
      </c>
      <c r="R91" s="38" t="e">
        <f>SUMIF(РРО!#REF!,свод!$AY91,РРО!BF$12:BF$31)</f>
        <v>#REF!</v>
      </c>
      <c r="S91" s="38" t="e">
        <f>SUMIF(РРО!#REF!,свод!$AY91,РРО!BG$12:BG$31)</f>
        <v>#REF!</v>
      </c>
      <c r="T91" s="38" t="e">
        <f>SUMIF(РРО!#REF!,свод!$AY91,РРО!BH$12:BH$31)</f>
        <v>#REF!</v>
      </c>
      <c r="U91" s="52" t="e">
        <f>SUMIF(РРО!#REF!,свод!$AY91,РРО!BI$12:BI$31)</f>
        <v>#REF!</v>
      </c>
      <c r="V91" s="38" t="e">
        <f>SUMIF(РРО!#REF!,свод!$AY91,РРО!BJ$12:BJ$31)</f>
        <v>#REF!</v>
      </c>
      <c r="W91" s="38" t="e">
        <f>SUMIF(РРО!#REF!,свод!$AY91,РРО!BK$12:BK$31)</f>
        <v>#REF!</v>
      </c>
      <c r="X91" s="38" t="e">
        <f>SUMIF(РРО!#REF!,свод!$AY91,РРО!BL$12:BL$31)</f>
        <v>#REF!</v>
      </c>
      <c r="Y91" s="38" t="e">
        <f>SUMIF(РРО!#REF!,свод!$AY91,РРО!BM$12:BM$31)</f>
        <v>#REF!</v>
      </c>
      <c r="Z91" s="52" t="e">
        <f>SUMIF(РРО!#REF!,свод!$AY91,РРО!BN$12:BN$31)</f>
        <v>#REF!</v>
      </c>
      <c r="AA91" s="38" t="e">
        <f>SUMIF(РРО!#REF!,свод!$AY91,РРО!BO$12:BO$31)</f>
        <v>#REF!</v>
      </c>
      <c r="AB91" s="38" t="e">
        <f>SUMIF(РРО!#REF!,свод!$AY91,РРО!BP$12:BP$31)</f>
        <v>#REF!</v>
      </c>
      <c r="AC91" s="38" t="e">
        <f>SUMIF(РРО!#REF!,свод!$AY91,РРО!BQ$12:BQ$31)</f>
        <v>#REF!</v>
      </c>
      <c r="AD91" s="38" t="e">
        <f>SUMIF(РРО!#REF!,свод!$AY91,РРО!BR$12:BR$31)</f>
        <v>#REF!</v>
      </c>
      <c r="AE91" s="52" t="e">
        <f>SUMIF(РРО!#REF!,свод!$AY91,РРО!BS$12:BS$31)</f>
        <v>#REF!</v>
      </c>
      <c r="AF91" s="38" t="e">
        <f>SUMIF(РРО!#REF!,свод!$AY91,РРО!BT$12:BT$31)</f>
        <v>#REF!</v>
      </c>
      <c r="AG91" s="38" t="e">
        <f>SUMIF(РРО!#REF!,свод!$AY91,РРО!BU$12:BU$31)</f>
        <v>#REF!</v>
      </c>
      <c r="AH91" s="38" t="e">
        <f>SUMIF(РРО!#REF!,свод!$AY91,РРО!BV$12:BV$31)</f>
        <v>#REF!</v>
      </c>
      <c r="AI91" s="38" t="e">
        <f>SUMIF(РРО!#REF!,свод!$AY91,РРО!BW$12:BW$31)</f>
        <v>#REF!</v>
      </c>
      <c r="AJ91" s="38" t="e">
        <f>SUMIF(РРО!#REF!,свод!$AY91,РРО!#REF!)</f>
        <v>#REF!</v>
      </c>
      <c r="AK91" s="38" t="e">
        <f>SUMIF(РРО!#REF!,свод!$AY91,РРО!#REF!)</f>
        <v>#REF!</v>
      </c>
      <c r="AL91" s="38" t="e">
        <f>SUMIF(РРО!#REF!,свод!$AY91,РРО!#REF!)</f>
        <v>#REF!</v>
      </c>
      <c r="AM91" s="38" t="e">
        <f>SUMIF(РРО!#REF!,свод!$AY91,РРО!#REF!)</f>
        <v>#REF!</v>
      </c>
      <c r="AN91" s="38" t="e">
        <f>SUMIF(РРО!#REF!,свод!$AY91,РРО!#REF!)</f>
        <v>#REF!</v>
      </c>
      <c r="AO91" s="38" t="e">
        <f>SUMIF(РРО!#REF!,свод!$AY91,РРО!#REF!)</f>
        <v>#REF!</v>
      </c>
      <c r="AP91" s="38" t="e">
        <f>SUMIF(РРО!#REF!,свод!$AY91,РРО!#REF!)</f>
        <v>#REF!</v>
      </c>
      <c r="AQ91" s="38" t="e">
        <f>SUMIF(РРО!#REF!,свод!$AY91,РРО!#REF!)</f>
        <v>#REF!</v>
      </c>
      <c r="AR91" s="38" t="e">
        <f>SUMIF(РРО!#REF!,свод!$AY91,РРО!#REF!)</f>
        <v>#REF!</v>
      </c>
      <c r="AS91" s="38" t="e">
        <f>SUMIF(РРО!#REF!,свод!$AY91,РРО!#REF!)</f>
        <v>#REF!</v>
      </c>
      <c r="AT91" s="38" t="e">
        <f>SUMIF(РРО!#REF!,свод!$AY91,РРО!#REF!)</f>
        <v>#REF!</v>
      </c>
      <c r="AU91" s="38" t="e">
        <f>SUMIF(РРО!#REF!,свод!$AY91,РРО!#REF!)</f>
        <v>#REF!</v>
      </c>
      <c r="AV91" s="38" t="e">
        <f>SUMIF(РРО!#REF!,свод!$AY91,РРО!#REF!)</f>
        <v>#REF!</v>
      </c>
      <c r="AW91" s="38" t="e">
        <f>SUMIF(РРО!#REF!,свод!$AY91,РРО!#REF!)</f>
        <v>#REF!</v>
      </c>
      <c r="AX91" s="38" t="e">
        <f>SUMIF(РРО!#REF!,свод!$AY91,РРО!#REF!)</f>
        <v>#REF!</v>
      </c>
      <c r="AY91" t="str">
        <f t="shared" si="2"/>
        <v>4010000460310нормативный</v>
      </c>
    </row>
    <row r="92" spans="1:51" ht="15" hidden="1" customHeight="1">
      <c r="A92" s="32">
        <v>401000047</v>
      </c>
      <c r="B92" s="33" t="s">
        <v>163</v>
      </c>
      <c r="C92" s="34" t="s">
        <v>56</v>
      </c>
      <c r="D92" s="34" t="s">
        <v>129</v>
      </c>
      <c r="E92" s="35" t="s">
        <v>64</v>
      </c>
      <c r="F92" s="52" t="e">
        <f>SUMIF(РРО!#REF!,свод!AY92,РРО!AT$12:AT$31)</f>
        <v>#REF!</v>
      </c>
      <c r="G92" s="52" t="e">
        <f>SUMIF(РРО!#REF!,свод!AY92,РРО!AU$12:AU$31)</f>
        <v>#REF!</v>
      </c>
      <c r="H92" s="38" t="e">
        <f>SUMIF(РРО!#REF!,свод!$AY92,РРО!AV$12:AV$31)</f>
        <v>#REF!</v>
      </c>
      <c r="I92" s="38" t="e">
        <f>SUMIF(РРО!#REF!,свод!$AY92,РРО!AW$12:AW$31)</f>
        <v>#REF!</v>
      </c>
      <c r="J92" s="38" t="e">
        <f>SUMIF(РРО!#REF!,свод!$AY92,РРО!AX$12:AX$31)</f>
        <v>#REF!</v>
      </c>
      <c r="K92" s="38" t="e">
        <f>SUMIF(РРО!#REF!,свод!$AY92,РРО!AY$12:AY$31)</f>
        <v>#REF!</v>
      </c>
      <c r="L92" s="38" t="e">
        <f>SUMIF(РРО!#REF!,свод!$AY92,РРО!AZ$12:AZ$31)</f>
        <v>#REF!</v>
      </c>
      <c r="M92" s="38" t="e">
        <f>SUMIF(РРО!#REF!,свод!$AY92,РРО!BA$12:BA$31)</f>
        <v>#REF!</v>
      </c>
      <c r="N92" s="38" t="e">
        <f>SUMIF(РРО!#REF!,свод!$AY92,РРО!BB$12:BB$31)</f>
        <v>#REF!</v>
      </c>
      <c r="O92" s="38" t="e">
        <f>SUMIF(РРО!#REF!,свод!$AY92,РРО!BC$12:BC$31)</f>
        <v>#REF!</v>
      </c>
      <c r="P92" s="52" t="e">
        <f>SUMIF(РРО!#REF!,свод!$AY92,РРО!BD$12:BD$31)</f>
        <v>#REF!</v>
      </c>
      <c r="Q92" s="38" t="e">
        <f>SUMIF(РРО!#REF!,свод!$AY92,РРО!BE$12:BE$31)</f>
        <v>#REF!</v>
      </c>
      <c r="R92" s="38" t="e">
        <f>SUMIF(РРО!#REF!,свод!$AY92,РРО!BF$12:BF$31)</f>
        <v>#REF!</v>
      </c>
      <c r="S92" s="38" t="e">
        <f>SUMIF(РРО!#REF!,свод!$AY92,РРО!BG$12:BG$31)</f>
        <v>#REF!</v>
      </c>
      <c r="T92" s="38" t="e">
        <f>SUMIF(РРО!#REF!,свод!$AY92,РРО!BH$12:BH$31)</f>
        <v>#REF!</v>
      </c>
      <c r="U92" s="52" t="e">
        <f>SUMIF(РРО!#REF!,свод!$AY92,РРО!BI$12:BI$31)</f>
        <v>#REF!</v>
      </c>
      <c r="V92" s="38" t="e">
        <f>SUMIF(РРО!#REF!,свод!$AY92,РРО!BJ$12:BJ$31)</f>
        <v>#REF!</v>
      </c>
      <c r="W92" s="38" t="e">
        <f>SUMIF(РРО!#REF!,свод!$AY92,РРО!BK$12:BK$31)</f>
        <v>#REF!</v>
      </c>
      <c r="X92" s="38" t="e">
        <f>SUMIF(РРО!#REF!,свод!$AY92,РРО!BL$12:BL$31)</f>
        <v>#REF!</v>
      </c>
      <c r="Y92" s="38" t="e">
        <f>SUMIF(РРО!#REF!,свод!$AY92,РРО!BM$12:BM$31)</f>
        <v>#REF!</v>
      </c>
      <c r="Z92" s="52" t="e">
        <f>SUMIF(РРО!#REF!,свод!$AY92,РРО!BN$12:BN$31)</f>
        <v>#REF!</v>
      </c>
      <c r="AA92" s="38" t="e">
        <f>SUMIF(РРО!#REF!,свод!$AY92,РРО!BO$12:BO$31)</f>
        <v>#REF!</v>
      </c>
      <c r="AB92" s="38" t="e">
        <f>SUMIF(РРО!#REF!,свод!$AY92,РРО!BP$12:BP$31)</f>
        <v>#REF!</v>
      </c>
      <c r="AC92" s="38" t="e">
        <f>SUMIF(РРО!#REF!,свод!$AY92,РРО!BQ$12:BQ$31)</f>
        <v>#REF!</v>
      </c>
      <c r="AD92" s="38" t="e">
        <f>SUMIF(РРО!#REF!,свод!$AY92,РРО!BR$12:BR$31)</f>
        <v>#REF!</v>
      </c>
      <c r="AE92" s="52" t="e">
        <f>SUMIF(РРО!#REF!,свод!$AY92,РРО!BS$12:BS$31)</f>
        <v>#REF!</v>
      </c>
      <c r="AF92" s="38" t="e">
        <f>SUMIF(РРО!#REF!,свод!$AY92,РРО!BT$12:BT$31)</f>
        <v>#REF!</v>
      </c>
      <c r="AG92" s="38" t="e">
        <f>SUMIF(РРО!#REF!,свод!$AY92,РРО!BU$12:BU$31)</f>
        <v>#REF!</v>
      </c>
      <c r="AH92" s="38" t="e">
        <f>SUMIF(РРО!#REF!,свод!$AY92,РРО!BV$12:BV$31)</f>
        <v>#REF!</v>
      </c>
      <c r="AI92" s="38" t="e">
        <f>SUMIF(РРО!#REF!,свод!$AY92,РРО!BW$12:BW$31)</f>
        <v>#REF!</v>
      </c>
      <c r="AJ92" s="38" t="e">
        <f>SUMIF(РРО!#REF!,свод!$AY92,РРО!#REF!)</f>
        <v>#REF!</v>
      </c>
      <c r="AK92" s="38" t="e">
        <f>SUMIF(РРО!#REF!,свод!$AY92,РРО!#REF!)</f>
        <v>#REF!</v>
      </c>
      <c r="AL92" s="38" t="e">
        <f>SUMIF(РРО!#REF!,свод!$AY92,РРО!#REF!)</f>
        <v>#REF!</v>
      </c>
      <c r="AM92" s="38" t="e">
        <f>SUMIF(РРО!#REF!,свод!$AY92,РРО!#REF!)</f>
        <v>#REF!</v>
      </c>
      <c r="AN92" s="38" t="e">
        <f>SUMIF(РРО!#REF!,свод!$AY92,РРО!#REF!)</f>
        <v>#REF!</v>
      </c>
      <c r="AO92" s="38" t="e">
        <f>SUMIF(РРО!#REF!,свод!$AY92,РРО!#REF!)</f>
        <v>#REF!</v>
      </c>
      <c r="AP92" s="38" t="e">
        <f>SUMIF(РРО!#REF!,свод!$AY92,РРО!#REF!)</f>
        <v>#REF!</v>
      </c>
      <c r="AQ92" s="38" t="e">
        <f>SUMIF(РРО!#REF!,свод!$AY92,РРО!#REF!)</f>
        <v>#REF!</v>
      </c>
      <c r="AR92" s="38" t="e">
        <f>SUMIF(РРО!#REF!,свод!$AY92,РРО!#REF!)</f>
        <v>#REF!</v>
      </c>
      <c r="AS92" s="38" t="e">
        <f>SUMIF(РРО!#REF!,свод!$AY92,РРО!#REF!)</f>
        <v>#REF!</v>
      </c>
      <c r="AT92" s="38" t="e">
        <f>SUMIF(РРО!#REF!,свод!$AY92,РРО!#REF!)</f>
        <v>#REF!</v>
      </c>
      <c r="AU92" s="38" t="e">
        <f>SUMIF(РРО!#REF!,свод!$AY92,РРО!#REF!)</f>
        <v>#REF!</v>
      </c>
      <c r="AV92" s="38" t="e">
        <f>SUMIF(РРО!#REF!,свод!$AY92,РРО!#REF!)</f>
        <v>#REF!</v>
      </c>
      <c r="AW92" s="38" t="e">
        <f>SUMIF(РРО!#REF!,свод!$AY92,РРО!#REF!)</f>
        <v>#REF!</v>
      </c>
      <c r="AX92" s="38" t="e">
        <f>SUMIF(РРО!#REF!,свод!$AY92,РРО!#REF!)</f>
        <v>#REF!</v>
      </c>
      <c r="AY92" t="str">
        <f>CONCATENATE(A92,C92,D92,E92)</f>
        <v>4010000470309нормативный</v>
      </c>
    </row>
    <row r="93" spans="1:51" ht="15" hidden="1" customHeight="1">
      <c r="A93" s="32" t="s">
        <v>162</v>
      </c>
      <c r="B93" s="33" t="s">
        <v>163</v>
      </c>
      <c r="C93" s="34" t="s">
        <v>56</v>
      </c>
      <c r="D93" s="34" t="s">
        <v>95</v>
      </c>
      <c r="E93" s="35" t="s">
        <v>64</v>
      </c>
      <c r="F93" s="52" t="e">
        <f>SUMIF(РРО!#REF!,свод!AY93,РРО!AT$12:AT$31)</f>
        <v>#REF!</v>
      </c>
      <c r="G93" s="52" t="e">
        <f>SUMIF(РРО!#REF!,свод!AY93,РРО!AU$12:AU$31)</f>
        <v>#REF!</v>
      </c>
      <c r="H93" s="38" t="e">
        <f>SUMIF(РРО!#REF!,свод!$AY93,РРО!AV$12:AV$31)</f>
        <v>#REF!</v>
      </c>
      <c r="I93" s="38" t="e">
        <f>SUMIF(РРО!#REF!,свод!$AY93,РРО!AW$12:AW$31)</f>
        <v>#REF!</v>
      </c>
      <c r="J93" s="38" t="e">
        <f>SUMIF(РРО!#REF!,свод!$AY93,РРО!AX$12:AX$31)</f>
        <v>#REF!</v>
      </c>
      <c r="K93" s="38" t="e">
        <f>SUMIF(РРО!#REF!,свод!$AY93,РРО!AY$12:AY$31)</f>
        <v>#REF!</v>
      </c>
      <c r="L93" s="38" t="e">
        <f>SUMIF(РРО!#REF!,свод!$AY93,РРО!AZ$12:AZ$31)</f>
        <v>#REF!</v>
      </c>
      <c r="M93" s="38" t="e">
        <f>SUMIF(РРО!#REF!,свод!$AY93,РРО!BA$12:BA$31)</f>
        <v>#REF!</v>
      </c>
      <c r="N93" s="38" t="e">
        <f>SUMIF(РРО!#REF!,свод!$AY93,РРО!BB$12:BB$31)</f>
        <v>#REF!</v>
      </c>
      <c r="O93" s="38" t="e">
        <f>SUMIF(РРО!#REF!,свод!$AY93,РРО!BC$12:BC$31)</f>
        <v>#REF!</v>
      </c>
      <c r="P93" s="52" t="e">
        <f>SUMIF(РРО!#REF!,свод!$AY93,РРО!BD$12:BD$31)</f>
        <v>#REF!</v>
      </c>
      <c r="Q93" s="38" t="e">
        <f>SUMIF(РРО!#REF!,свод!$AY93,РРО!BE$12:BE$31)</f>
        <v>#REF!</v>
      </c>
      <c r="R93" s="38" t="e">
        <f>SUMIF(РРО!#REF!,свод!$AY93,РРО!BF$12:BF$31)</f>
        <v>#REF!</v>
      </c>
      <c r="S93" s="38" t="e">
        <f>SUMIF(РРО!#REF!,свод!$AY93,РРО!BG$12:BG$31)</f>
        <v>#REF!</v>
      </c>
      <c r="T93" s="38" t="e">
        <f>SUMIF(РРО!#REF!,свод!$AY93,РРО!BH$12:BH$31)</f>
        <v>#REF!</v>
      </c>
      <c r="U93" s="52" t="e">
        <f>SUMIF(РРО!#REF!,свод!$AY93,РРО!BI$12:BI$31)</f>
        <v>#REF!</v>
      </c>
      <c r="V93" s="38" t="e">
        <f>SUMIF(РРО!#REF!,свод!$AY93,РРО!BJ$12:BJ$31)</f>
        <v>#REF!</v>
      </c>
      <c r="W93" s="38" t="e">
        <f>SUMIF(РРО!#REF!,свод!$AY93,РРО!BK$12:BK$31)</f>
        <v>#REF!</v>
      </c>
      <c r="X93" s="38" t="e">
        <f>SUMIF(РРО!#REF!,свод!$AY93,РРО!BL$12:BL$31)</f>
        <v>#REF!</v>
      </c>
      <c r="Y93" s="38" t="e">
        <f>SUMIF(РРО!#REF!,свод!$AY93,РРО!BM$12:BM$31)</f>
        <v>#REF!</v>
      </c>
      <c r="Z93" s="52" t="e">
        <f>SUMIF(РРО!#REF!,свод!$AY93,РРО!BN$12:BN$31)</f>
        <v>#REF!</v>
      </c>
      <c r="AA93" s="38" t="e">
        <f>SUMIF(РРО!#REF!,свод!$AY93,РРО!BO$12:BO$31)</f>
        <v>#REF!</v>
      </c>
      <c r="AB93" s="38" t="e">
        <f>SUMIF(РРО!#REF!,свод!$AY93,РРО!BP$12:BP$31)</f>
        <v>#REF!</v>
      </c>
      <c r="AC93" s="38" t="e">
        <f>SUMIF(РРО!#REF!,свод!$AY93,РРО!BQ$12:BQ$31)</f>
        <v>#REF!</v>
      </c>
      <c r="AD93" s="38" t="e">
        <f>SUMIF(РРО!#REF!,свод!$AY93,РРО!BR$12:BR$31)</f>
        <v>#REF!</v>
      </c>
      <c r="AE93" s="52" t="e">
        <f>SUMIF(РРО!#REF!,свод!$AY93,РРО!BS$12:BS$31)</f>
        <v>#REF!</v>
      </c>
      <c r="AF93" s="38" t="e">
        <f>SUMIF(РРО!#REF!,свод!$AY93,РРО!BT$12:BT$31)</f>
        <v>#REF!</v>
      </c>
      <c r="AG93" s="38" t="e">
        <f>SUMIF(РРО!#REF!,свод!$AY93,РРО!BU$12:BU$31)</f>
        <v>#REF!</v>
      </c>
      <c r="AH93" s="38" t="e">
        <f>SUMIF(РРО!#REF!,свод!$AY93,РРО!BV$12:BV$31)</f>
        <v>#REF!</v>
      </c>
      <c r="AI93" s="38" t="e">
        <f>SUMIF(РРО!#REF!,свод!$AY93,РРО!BW$12:BW$31)</f>
        <v>#REF!</v>
      </c>
      <c r="AJ93" s="38" t="e">
        <f>SUMIF(РРО!#REF!,свод!$AY93,РРО!#REF!)</f>
        <v>#REF!</v>
      </c>
      <c r="AK93" s="38" t="e">
        <f>SUMIF(РРО!#REF!,свод!$AY93,РРО!#REF!)</f>
        <v>#REF!</v>
      </c>
      <c r="AL93" s="38" t="e">
        <f>SUMIF(РРО!#REF!,свод!$AY93,РРО!#REF!)</f>
        <v>#REF!</v>
      </c>
      <c r="AM93" s="38" t="e">
        <f>SUMIF(РРО!#REF!,свод!$AY93,РРО!#REF!)</f>
        <v>#REF!</v>
      </c>
      <c r="AN93" s="38" t="e">
        <f>SUMIF(РРО!#REF!,свод!$AY93,РРО!#REF!)</f>
        <v>#REF!</v>
      </c>
      <c r="AO93" s="38" t="e">
        <f>SUMIF(РРО!#REF!,свод!$AY93,РРО!#REF!)</f>
        <v>#REF!</v>
      </c>
      <c r="AP93" s="38" t="e">
        <f>SUMIF(РРО!#REF!,свод!$AY93,РРО!#REF!)</f>
        <v>#REF!</v>
      </c>
      <c r="AQ93" s="38" t="e">
        <f>SUMIF(РРО!#REF!,свод!$AY93,РРО!#REF!)</f>
        <v>#REF!</v>
      </c>
      <c r="AR93" s="38" t="e">
        <f>SUMIF(РРО!#REF!,свод!$AY93,РРО!#REF!)</f>
        <v>#REF!</v>
      </c>
      <c r="AS93" s="38" t="e">
        <f>SUMIF(РРО!#REF!,свод!$AY93,РРО!#REF!)</f>
        <v>#REF!</v>
      </c>
      <c r="AT93" s="38" t="e">
        <f>SUMIF(РРО!#REF!,свод!$AY93,РРО!#REF!)</f>
        <v>#REF!</v>
      </c>
      <c r="AU93" s="38" t="e">
        <f>SUMIF(РРО!#REF!,свод!$AY93,РРО!#REF!)</f>
        <v>#REF!</v>
      </c>
      <c r="AV93" s="38" t="e">
        <f>SUMIF(РРО!#REF!,свод!$AY93,РРО!#REF!)</f>
        <v>#REF!</v>
      </c>
      <c r="AW93" s="38" t="e">
        <f>SUMIF(РРО!#REF!,свод!$AY93,РРО!#REF!)</f>
        <v>#REF!</v>
      </c>
      <c r="AX93" s="38" t="e">
        <f>SUMIF(РРО!#REF!,свод!$AY93,РРО!#REF!)</f>
        <v>#REF!</v>
      </c>
      <c r="AY93" t="str">
        <f t="shared" si="2"/>
        <v>4010000470310нормативный</v>
      </c>
    </row>
    <row r="94" spans="1:51" ht="15" hidden="1" customHeight="1">
      <c r="A94" s="32" t="s">
        <v>164</v>
      </c>
      <c r="B94" s="33" t="s">
        <v>165</v>
      </c>
      <c r="C94" s="34" t="s">
        <v>56</v>
      </c>
      <c r="D94" s="34" t="s">
        <v>95</v>
      </c>
      <c r="E94" s="35" t="s">
        <v>64</v>
      </c>
      <c r="F94" s="52" t="e">
        <f>SUMIF(РРО!#REF!,свод!AY94,РРО!AT$12:AT$31)</f>
        <v>#REF!</v>
      </c>
      <c r="G94" s="52" t="e">
        <f>SUMIF(РРО!#REF!,свод!AY94,РРО!AU$12:AU$31)</f>
        <v>#REF!</v>
      </c>
      <c r="H94" s="38" t="e">
        <f>SUMIF(РРО!#REF!,свод!$AY94,РРО!AV$12:AV$31)</f>
        <v>#REF!</v>
      </c>
      <c r="I94" s="38" t="e">
        <f>SUMIF(РРО!#REF!,свод!$AY94,РРО!AW$12:AW$31)</f>
        <v>#REF!</v>
      </c>
      <c r="J94" s="38" t="e">
        <f>SUMIF(РРО!#REF!,свод!$AY94,РРО!AX$12:AX$31)</f>
        <v>#REF!</v>
      </c>
      <c r="K94" s="38" t="e">
        <f>SUMIF(РРО!#REF!,свод!$AY94,РРО!AY$12:AY$31)</f>
        <v>#REF!</v>
      </c>
      <c r="L94" s="38" t="e">
        <f>SUMIF(РРО!#REF!,свод!$AY94,РРО!AZ$12:AZ$31)</f>
        <v>#REF!</v>
      </c>
      <c r="M94" s="38" t="e">
        <f>SUMIF(РРО!#REF!,свод!$AY94,РРО!BA$12:BA$31)</f>
        <v>#REF!</v>
      </c>
      <c r="N94" s="38" t="e">
        <f>SUMIF(РРО!#REF!,свод!$AY94,РРО!BB$12:BB$31)</f>
        <v>#REF!</v>
      </c>
      <c r="O94" s="38" t="e">
        <f>SUMIF(РРО!#REF!,свод!$AY94,РРО!BC$12:BC$31)</f>
        <v>#REF!</v>
      </c>
      <c r="P94" s="52" t="e">
        <f>SUMIF(РРО!#REF!,свод!$AY94,РРО!BD$12:BD$31)</f>
        <v>#REF!</v>
      </c>
      <c r="Q94" s="38" t="e">
        <f>SUMIF(РРО!#REF!,свод!$AY94,РРО!BE$12:BE$31)</f>
        <v>#REF!</v>
      </c>
      <c r="R94" s="38" t="e">
        <f>SUMIF(РРО!#REF!,свод!$AY94,РРО!BF$12:BF$31)</f>
        <v>#REF!</v>
      </c>
      <c r="S94" s="38" t="e">
        <f>SUMIF(РРО!#REF!,свод!$AY94,РРО!BG$12:BG$31)</f>
        <v>#REF!</v>
      </c>
      <c r="T94" s="38" t="e">
        <f>SUMIF(РРО!#REF!,свод!$AY94,РРО!BH$12:BH$31)</f>
        <v>#REF!</v>
      </c>
      <c r="U94" s="52" t="e">
        <f>SUMIF(РРО!#REF!,свод!$AY94,РРО!BI$12:BI$31)</f>
        <v>#REF!</v>
      </c>
      <c r="V94" s="38" t="e">
        <f>SUMIF(РРО!#REF!,свод!$AY94,РРО!BJ$12:BJ$31)</f>
        <v>#REF!</v>
      </c>
      <c r="W94" s="38" t="e">
        <f>SUMIF(РРО!#REF!,свод!$AY94,РРО!BK$12:BK$31)</f>
        <v>#REF!</v>
      </c>
      <c r="X94" s="38" t="e">
        <f>SUMIF(РРО!#REF!,свод!$AY94,РРО!BL$12:BL$31)</f>
        <v>#REF!</v>
      </c>
      <c r="Y94" s="38" t="e">
        <f>SUMIF(РРО!#REF!,свод!$AY94,РРО!BM$12:BM$31)</f>
        <v>#REF!</v>
      </c>
      <c r="Z94" s="52" t="e">
        <f>SUMIF(РРО!#REF!,свод!$AY94,РРО!BN$12:BN$31)</f>
        <v>#REF!</v>
      </c>
      <c r="AA94" s="38" t="e">
        <f>SUMIF(РРО!#REF!,свод!$AY94,РРО!BO$12:BO$31)</f>
        <v>#REF!</v>
      </c>
      <c r="AB94" s="38" t="e">
        <f>SUMIF(РРО!#REF!,свод!$AY94,РРО!BP$12:BP$31)</f>
        <v>#REF!</v>
      </c>
      <c r="AC94" s="38" t="e">
        <f>SUMIF(РРО!#REF!,свод!$AY94,РРО!BQ$12:BQ$31)</f>
        <v>#REF!</v>
      </c>
      <c r="AD94" s="38" t="e">
        <f>SUMIF(РРО!#REF!,свод!$AY94,РРО!BR$12:BR$31)</f>
        <v>#REF!</v>
      </c>
      <c r="AE94" s="52" t="e">
        <f>SUMIF(РРО!#REF!,свод!$AY94,РРО!BS$12:BS$31)</f>
        <v>#REF!</v>
      </c>
      <c r="AF94" s="38" t="e">
        <f>SUMIF(РРО!#REF!,свод!$AY94,РРО!BT$12:BT$31)</f>
        <v>#REF!</v>
      </c>
      <c r="AG94" s="38" t="e">
        <f>SUMIF(РРО!#REF!,свод!$AY94,РРО!BU$12:BU$31)</f>
        <v>#REF!</v>
      </c>
      <c r="AH94" s="38" t="e">
        <f>SUMIF(РРО!#REF!,свод!$AY94,РРО!BV$12:BV$31)</f>
        <v>#REF!</v>
      </c>
      <c r="AI94" s="38" t="e">
        <f>SUMIF(РРО!#REF!,свод!$AY94,РРО!BW$12:BW$31)</f>
        <v>#REF!</v>
      </c>
      <c r="AJ94" s="38" t="e">
        <f>SUMIF(РРО!#REF!,свод!$AY94,РРО!#REF!)</f>
        <v>#REF!</v>
      </c>
      <c r="AK94" s="38" t="e">
        <f>SUMIF(РРО!#REF!,свод!$AY94,РРО!#REF!)</f>
        <v>#REF!</v>
      </c>
      <c r="AL94" s="38" t="e">
        <f>SUMIF(РРО!#REF!,свод!$AY94,РРО!#REF!)</f>
        <v>#REF!</v>
      </c>
      <c r="AM94" s="38" t="e">
        <f>SUMIF(РРО!#REF!,свод!$AY94,РРО!#REF!)</f>
        <v>#REF!</v>
      </c>
      <c r="AN94" s="38" t="e">
        <f>SUMIF(РРО!#REF!,свод!$AY94,РРО!#REF!)</f>
        <v>#REF!</v>
      </c>
      <c r="AO94" s="38" t="e">
        <f>SUMIF(РРО!#REF!,свод!$AY94,РРО!#REF!)</f>
        <v>#REF!</v>
      </c>
      <c r="AP94" s="38" t="e">
        <f>SUMIF(РРО!#REF!,свод!$AY94,РРО!#REF!)</f>
        <v>#REF!</v>
      </c>
      <c r="AQ94" s="38" t="e">
        <f>SUMIF(РРО!#REF!,свод!$AY94,РРО!#REF!)</f>
        <v>#REF!</v>
      </c>
      <c r="AR94" s="38" t="e">
        <f>SUMIF(РРО!#REF!,свод!$AY94,РРО!#REF!)</f>
        <v>#REF!</v>
      </c>
      <c r="AS94" s="38" t="e">
        <f>SUMIF(РРО!#REF!,свод!$AY94,РРО!#REF!)</f>
        <v>#REF!</v>
      </c>
      <c r="AT94" s="38" t="e">
        <f>SUMIF(РРО!#REF!,свод!$AY94,РРО!#REF!)</f>
        <v>#REF!</v>
      </c>
      <c r="AU94" s="38" t="e">
        <f>SUMIF(РРО!#REF!,свод!$AY94,РРО!#REF!)</f>
        <v>#REF!</v>
      </c>
      <c r="AV94" s="38" t="e">
        <f>SUMIF(РРО!#REF!,свод!$AY94,РРО!#REF!)</f>
        <v>#REF!</v>
      </c>
      <c r="AW94" s="38" t="e">
        <f>SUMIF(РРО!#REF!,свод!$AY94,РРО!#REF!)</f>
        <v>#REF!</v>
      </c>
      <c r="AX94" s="38" t="e">
        <f>SUMIF(РРО!#REF!,свод!$AY94,РРО!#REF!)</f>
        <v>#REF!</v>
      </c>
      <c r="AY94" t="str">
        <f t="shared" si="2"/>
        <v>4010000500310нормативный</v>
      </c>
    </row>
    <row r="95" spans="1:51" ht="15" hidden="1" customHeight="1">
      <c r="A95" s="32">
        <v>401000052</v>
      </c>
      <c r="B95" s="33" t="s">
        <v>74</v>
      </c>
      <c r="C95" s="34" t="s">
        <v>69</v>
      </c>
      <c r="D95" s="34" t="s">
        <v>46</v>
      </c>
      <c r="E95" s="35" t="s">
        <v>65</v>
      </c>
      <c r="F95" s="52" t="e">
        <f>SUMIF(РРО!#REF!,свод!AY95,РРО!AT$12:AT$31)</f>
        <v>#REF!</v>
      </c>
      <c r="G95" s="52" t="e">
        <f>SUMIF(РРО!#REF!,свод!AY95,РРО!AU$12:AU$31)</f>
        <v>#REF!</v>
      </c>
      <c r="H95" s="38" t="e">
        <f>SUMIF(РРО!#REF!,свод!$AY95,РРО!AV$12:AV$31)</f>
        <v>#REF!</v>
      </c>
      <c r="I95" s="38" t="e">
        <f>SUMIF(РРО!#REF!,свод!$AY95,РРО!AW$12:AW$31)</f>
        <v>#REF!</v>
      </c>
      <c r="J95" s="38" t="e">
        <f>SUMIF(РРО!#REF!,свод!$AY95,РРО!AX$12:AX$31)</f>
        <v>#REF!</v>
      </c>
      <c r="K95" s="38" t="e">
        <f>SUMIF(РРО!#REF!,свод!$AY95,РРО!AY$12:AY$31)</f>
        <v>#REF!</v>
      </c>
      <c r="L95" s="38" t="e">
        <f>SUMIF(РРО!#REF!,свод!$AY95,РРО!AZ$12:AZ$31)</f>
        <v>#REF!</v>
      </c>
      <c r="M95" s="38" t="e">
        <f>SUMIF(РРО!#REF!,свод!$AY95,РРО!BA$12:BA$31)</f>
        <v>#REF!</v>
      </c>
      <c r="N95" s="38" t="e">
        <f>SUMIF(РРО!#REF!,свод!$AY95,РРО!BB$12:BB$31)</f>
        <v>#REF!</v>
      </c>
      <c r="O95" s="38" t="e">
        <f>SUMIF(РРО!#REF!,свод!$AY95,РРО!BC$12:BC$31)</f>
        <v>#REF!</v>
      </c>
      <c r="P95" s="52" t="e">
        <f>SUMIF(РРО!#REF!,свод!$AY95,РРО!BD$12:BD$31)</f>
        <v>#REF!</v>
      </c>
      <c r="Q95" s="38" t="e">
        <f>SUMIF(РРО!#REF!,свод!$AY95,РРО!BE$12:BE$31)</f>
        <v>#REF!</v>
      </c>
      <c r="R95" s="38" t="e">
        <f>SUMIF(РРО!#REF!,свод!$AY95,РРО!BF$12:BF$31)</f>
        <v>#REF!</v>
      </c>
      <c r="S95" s="38" t="e">
        <f>SUMIF(РРО!#REF!,свод!$AY95,РРО!BG$12:BG$31)</f>
        <v>#REF!</v>
      </c>
      <c r="T95" s="38" t="e">
        <f>SUMIF(РРО!#REF!,свод!$AY95,РРО!BH$12:BH$31)</f>
        <v>#REF!</v>
      </c>
      <c r="U95" s="52" t="e">
        <f>SUMIF(РРО!#REF!,свод!$AY95,РРО!BI$12:BI$31)</f>
        <v>#REF!</v>
      </c>
      <c r="V95" s="38" t="e">
        <f>SUMIF(РРО!#REF!,свод!$AY95,РРО!BJ$12:BJ$31)</f>
        <v>#REF!</v>
      </c>
      <c r="W95" s="38" t="e">
        <f>SUMIF(РРО!#REF!,свод!$AY95,РРО!BK$12:BK$31)</f>
        <v>#REF!</v>
      </c>
      <c r="X95" s="38" t="e">
        <f>SUMIF(РРО!#REF!,свод!$AY95,РРО!BL$12:BL$31)</f>
        <v>#REF!</v>
      </c>
      <c r="Y95" s="38" t="e">
        <f>SUMIF(РРО!#REF!,свод!$AY95,РРО!BM$12:BM$31)</f>
        <v>#REF!</v>
      </c>
      <c r="Z95" s="52" t="e">
        <f>SUMIF(РРО!#REF!,свод!$AY95,РРО!BN$12:BN$31)</f>
        <v>#REF!</v>
      </c>
      <c r="AA95" s="38" t="e">
        <f>SUMIF(РРО!#REF!,свод!$AY95,РРО!BO$12:BO$31)</f>
        <v>#REF!</v>
      </c>
      <c r="AB95" s="38" t="e">
        <f>SUMIF(РРО!#REF!,свод!$AY95,РРО!BP$12:BP$31)</f>
        <v>#REF!</v>
      </c>
      <c r="AC95" s="38" t="e">
        <f>SUMIF(РРО!#REF!,свод!$AY95,РРО!BQ$12:BQ$31)</f>
        <v>#REF!</v>
      </c>
      <c r="AD95" s="38" t="e">
        <f>SUMIF(РРО!#REF!,свод!$AY95,РРО!BR$12:BR$31)</f>
        <v>#REF!</v>
      </c>
      <c r="AE95" s="52" t="e">
        <f>SUMIF(РРО!#REF!,свод!$AY95,РРО!BS$12:BS$31)</f>
        <v>#REF!</v>
      </c>
      <c r="AF95" s="38" t="e">
        <f>SUMIF(РРО!#REF!,свод!$AY95,РРО!BT$12:BT$31)</f>
        <v>#REF!</v>
      </c>
      <c r="AG95" s="38" t="e">
        <f>SUMIF(РРО!#REF!,свод!$AY95,РРО!BU$12:BU$31)</f>
        <v>#REF!</v>
      </c>
      <c r="AH95" s="38" t="e">
        <f>SUMIF(РРО!#REF!,свод!$AY95,РРО!BV$12:BV$31)</f>
        <v>#REF!</v>
      </c>
      <c r="AI95" s="38" t="e">
        <f>SUMIF(РРО!#REF!,свод!$AY95,РРО!BW$12:BW$31)</f>
        <v>#REF!</v>
      </c>
      <c r="AJ95" s="38" t="e">
        <f>SUMIF(РРО!#REF!,свод!$AY95,РРО!#REF!)</f>
        <v>#REF!</v>
      </c>
      <c r="AK95" s="38" t="e">
        <f>SUMIF(РРО!#REF!,свод!$AY95,РРО!#REF!)</f>
        <v>#REF!</v>
      </c>
      <c r="AL95" s="38" t="e">
        <f>SUMIF(РРО!#REF!,свод!$AY95,РРО!#REF!)</f>
        <v>#REF!</v>
      </c>
      <c r="AM95" s="38" t="e">
        <f>SUMIF(РРО!#REF!,свод!$AY95,РРО!#REF!)</f>
        <v>#REF!</v>
      </c>
      <c r="AN95" s="38" t="e">
        <f>SUMIF(РРО!#REF!,свод!$AY95,РРО!#REF!)</f>
        <v>#REF!</v>
      </c>
      <c r="AO95" s="38" t="e">
        <f>SUMIF(РРО!#REF!,свод!$AY95,РРО!#REF!)</f>
        <v>#REF!</v>
      </c>
      <c r="AP95" s="38" t="e">
        <f>SUMIF(РРО!#REF!,свод!$AY95,РРО!#REF!)</f>
        <v>#REF!</v>
      </c>
      <c r="AQ95" s="38" t="e">
        <f>SUMIF(РРО!#REF!,свод!$AY95,РРО!#REF!)</f>
        <v>#REF!</v>
      </c>
      <c r="AR95" s="38" t="e">
        <f>SUMIF(РРО!#REF!,свод!$AY95,РРО!#REF!)</f>
        <v>#REF!</v>
      </c>
      <c r="AS95" s="38" t="e">
        <f>SUMIF(РРО!#REF!,свод!$AY95,РРО!#REF!)</f>
        <v>#REF!</v>
      </c>
      <c r="AT95" s="38" t="e">
        <f>SUMIF(РРО!#REF!,свод!$AY95,РРО!#REF!)</f>
        <v>#REF!</v>
      </c>
      <c r="AU95" s="38" t="e">
        <f>SUMIF(РРО!#REF!,свод!$AY95,РРО!#REF!)</f>
        <v>#REF!</v>
      </c>
      <c r="AV95" s="38" t="e">
        <f>SUMIF(РРО!#REF!,свод!$AY95,РРО!#REF!)</f>
        <v>#REF!</v>
      </c>
      <c r="AW95" s="38" t="e">
        <f>SUMIF(РРО!#REF!,свод!$AY95,РРО!#REF!)</f>
        <v>#REF!</v>
      </c>
      <c r="AX95" s="38" t="e">
        <f>SUMIF(РРО!#REF!,свод!$AY95,РРО!#REF!)</f>
        <v>#REF!</v>
      </c>
      <c r="AY95" t="str">
        <f t="shared" si="2"/>
        <v>4010000520412плановый</v>
      </c>
    </row>
    <row r="96" spans="1:51" ht="15" hidden="1" customHeight="1">
      <c r="A96" s="32">
        <v>401000052</v>
      </c>
      <c r="B96" s="33" t="s">
        <v>74</v>
      </c>
      <c r="C96" s="34" t="s">
        <v>69</v>
      </c>
      <c r="D96" s="34" t="s">
        <v>46</v>
      </c>
      <c r="E96" s="35" t="s">
        <v>64</v>
      </c>
      <c r="F96" s="52" t="e">
        <f>SUMIF(РРО!#REF!,свод!AY96,РРО!AT$12:AT$31)</f>
        <v>#REF!</v>
      </c>
      <c r="G96" s="52" t="e">
        <f>SUMIF(РРО!#REF!,свод!AY96,РРО!AU$12:AU$31)</f>
        <v>#REF!</v>
      </c>
      <c r="H96" s="38" t="e">
        <f>SUMIF(РРО!#REF!,свод!$AY96,РРО!AV$12:AV$31)</f>
        <v>#REF!</v>
      </c>
      <c r="I96" s="38" t="e">
        <f>SUMIF(РРО!#REF!,свод!$AY96,РРО!AW$12:AW$31)</f>
        <v>#REF!</v>
      </c>
      <c r="J96" s="38" t="e">
        <f>SUMIF(РРО!#REF!,свод!$AY96,РРО!AX$12:AX$31)</f>
        <v>#REF!</v>
      </c>
      <c r="K96" s="38" t="e">
        <f>SUMIF(РРО!#REF!,свод!$AY96,РРО!AY$12:AY$31)</f>
        <v>#REF!</v>
      </c>
      <c r="L96" s="38" t="e">
        <f>SUMIF(РРО!#REF!,свод!$AY96,РРО!AZ$12:AZ$31)</f>
        <v>#REF!</v>
      </c>
      <c r="M96" s="38" t="e">
        <f>SUMIF(РРО!#REF!,свод!$AY96,РРО!BA$12:BA$31)</f>
        <v>#REF!</v>
      </c>
      <c r="N96" s="38" t="e">
        <f>SUMIF(РРО!#REF!,свод!$AY96,РРО!BB$12:BB$31)</f>
        <v>#REF!</v>
      </c>
      <c r="O96" s="38" t="e">
        <f>SUMIF(РРО!#REF!,свод!$AY96,РРО!BC$12:BC$31)</f>
        <v>#REF!</v>
      </c>
      <c r="P96" s="52" t="e">
        <f>SUMIF(РРО!#REF!,свод!$AY96,РРО!BD$12:BD$31)</f>
        <v>#REF!</v>
      </c>
      <c r="Q96" s="38" t="e">
        <f>SUMIF(РРО!#REF!,свод!$AY96,РРО!BE$12:BE$31)</f>
        <v>#REF!</v>
      </c>
      <c r="R96" s="38" t="e">
        <f>SUMIF(РРО!#REF!,свод!$AY96,РРО!BF$12:BF$31)</f>
        <v>#REF!</v>
      </c>
      <c r="S96" s="38" t="e">
        <f>SUMIF(РРО!#REF!,свод!$AY96,РРО!BG$12:BG$31)</f>
        <v>#REF!</v>
      </c>
      <c r="T96" s="38" t="e">
        <f>SUMIF(РРО!#REF!,свод!$AY96,РРО!BH$12:BH$31)</f>
        <v>#REF!</v>
      </c>
      <c r="U96" s="52" t="e">
        <f>SUMIF(РРО!#REF!,свод!$AY96,РРО!BI$12:BI$31)</f>
        <v>#REF!</v>
      </c>
      <c r="V96" s="38" t="e">
        <f>SUMIF(РРО!#REF!,свод!$AY96,РРО!BJ$12:BJ$31)</f>
        <v>#REF!</v>
      </c>
      <c r="W96" s="38" t="e">
        <f>SUMIF(РРО!#REF!,свод!$AY96,РРО!BK$12:BK$31)</f>
        <v>#REF!</v>
      </c>
      <c r="X96" s="38" t="e">
        <f>SUMIF(РРО!#REF!,свод!$AY96,РРО!BL$12:BL$31)</f>
        <v>#REF!</v>
      </c>
      <c r="Y96" s="38" t="e">
        <f>SUMIF(РРО!#REF!,свод!$AY96,РРО!BM$12:BM$31)</f>
        <v>#REF!</v>
      </c>
      <c r="Z96" s="52" t="e">
        <f>SUMIF(РРО!#REF!,свод!$AY96,РРО!BN$12:BN$31)</f>
        <v>#REF!</v>
      </c>
      <c r="AA96" s="38" t="e">
        <f>SUMIF(РРО!#REF!,свод!$AY96,РРО!BO$12:BO$31)</f>
        <v>#REF!</v>
      </c>
      <c r="AB96" s="38" t="e">
        <f>SUMIF(РРО!#REF!,свод!$AY96,РРО!BP$12:BP$31)</f>
        <v>#REF!</v>
      </c>
      <c r="AC96" s="38" t="e">
        <f>SUMIF(РРО!#REF!,свод!$AY96,РРО!BQ$12:BQ$31)</f>
        <v>#REF!</v>
      </c>
      <c r="AD96" s="38" t="e">
        <f>SUMIF(РРО!#REF!,свод!$AY96,РРО!BR$12:BR$31)</f>
        <v>#REF!</v>
      </c>
      <c r="AE96" s="52" t="e">
        <f>SUMIF(РРО!#REF!,свод!$AY96,РРО!BS$12:BS$31)</f>
        <v>#REF!</v>
      </c>
      <c r="AF96" s="38" t="e">
        <f>SUMIF(РРО!#REF!,свод!$AY96,РРО!BT$12:BT$31)</f>
        <v>#REF!</v>
      </c>
      <c r="AG96" s="38" t="e">
        <f>SUMIF(РРО!#REF!,свод!$AY96,РРО!BU$12:BU$31)</f>
        <v>#REF!</v>
      </c>
      <c r="AH96" s="38" t="e">
        <f>SUMIF(РРО!#REF!,свод!$AY96,РРО!BV$12:BV$31)</f>
        <v>#REF!</v>
      </c>
      <c r="AI96" s="38" t="e">
        <f>SUMIF(РРО!#REF!,свод!$AY96,РРО!BW$12:BW$31)</f>
        <v>#REF!</v>
      </c>
      <c r="AJ96" s="38" t="e">
        <f>SUMIF(РРО!#REF!,свод!$AY96,РРО!#REF!)</f>
        <v>#REF!</v>
      </c>
      <c r="AK96" s="38" t="e">
        <f>SUMIF(РРО!#REF!,свод!$AY96,РРО!#REF!)</f>
        <v>#REF!</v>
      </c>
      <c r="AL96" s="38" t="e">
        <f>SUMIF(РРО!#REF!,свод!$AY96,РРО!#REF!)</f>
        <v>#REF!</v>
      </c>
      <c r="AM96" s="38" t="e">
        <f>SUMIF(РРО!#REF!,свод!$AY96,РРО!#REF!)</f>
        <v>#REF!</v>
      </c>
      <c r="AN96" s="38" t="e">
        <f>SUMIF(РРО!#REF!,свод!$AY96,РРО!#REF!)</f>
        <v>#REF!</v>
      </c>
      <c r="AO96" s="38" t="e">
        <f>SUMIF(РРО!#REF!,свод!$AY96,РРО!#REF!)</f>
        <v>#REF!</v>
      </c>
      <c r="AP96" s="38" t="e">
        <f>SUMIF(РРО!#REF!,свод!$AY96,РРО!#REF!)</f>
        <v>#REF!</v>
      </c>
      <c r="AQ96" s="38" t="e">
        <f>SUMIF(РРО!#REF!,свод!$AY96,РРО!#REF!)</f>
        <v>#REF!</v>
      </c>
      <c r="AR96" s="38" t="e">
        <f>SUMIF(РРО!#REF!,свод!$AY96,РРО!#REF!)</f>
        <v>#REF!</v>
      </c>
      <c r="AS96" s="38" t="e">
        <f>SUMIF(РРО!#REF!,свод!$AY96,РРО!#REF!)</f>
        <v>#REF!</v>
      </c>
      <c r="AT96" s="38" t="e">
        <f>SUMIF(РРО!#REF!,свод!$AY96,РРО!#REF!)</f>
        <v>#REF!</v>
      </c>
      <c r="AU96" s="38" t="e">
        <f>SUMIF(РРО!#REF!,свод!$AY96,РРО!#REF!)</f>
        <v>#REF!</v>
      </c>
      <c r="AV96" s="38" t="e">
        <f>SUMIF(РРО!#REF!,свод!$AY96,РРО!#REF!)</f>
        <v>#REF!</v>
      </c>
      <c r="AW96" s="38" t="e">
        <f>SUMIF(РРО!#REF!,свод!$AY96,РРО!#REF!)</f>
        <v>#REF!</v>
      </c>
      <c r="AX96" s="38" t="e">
        <f>SUMIF(РРО!#REF!,свод!$AY96,РРО!#REF!)</f>
        <v>#REF!</v>
      </c>
      <c r="AY96" t="str">
        <f>CONCATENATE(A96,C96,D96,E96)</f>
        <v>4010000520412нормативный</v>
      </c>
    </row>
    <row r="97" spans="1:51" ht="15" hidden="1" customHeight="1">
      <c r="A97" s="32">
        <v>401000053</v>
      </c>
      <c r="B97" s="33" t="s">
        <v>134</v>
      </c>
      <c r="C97" s="34" t="s">
        <v>95</v>
      </c>
      <c r="D97" s="34" t="s">
        <v>115</v>
      </c>
      <c r="E97" s="35" t="s">
        <v>65</v>
      </c>
      <c r="F97" s="52" t="e">
        <f>SUMIF(РРО!#REF!,свод!AY97,РРО!AT$12:AT$31)</f>
        <v>#REF!</v>
      </c>
      <c r="G97" s="52" t="e">
        <f>SUMIF(РРО!#REF!,свод!AY97,РРО!AU$12:AU$31)</f>
        <v>#REF!</v>
      </c>
      <c r="H97" s="38" t="e">
        <f>SUMIF(РРО!#REF!,свод!$AY97,РРО!AV$12:AV$31)</f>
        <v>#REF!</v>
      </c>
      <c r="I97" s="38" t="e">
        <f>SUMIF(РРО!#REF!,свод!$AY97,РРО!AW$12:AW$31)</f>
        <v>#REF!</v>
      </c>
      <c r="J97" s="38" t="e">
        <f>SUMIF(РРО!#REF!,свод!$AY97,РРО!AX$12:AX$31)</f>
        <v>#REF!</v>
      </c>
      <c r="K97" s="38" t="e">
        <f>SUMIF(РРО!#REF!,свод!$AY97,РРО!AY$12:AY$31)</f>
        <v>#REF!</v>
      </c>
      <c r="L97" s="38" t="e">
        <f>SUMIF(РРО!#REF!,свод!$AY97,РРО!AZ$12:AZ$31)</f>
        <v>#REF!</v>
      </c>
      <c r="M97" s="38" t="e">
        <f>SUMIF(РРО!#REF!,свод!$AY97,РРО!BA$12:BA$31)</f>
        <v>#REF!</v>
      </c>
      <c r="N97" s="38" t="e">
        <f>SUMIF(РРО!#REF!,свод!$AY97,РРО!BB$12:BB$31)</f>
        <v>#REF!</v>
      </c>
      <c r="O97" s="38" t="e">
        <f>SUMIF(РРО!#REF!,свод!$AY97,РРО!BC$12:BC$31)</f>
        <v>#REF!</v>
      </c>
      <c r="P97" s="52" t="e">
        <f>SUMIF(РРО!#REF!,свод!$AY97,РРО!BD$12:BD$31)</f>
        <v>#REF!</v>
      </c>
      <c r="Q97" s="38" t="e">
        <f>SUMIF(РРО!#REF!,свод!$AY97,РРО!BE$12:BE$31)</f>
        <v>#REF!</v>
      </c>
      <c r="R97" s="38" t="e">
        <f>SUMIF(РРО!#REF!,свод!$AY97,РРО!BF$12:BF$31)</f>
        <v>#REF!</v>
      </c>
      <c r="S97" s="38" t="e">
        <f>SUMIF(РРО!#REF!,свод!$AY97,РРО!BG$12:BG$31)</f>
        <v>#REF!</v>
      </c>
      <c r="T97" s="38" t="e">
        <f>SUMIF(РРО!#REF!,свод!$AY97,РРО!BH$12:BH$31)</f>
        <v>#REF!</v>
      </c>
      <c r="U97" s="52" t="e">
        <f>SUMIF(РРО!#REF!,свод!$AY97,РРО!BI$12:BI$31)</f>
        <v>#REF!</v>
      </c>
      <c r="V97" s="38" t="e">
        <f>SUMIF(РРО!#REF!,свод!$AY97,РРО!BJ$12:BJ$31)</f>
        <v>#REF!</v>
      </c>
      <c r="W97" s="38" t="e">
        <f>SUMIF(РРО!#REF!,свод!$AY97,РРО!BK$12:BK$31)</f>
        <v>#REF!</v>
      </c>
      <c r="X97" s="38" t="e">
        <f>SUMIF(РРО!#REF!,свод!$AY97,РРО!BL$12:BL$31)</f>
        <v>#REF!</v>
      </c>
      <c r="Y97" s="38" t="e">
        <f>SUMIF(РРО!#REF!,свод!$AY97,РРО!BM$12:BM$31)</f>
        <v>#REF!</v>
      </c>
      <c r="Z97" s="52" t="e">
        <f>SUMIF(РРО!#REF!,свод!$AY97,РРО!BN$12:BN$31)</f>
        <v>#REF!</v>
      </c>
      <c r="AA97" s="38" t="e">
        <f>SUMIF(РРО!#REF!,свод!$AY97,РРО!BO$12:BO$31)</f>
        <v>#REF!</v>
      </c>
      <c r="AB97" s="38" t="e">
        <f>SUMIF(РРО!#REF!,свод!$AY97,РРО!BP$12:BP$31)</f>
        <v>#REF!</v>
      </c>
      <c r="AC97" s="38" t="e">
        <f>SUMIF(РРО!#REF!,свод!$AY97,РРО!BQ$12:BQ$31)</f>
        <v>#REF!</v>
      </c>
      <c r="AD97" s="38" t="e">
        <f>SUMIF(РРО!#REF!,свод!$AY97,РРО!BR$12:BR$31)</f>
        <v>#REF!</v>
      </c>
      <c r="AE97" s="52" t="e">
        <f>SUMIF(РРО!#REF!,свод!$AY97,РРО!BS$12:BS$31)</f>
        <v>#REF!</v>
      </c>
      <c r="AF97" s="38" t="e">
        <f>SUMIF(РРО!#REF!,свод!$AY97,РРО!BT$12:BT$31)</f>
        <v>#REF!</v>
      </c>
      <c r="AG97" s="38" t="e">
        <f>SUMIF(РРО!#REF!,свод!$AY97,РРО!BU$12:BU$31)</f>
        <v>#REF!</v>
      </c>
      <c r="AH97" s="38" t="e">
        <f>SUMIF(РРО!#REF!,свод!$AY97,РРО!BV$12:BV$31)</f>
        <v>#REF!</v>
      </c>
      <c r="AI97" s="38" t="e">
        <f>SUMIF(РРО!#REF!,свод!$AY97,РРО!BW$12:BW$31)</f>
        <v>#REF!</v>
      </c>
      <c r="AJ97" s="38" t="e">
        <f>SUMIF(РРО!#REF!,свод!$AY97,РРО!#REF!)</f>
        <v>#REF!</v>
      </c>
      <c r="AK97" s="38" t="e">
        <f>SUMIF(РРО!#REF!,свод!$AY97,РРО!#REF!)</f>
        <v>#REF!</v>
      </c>
      <c r="AL97" s="38" t="e">
        <f>SUMIF(РРО!#REF!,свод!$AY97,РРО!#REF!)</f>
        <v>#REF!</v>
      </c>
      <c r="AM97" s="38" t="e">
        <f>SUMIF(РРО!#REF!,свод!$AY97,РРО!#REF!)</f>
        <v>#REF!</v>
      </c>
      <c r="AN97" s="38" t="e">
        <f>SUMIF(РРО!#REF!,свод!$AY97,РРО!#REF!)</f>
        <v>#REF!</v>
      </c>
      <c r="AO97" s="38" t="e">
        <f>SUMIF(РРО!#REF!,свод!$AY97,РРО!#REF!)</f>
        <v>#REF!</v>
      </c>
      <c r="AP97" s="38" t="e">
        <f>SUMIF(РРО!#REF!,свод!$AY97,РРО!#REF!)</f>
        <v>#REF!</v>
      </c>
      <c r="AQ97" s="38" t="e">
        <f>SUMIF(РРО!#REF!,свод!$AY97,РРО!#REF!)</f>
        <v>#REF!</v>
      </c>
      <c r="AR97" s="38" t="e">
        <f>SUMIF(РРО!#REF!,свод!$AY97,РРО!#REF!)</f>
        <v>#REF!</v>
      </c>
      <c r="AS97" s="38" t="e">
        <f>SUMIF(РРО!#REF!,свод!$AY97,РРО!#REF!)</f>
        <v>#REF!</v>
      </c>
      <c r="AT97" s="38" t="e">
        <f>SUMIF(РРО!#REF!,свод!$AY97,РРО!#REF!)</f>
        <v>#REF!</v>
      </c>
      <c r="AU97" s="38" t="e">
        <f>SUMIF(РРО!#REF!,свод!$AY97,РРО!#REF!)</f>
        <v>#REF!</v>
      </c>
      <c r="AV97" s="38" t="e">
        <f>SUMIF(РРО!#REF!,свод!$AY97,РРО!#REF!)</f>
        <v>#REF!</v>
      </c>
      <c r="AW97" s="38" t="e">
        <f>SUMIF(РРО!#REF!,свод!$AY97,РРО!#REF!)</f>
        <v>#REF!</v>
      </c>
      <c r="AX97" s="38" t="e">
        <f>SUMIF(РРО!#REF!,свод!$AY97,РРО!#REF!)</f>
        <v>#REF!</v>
      </c>
      <c r="AY97" t="str">
        <f t="shared" si="2"/>
        <v>4010000531006плановый</v>
      </c>
    </row>
    <row r="98" spans="1:51" ht="15" hidden="1" customHeight="1">
      <c r="A98" s="32">
        <v>401000054</v>
      </c>
      <c r="B98" s="33" t="s">
        <v>75</v>
      </c>
      <c r="C98" s="34" t="s">
        <v>53</v>
      </c>
      <c r="D98" s="34" t="s">
        <v>54</v>
      </c>
      <c r="E98" s="35" t="s">
        <v>65</v>
      </c>
      <c r="F98" s="52" t="e">
        <f>SUMIF(РРО!#REF!,свод!AY98,РРО!AT$12:AT$31)</f>
        <v>#REF!</v>
      </c>
      <c r="G98" s="52" t="e">
        <f>SUMIF(РРО!#REF!,свод!AY98,РРО!AU$12:AU$31)</f>
        <v>#REF!</v>
      </c>
      <c r="H98" s="38" t="e">
        <f>SUMIF(РРО!#REF!,свод!$AY98,РРО!AV$12:AV$31)</f>
        <v>#REF!</v>
      </c>
      <c r="I98" s="38" t="e">
        <f>SUMIF(РРО!#REF!,свод!$AY98,РРО!AW$12:AW$31)</f>
        <v>#REF!</v>
      </c>
      <c r="J98" s="38" t="e">
        <f>SUMIF(РРО!#REF!,свод!$AY98,РРО!AX$12:AX$31)</f>
        <v>#REF!</v>
      </c>
      <c r="K98" s="38" t="e">
        <f>SUMIF(РРО!#REF!,свод!$AY98,РРО!AY$12:AY$31)</f>
        <v>#REF!</v>
      </c>
      <c r="L98" s="38" t="e">
        <f>SUMIF(РРО!#REF!,свод!$AY98,РРО!AZ$12:AZ$31)</f>
        <v>#REF!</v>
      </c>
      <c r="M98" s="38" t="e">
        <f>SUMIF(РРО!#REF!,свод!$AY98,РРО!BA$12:BA$31)</f>
        <v>#REF!</v>
      </c>
      <c r="N98" s="38" t="e">
        <f>SUMIF(РРО!#REF!,свод!$AY98,РРО!BB$12:BB$31)</f>
        <v>#REF!</v>
      </c>
      <c r="O98" s="38" t="e">
        <f>SUMIF(РРО!#REF!,свод!$AY98,РРО!BC$12:BC$31)</f>
        <v>#REF!</v>
      </c>
      <c r="P98" s="52" t="e">
        <f>SUMIF(РРО!#REF!,свод!$AY98,РРО!BD$12:BD$31)</f>
        <v>#REF!</v>
      </c>
      <c r="Q98" s="38" t="e">
        <f>SUMIF(РРО!#REF!,свод!$AY98,РРО!BE$12:BE$31)</f>
        <v>#REF!</v>
      </c>
      <c r="R98" s="38" t="e">
        <f>SUMIF(РРО!#REF!,свод!$AY98,РРО!BF$12:BF$31)</f>
        <v>#REF!</v>
      </c>
      <c r="S98" s="38" t="e">
        <f>SUMIF(РРО!#REF!,свод!$AY98,РРО!BG$12:BG$31)</f>
        <v>#REF!</v>
      </c>
      <c r="T98" s="38" t="e">
        <f>SUMIF(РРО!#REF!,свод!$AY98,РРО!BH$12:BH$31)</f>
        <v>#REF!</v>
      </c>
      <c r="U98" s="52" t="e">
        <f>SUMIF(РРО!#REF!,свод!$AY98,РРО!BI$12:BI$31)</f>
        <v>#REF!</v>
      </c>
      <c r="V98" s="38" t="e">
        <f>SUMIF(РРО!#REF!,свод!$AY98,РРО!BJ$12:BJ$31)</f>
        <v>#REF!</v>
      </c>
      <c r="W98" s="38" t="e">
        <f>SUMIF(РРО!#REF!,свод!$AY98,РРО!BK$12:BK$31)</f>
        <v>#REF!</v>
      </c>
      <c r="X98" s="38" t="e">
        <f>SUMIF(РРО!#REF!,свод!$AY98,РРО!BL$12:BL$31)</f>
        <v>#REF!</v>
      </c>
      <c r="Y98" s="38" t="e">
        <f>SUMIF(РРО!#REF!,свод!$AY98,РРО!BM$12:BM$31)</f>
        <v>#REF!</v>
      </c>
      <c r="Z98" s="52" t="e">
        <f>SUMIF(РРО!#REF!,свод!$AY98,РРО!BN$12:BN$31)</f>
        <v>#REF!</v>
      </c>
      <c r="AA98" s="38" t="e">
        <f>SUMIF(РРО!#REF!,свод!$AY98,РРО!BO$12:BO$31)</f>
        <v>#REF!</v>
      </c>
      <c r="AB98" s="38" t="e">
        <f>SUMIF(РРО!#REF!,свод!$AY98,РРО!BP$12:BP$31)</f>
        <v>#REF!</v>
      </c>
      <c r="AC98" s="38" t="e">
        <f>SUMIF(РРО!#REF!,свод!$AY98,РРО!BQ$12:BQ$31)</f>
        <v>#REF!</v>
      </c>
      <c r="AD98" s="38" t="e">
        <f>SUMIF(РРО!#REF!,свод!$AY98,РРО!BR$12:BR$31)</f>
        <v>#REF!</v>
      </c>
      <c r="AE98" s="52" t="e">
        <f>SUMIF(РРО!#REF!,свод!$AY98,РРО!BS$12:BS$31)</f>
        <v>#REF!</v>
      </c>
      <c r="AF98" s="38" t="e">
        <f>SUMIF(РРО!#REF!,свод!$AY98,РРО!BT$12:BT$31)</f>
        <v>#REF!</v>
      </c>
      <c r="AG98" s="38" t="e">
        <f>SUMIF(РРО!#REF!,свод!$AY98,РРО!BU$12:BU$31)</f>
        <v>#REF!</v>
      </c>
      <c r="AH98" s="38" t="e">
        <f>SUMIF(РРО!#REF!,свод!$AY98,РРО!BV$12:BV$31)</f>
        <v>#REF!</v>
      </c>
      <c r="AI98" s="38" t="e">
        <f>SUMIF(РРО!#REF!,свод!$AY98,РРО!BW$12:BW$31)</f>
        <v>#REF!</v>
      </c>
      <c r="AJ98" s="38" t="e">
        <f>SUMIF(РРО!#REF!,свод!$AY98,РРО!#REF!)</f>
        <v>#REF!</v>
      </c>
      <c r="AK98" s="38" t="e">
        <f>SUMIF(РРО!#REF!,свод!$AY98,РРО!#REF!)</f>
        <v>#REF!</v>
      </c>
      <c r="AL98" s="38" t="e">
        <f>SUMIF(РРО!#REF!,свод!$AY98,РРО!#REF!)</f>
        <v>#REF!</v>
      </c>
      <c r="AM98" s="38" t="e">
        <f>SUMIF(РРО!#REF!,свод!$AY98,РРО!#REF!)</f>
        <v>#REF!</v>
      </c>
      <c r="AN98" s="38" t="e">
        <f>SUMIF(РРО!#REF!,свод!$AY98,РРО!#REF!)</f>
        <v>#REF!</v>
      </c>
      <c r="AO98" s="38" t="e">
        <f>SUMIF(РРО!#REF!,свод!$AY98,РРО!#REF!)</f>
        <v>#REF!</v>
      </c>
      <c r="AP98" s="38" t="e">
        <f>SUMIF(РРО!#REF!,свод!$AY98,РРО!#REF!)</f>
        <v>#REF!</v>
      </c>
      <c r="AQ98" s="38" t="e">
        <f>SUMIF(РРО!#REF!,свод!$AY98,РРО!#REF!)</f>
        <v>#REF!</v>
      </c>
      <c r="AR98" s="38" t="e">
        <f>SUMIF(РРО!#REF!,свод!$AY98,РРО!#REF!)</f>
        <v>#REF!</v>
      </c>
      <c r="AS98" s="38" t="e">
        <f>SUMIF(РРО!#REF!,свод!$AY98,РРО!#REF!)</f>
        <v>#REF!</v>
      </c>
      <c r="AT98" s="38" t="e">
        <f>SUMIF(РРО!#REF!,свод!$AY98,РРО!#REF!)</f>
        <v>#REF!</v>
      </c>
      <c r="AU98" s="38" t="e">
        <f>SUMIF(РРО!#REF!,свод!$AY98,РРО!#REF!)</f>
        <v>#REF!</v>
      </c>
      <c r="AV98" s="38" t="e">
        <f>SUMIF(РРО!#REF!,свод!$AY98,РРО!#REF!)</f>
        <v>#REF!</v>
      </c>
      <c r="AW98" s="38" t="e">
        <f>SUMIF(РРО!#REF!,свод!$AY98,РРО!#REF!)</f>
        <v>#REF!</v>
      </c>
      <c r="AX98" s="38" t="e">
        <f>SUMIF(РРО!#REF!,свод!$AY98,РРО!#REF!)</f>
        <v>#REF!</v>
      </c>
      <c r="AY98" t="str">
        <f t="shared" ref="AY98:AY138" si="3">CONCATENATE(A98,C98,D98,E98)</f>
        <v>4010000540113плановый</v>
      </c>
    </row>
    <row r="99" spans="1:51" ht="15" hidden="1" customHeight="1">
      <c r="A99" s="32">
        <v>401000054</v>
      </c>
      <c r="B99" s="33" t="s">
        <v>75</v>
      </c>
      <c r="C99" s="34" t="s">
        <v>86</v>
      </c>
      <c r="D99" s="34" t="s">
        <v>86</v>
      </c>
      <c r="E99" s="35" t="s">
        <v>65</v>
      </c>
      <c r="F99" s="52" t="e">
        <f>SUMIF(РРО!#REF!,свод!AY99,РРО!AT$12:AT$31)</f>
        <v>#REF!</v>
      </c>
      <c r="G99" s="52" t="e">
        <f>SUMIF(РРО!#REF!,свод!AY99,РРО!AU$12:AU$31)</f>
        <v>#REF!</v>
      </c>
      <c r="H99" s="38" t="e">
        <f>SUMIF(РРО!#REF!,свод!$AY99,РРО!AV$12:AV$31)</f>
        <v>#REF!</v>
      </c>
      <c r="I99" s="38" t="e">
        <f>SUMIF(РРО!#REF!,свод!$AY99,РРО!AW$12:AW$31)</f>
        <v>#REF!</v>
      </c>
      <c r="J99" s="38" t="e">
        <f>SUMIF(РРО!#REF!,свод!$AY99,РРО!AX$12:AX$31)</f>
        <v>#REF!</v>
      </c>
      <c r="K99" s="38" t="e">
        <f>SUMIF(РРО!#REF!,свод!$AY99,РРО!AY$12:AY$31)</f>
        <v>#REF!</v>
      </c>
      <c r="L99" s="38" t="e">
        <f>SUMIF(РРО!#REF!,свод!$AY99,РРО!AZ$12:AZ$31)</f>
        <v>#REF!</v>
      </c>
      <c r="M99" s="38" t="e">
        <f>SUMIF(РРО!#REF!,свод!$AY99,РРО!BA$12:BA$31)</f>
        <v>#REF!</v>
      </c>
      <c r="N99" s="38" t="e">
        <f>SUMIF(РРО!#REF!,свод!$AY99,РРО!BB$12:BB$31)</f>
        <v>#REF!</v>
      </c>
      <c r="O99" s="38" t="e">
        <f>SUMIF(РРО!#REF!,свод!$AY99,РРО!BC$12:BC$31)</f>
        <v>#REF!</v>
      </c>
      <c r="P99" s="52" t="e">
        <f>SUMIF(РРО!#REF!,свод!$AY99,РРО!BD$12:BD$31)</f>
        <v>#REF!</v>
      </c>
      <c r="Q99" s="38" t="e">
        <f>SUMIF(РРО!#REF!,свод!$AY99,РРО!BE$12:BE$31)</f>
        <v>#REF!</v>
      </c>
      <c r="R99" s="38" t="e">
        <f>SUMIF(РРО!#REF!,свод!$AY99,РРО!BF$12:BF$31)</f>
        <v>#REF!</v>
      </c>
      <c r="S99" s="38" t="e">
        <f>SUMIF(РРО!#REF!,свод!$AY99,РРО!BG$12:BG$31)</f>
        <v>#REF!</v>
      </c>
      <c r="T99" s="38" t="e">
        <f>SUMIF(РРО!#REF!,свод!$AY99,РРО!BH$12:BH$31)</f>
        <v>#REF!</v>
      </c>
      <c r="U99" s="52" t="e">
        <f>SUMIF(РРО!#REF!,свод!$AY99,РРО!BI$12:BI$31)</f>
        <v>#REF!</v>
      </c>
      <c r="V99" s="38" t="e">
        <f>SUMIF(РРО!#REF!,свод!$AY99,РРО!BJ$12:BJ$31)</f>
        <v>#REF!</v>
      </c>
      <c r="W99" s="38" t="e">
        <f>SUMIF(РРО!#REF!,свод!$AY99,РРО!BK$12:BK$31)</f>
        <v>#REF!</v>
      </c>
      <c r="X99" s="38" t="e">
        <f>SUMIF(РРО!#REF!,свод!$AY99,РРО!BL$12:BL$31)</f>
        <v>#REF!</v>
      </c>
      <c r="Y99" s="38" t="e">
        <f>SUMIF(РРО!#REF!,свод!$AY99,РРО!BM$12:BM$31)</f>
        <v>#REF!</v>
      </c>
      <c r="Z99" s="52" t="e">
        <f>SUMIF(РРО!#REF!,свод!$AY99,РРО!BN$12:BN$31)</f>
        <v>#REF!</v>
      </c>
      <c r="AA99" s="38" t="e">
        <f>SUMIF(РРО!#REF!,свод!$AY99,РРО!BO$12:BO$31)</f>
        <v>#REF!</v>
      </c>
      <c r="AB99" s="38" t="e">
        <f>SUMIF(РРО!#REF!,свод!$AY99,РРО!BP$12:BP$31)</f>
        <v>#REF!</v>
      </c>
      <c r="AC99" s="38" t="e">
        <f>SUMIF(РРО!#REF!,свод!$AY99,РРО!BQ$12:BQ$31)</f>
        <v>#REF!</v>
      </c>
      <c r="AD99" s="38" t="e">
        <f>SUMIF(РРО!#REF!,свод!$AY99,РРО!BR$12:BR$31)</f>
        <v>#REF!</v>
      </c>
      <c r="AE99" s="52" t="e">
        <f>SUMIF(РРО!#REF!,свод!$AY99,РРО!BS$12:BS$31)</f>
        <v>#REF!</v>
      </c>
      <c r="AF99" s="38" t="e">
        <f>SUMIF(РРО!#REF!,свод!$AY99,РРО!BT$12:BT$31)</f>
        <v>#REF!</v>
      </c>
      <c r="AG99" s="38" t="e">
        <f>SUMIF(РРО!#REF!,свод!$AY99,РРО!BU$12:BU$31)</f>
        <v>#REF!</v>
      </c>
      <c r="AH99" s="38" t="e">
        <f>SUMIF(РРО!#REF!,свод!$AY99,РРО!BV$12:BV$31)</f>
        <v>#REF!</v>
      </c>
      <c r="AI99" s="38" t="e">
        <f>SUMIF(РРО!#REF!,свод!$AY99,РРО!BW$12:BW$31)</f>
        <v>#REF!</v>
      </c>
      <c r="AJ99" s="38" t="e">
        <f>SUMIF(РРО!#REF!,свод!$AY99,РРО!#REF!)</f>
        <v>#REF!</v>
      </c>
      <c r="AK99" s="38" t="e">
        <f>SUMIF(РРО!#REF!,свод!$AY99,РРО!#REF!)</f>
        <v>#REF!</v>
      </c>
      <c r="AL99" s="38" t="e">
        <f>SUMIF(РРО!#REF!,свод!$AY99,РРО!#REF!)</f>
        <v>#REF!</v>
      </c>
      <c r="AM99" s="38" t="e">
        <f>SUMIF(РРО!#REF!,свод!$AY99,РРО!#REF!)</f>
        <v>#REF!</v>
      </c>
      <c r="AN99" s="38" t="e">
        <f>SUMIF(РРО!#REF!,свод!$AY99,РРО!#REF!)</f>
        <v>#REF!</v>
      </c>
      <c r="AO99" s="38" t="e">
        <f>SUMIF(РРО!#REF!,свод!$AY99,РРО!#REF!)</f>
        <v>#REF!</v>
      </c>
      <c r="AP99" s="38" t="e">
        <f>SUMIF(РРО!#REF!,свод!$AY99,РРО!#REF!)</f>
        <v>#REF!</v>
      </c>
      <c r="AQ99" s="38" t="e">
        <f>SUMIF(РРО!#REF!,свод!$AY99,РРО!#REF!)</f>
        <v>#REF!</v>
      </c>
      <c r="AR99" s="38" t="e">
        <f>SUMIF(РРО!#REF!,свод!$AY99,РРО!#REF!)</f>
        <v>#REF!</v>
      </c>
      <c r="AS99" s="38" t="e">
        <f>SUMIF(РРО!#REF!,свод!$AY99,РРО!#REF!)</f>
        <v>#REF!</v>
      </c>
      <c r="AT99" s="38" t="e">
        <f>SUMIF(РРО!#REF!,свод!$AY99,РРО!#REF!)</f>
        <v>#REF!</v>
      </c>
      <c r="AU99" s="38" t="e">
        <f>SUMIF(РРО!#REF!,свод!$AY99,РРО!#REF!)</f>
        <v>#REF!</v>
      </c>
      <c r="AV99" s="38" t="e">
        <f>SUMIF(РРО!#REF!,свод!$AY99,РРО!#REF!)</f>
        <v>#REF!</v>
      </c>
      <c r="AW99" s="38" t="e">
        <f>SUMIF(РРО!#REF!,свод!$AY99,РРО!#REF!)</f>
        <v>#REF!</v>
      </c>
      <c r="AX99" s="38" t="e">
        <f>SUMIF(РРО!#REF!,свод!$AY99,РРО!#REF!)</f>
        <v>#REF!</v>
      </c>
      <c r="AY99" t="str">
        <f t="shared" si="3"/>
        <v>4010000540707плановый</v>
      </c>
    </row>
    <row r="100" spans="1:51" ht="15" hidden="1" customHeight="1">
      <c r="A100" s="32">
        <v>401000054</v>
      </c>
      <c r="B100" s="33" t="s">
        <v>130</v>
      </c>
      <c r="C100" s="34" t="s">
        <v>86</v>
      </c>
      <c r="D100" s="34" t="s">
        <v>129</v>
      </c>
      <c r="E100" s="35" t="s">
        <v>65</v>
      </c>
      <c r="F100" s="52" t="e">
        <f>SUMIF(РРО!#REF!,свод!AY100,РРО!AT$12:AT$31)</f>
        <v>#REF!</v>
      </c>
      <c r="G100" s="52" t="e">
        <f>SUMIF(РРО!#REF!,свод!AY100,РРО!AU$12:AU$31)</f>
        <v>#REF!</v>
      </c>
      <c r="H100" s="38" t="e">
        <f>SUMIF(РРО!#REF!,свод!$AY100,РРО!AV$12:AV$31)</f>
        <v>#REF!</v>
      </c>
      <c r="I100" s="38" t="e">
        <f>SUMIF(РРО!#REF!,свод!$AY100,РРО!AW$12:AW$31)</f>
        <v>#REF!</v>
      </c>
      <c r="J100" s="38" t="e">
        <f>SUMIF(РРО!#REF!,свод!$AY100,РРО!AX$12:AX$31)</f>
        <v>#REF!</v>
      </c>
      <c r="K100" s="38" t="e">
        <f>SUMIF(РРО!#REF!,свод!$AY100,РРО!AY$12:AY$31)</f>
        <v>#REF!</v>
      </c>
      <c r="L100" s="38" t="e">
        <f>SUMIF(РРО!#REF!,свод!$AY100,РРО!AZ$12:AZ$31)</f>
        <v>#REF!</v>
      </c>
      <c r="M100" s="38" t="e">
        <f>SUMIF(РРО!#REF!,свод!$AY100,РРО!BA$12:BA$31)</f>
        <v>#REF!</v>
      </c>
      <c r="N100" s="38" t="e">
        <f>SUMIF(РРО!#REF!,свод!$AY100,РРО!BB$12:BB$31)</f>
        <v>#REF!</v>
      </c>
      <c r="O100" s="38" t="e">
        <f>SUMIF(РРО!#REF!,свод!$AY100,РРО!BC$12:BC$31)</f>
        <v>#REF!</v>
      </c>
      <c r="P100" s="52" t="e">
        <f>SUMIF(РРО!#REF!,свод!$AY100,РРО!BD$12:BD$31)</f>
        <v>#REF!</v>
      </c>
      <c r="Q100" s="38" t="e">
        <f>SUMIF(РРО!#REF!,свод!$AY100,РРО!BE$12:BE$31)</f>
        <v>#REF!</v>
      </c>
      <c r="R100" s="38" t="e">
        <f>SUMIF(РРО!#REF!,свод!$AY100,РРО!BF$12:BF$31)</f>
        <v>#REF!</v>
      </c>
      <c r="S100" s="38" t="e">
        <f>SUMIF(РРО!#REF!,свод!$AY100,РРО!BG$12:BG$31)</f>
        <v>#REF!</v>
      </c>
      <c r="T100" s="38" t="e">
        <f>SUMIF(РРО!#REF!,свод!$AY100,РРО!BH$12:BH$31)</f>
        <v>#REF!</v>
      </c>
      <c r="U100" s="52" t="e">
        <f>SUMIF(РРО!#REF!,свод!$AY100,РРО!BI$12:BI$31)</f>
        <v>#REF!</v>
      </c>
      <c r="V100" s="38" t="e">
        <f>SUMIF(РРО!#REF!,свод!$AY100,РРО!BJ$12:BJ$31)</f>
        <v>#REF!</v>
      </c>
      <c r="W100" s="38" t="e">
        <f>SUMIF(РРО!#REF!,свод!$AY100,РРО!BK$12:BK$31)</f>
        <v>#REF!</v>
      </c>
      <c r="X100" s="38" t="e">
        <f>SUMIF(РРО!#REF!,свод!$AY100,РРО!BL$12:BL$31)</f>
        <v>#REF!</v>
      </c>
      <c r="Y100" s="38" t="e">
        <f>SUMIF(РРО!#REF!,свод!$AY100,РРО!BM$12:BM$31)</f>
        <v>#REF!</v>
      </c>
      <c r="Z100" s="52" t="e">
        <f>SUMIF(РРО!#REF!,свод!$AY100,РРО!BN$12:BN$31)</f>
        <v>#REF!</v>
      </c>
      <c r="AA100" s="38" t="e">
        <f>SUMIF(РРО!#REF!,свод!$AY100,РРО!BO$12:BO$31)</f>
        <v>#REF!</v>
      </c>
      <c r="AB100" s="38" t="e">
        <f>SUMIF(РРО!#REF!,свод!$AY100,РРО!BP$12:BP$31)</f>
        <v>#REF!</v>
      </c>
      <c r="AC100" s="38" t="e">
        <f>SUMIF(РРО!#REF!,свод!$AY100,РРО!BQ$12:BQ$31)</f>
        <v>#REF!</v>
      </c>
      <c r="AD100" s="38" t="e">
        <f>SUMIF(РРО!#REF!,свод!$AY100,РРО!BR$12:BR$31)</f>
        <v>#REF!</v>
      </c>
      <c r="AE100" s="52" t="e">
        <f>SUMIF(РРО!#REF!,свод!$AY100,РРО!BS$12:BS$31)</f>
        <v>#REF!</v>
      </c>
      <c r="AF100" s="38" t="e">
        <f>SUMIF(РРО!#REF!,свод!$AY100,РРО!BT$12:BT$31)</f>
        <v>#REF!</v>
      </c>
      <c r="AG100" s="38" t="e">
        <f>SUMIF(РРО!#REF!,свод!$AY100,РРО!BU$12:BU$31)</f>
        <v>#REF!</v>
      </c>
      <c r="AH100" s="38" t="e">
        <f>SUMIF(РРО!#REF!,свод!$AY100,РРО!BV$12:BV$31)</f>
        <v>#REF!</v>
      </c>
      <c r="AI100" s="38" t="e">
        <f>SUMIF(РРО!#REF!,свод!$AY100,РРО!BW$12:BW$31)</f>
        <v>#REF!</v>
      </c>
      <c r="AJ100" s="38" t="e">
        <f>SUMIF(РРО!#REF!,свод!$AY100,РРО!#REF!)</f>
        <v>#REF!</v>
      </c>
      <c r="AK100" s="38" t="e">
        <f>SUMIF(РРО!#REF!,свод!$AY100,РРО!#REF!)</f>
        <v>#REF!</v>
      </c>
      <c r="AL100" s="38" t="e">
        <f>SUMIF(РРО!#REF!,свод!$AY100,РРО!#REF!)</f>
        <v>#REF!</v>
      </c>
      <c r="AM100" s="38" t="e">
        <f>SUMIF(РРО!#REF!,свод!$AY100,РРО!#REF!)</f>
        <v>#REF!</v>
      </c>
      <c r="AN100" s="38" t="e">
        <f>SUMIF(РРО!#REF!,свод!$AY100,РРО!#REF!)</f>
        <v>#REF!</v>
      </c>
      <c r="AO100" s="38" t="e">
        <f>SUMIF(РРО!#REF!,свод!$AY100,РРО!#REF!)</f>
        <v>#REF!</v>
      </c>
      <c r="AP100" s="38" t="e">
        <f>SUMIF(РРО!#REF!,свод!$AY100,РРО!#REF!)</f>
        <v>#REF!</v>
      </c>
      <c r="AQ100" s="38" t="e">
        <f>SUMIF(РРО!#REF!,свод!$AY100,РРО!#REF!)</f>
        <v>#REF!</v>
      </c>
      <c r="AR100" s="38" t="e">
        <f>SUMIF(РРО!#REF!,свод!$AY100,РРО!#REF!)</f>
        <v>#REF!</v>
      </c>
      <c r="AS100" s="38" t="e">
        <f>SUMIF(РРО!#REF!,свод!$AY100,РРО!#REF!)</f>
        <v>#REF!</v>
      </c>
      <c r="AT100" s="38" t="e">
        <f>SUMIF(РРО!#REF!,свод!$AY100,РРО!#REF!)</f>
        <v>#REF!</v>
      </c>
      <c r="AU100" s="38" t="e">
        <f>SUMIF(РРО!#REF!,свод!$AY100,РРО!#REF!)</f>
        <v>#REF!</v>
      </c>
      <c r="AV100" s="38" t="e">
        <f>SUMIF(РРО!#REF!,свод!$AY100,РРО!#REF!)</f>
        <v>#REF!</v>
      </c>
      <c r="AW100" s="38" t="e">
        <f>SUMIF(РРО!#REF!,свод!$AY100,РРО!#REF!)</f>
        <v>#REF!</v>
      </c>
      <c r="AX100" s="38" t="e">
        <f>SUMIF(РРО!#REF!,свод!$AY100,РРО!#REF!)</f>
        <v>#REF!</v>
      </c>
      <c r="AY100" t="str">
        <f t="shared" si="3"/>
        <v>4010000540709плановый</v>
      </c>
    </row>
    <row r="101" spans="1:51" ht="15" hidden="1" customHeight="1">
      <c r="A101" s="32">
        <v>401000056</v>
      </c>
      <c r="B101" s="33" t="s">
        <v>77</v>
      </c>
      <c r="C101" s="34" t="s">
        <v>53</v>
      </c>
      <c r="D101" s="34" t="s">
        <v>54</v>
      </c>
      <c r="E101" s="35" t="s">
        <v>65</v>
      </c>
      <c r="F101" s="52" t="e">
        <f>SUMIF(РРО!#REF!,свод!AY101,РРО!AT$12:AT$31)</f>
        <v>#REF!</v>
      </c>
      <c r="G101" s="52" t="e">
        <f>SUMIF(РРО!#REF!,свод!AY101,РРО!AU$12:AU$31)</f>
        <v>#REF!</v>
      </c>
      <c r="H101" s="38" t="e">
        <f>SUMIF(РРО!#REF!,свод!$AY101,РРО!AV$12:AV$31)</f>
        <v>#REF!</v>
      </c>
      <c r="I101" s="38" t="e">
        <f>SUMIF(РРО!#REF!,свод!$AY101,РРО!AW$12:AW$31)</f>
        <v>#REF!</v>
      </c>
      <c r="J101" s="38" t="e">
        <f>SUMIF(РРО!#REF!,свод!$AY101,РРО!AX$12:AX$31)</f>
        <v>#REF!</v>
      </c>
      <c r="K101" s="38" t="e">
        <f>SUMIF(РРО!#REF!,свод!$AY101,РРО!AY$12:AY$31)</f>
        <v>#REF!</v>
      </c>
      <c r="L101" s="38" t="e">
        <f>SUMIF(РРО!#REF!,свод!$AY101,РРО!AZ$12:AZ$31)</f>
        <v>#REF!</v>
      </c>
      <c r="M101" s="38" t="e">
        <f>SUMIF(РРО!#REF!,свод!$AY101,РРО!BA$12:BA$31)</f>
        <v>#REF!</v>
      </c>
      <c r="N101" s="38" t="e">
        <f>SUMIF(РРО!#REF!,свод!$AY101,РРО!BB$12:BB$31)</f>
        <v>#REF!</v>
      </c>
      <c r="O101" s="38" t="e">
        <f>SUMIF(РРО!#REF!,свод!$AY101,РРО!BC$12:BC$31)</f>
        <v>#REF!</v>
      </c>
      <c r="P101" s="52" t="e">
        <f>SUMIF(РРО!#REF!,свод!$AY101,РРО!BD$12:BD$31)</f>
        <v>#REF!</v>
      </c>
      <c r="Q101" s="38" t="e">
        <f>SUMIF(РРО!#REF!,свод!$AY101,РРО!BE$12:BE$31)</f>
        <v>#REF!</v>
      </c>
      <c r="R101" s="38" t="e">
        <f>SUMIF(РРО!#REF!,свод!$AY101,РРО!BF$12:BF$31)</f>
        <v>#REF!</v>
      </c>
      <c r="S101" s="38" t="e">
        <f>SUMIF(РРО!#REF!,свод!$AY101,РРО!BG$12:BG$31)</f>
        <v>#REF!</v>
      </c>
      <c r="T101" s="38" t="e">
        <f>SUMIF(РРО!#REF!,свод!$AY101,РРО!BH$12:BH$31)</f>
        <v>#REF!</v>
      </c>
      <c r="U101" s="52" t="e">
        <f>SUMIF(РРО!#REF!,свод!$AY101,РРО!BI$12:BI$31)</f>
        <v>#REF!</v>
      </c>
      <c r="V101" s="38" t="e">
        <f>SUMIF(РРО!#REF!,свод!$AY101,РРО!BJ$12:BJ$31)</f>
        <v>#REF!</v>
      </c>
      <c r="W101" s="38" t="e">
        <f>SUMIF(РРО!#REF!,свод!$AY101,РРО!BK$12:BK$31)</f>
        <v>#REF!</v>
      </c>
      <c r="X101" s="38" t="e">
        <f>SUMIF(РРО!#REF!,свод!$AY101,РРО!BL$12:BL$31)</f>
        <v>#REF!</v>
      </c>
      <c r="Y101" s="38" t="e">
        <f>SUMIF(РРО!#REF!,свод!$AY101,РРО!BM$12:BM$31)</f>
        <v>#REF!</v>
      </c>
      <c r="Z101" s="52" t="e">
        <f>SUMIF(РРО!#REF!,свод!$AY101,РРО!BN$12:BN$31)</f>
        <v>#REF!</v>
      </c>
      <c r="AA101" s="38" t="e">
        <f>SUMIF(РРО!#REF!,свод!$AY101,РРО!BO$12:BO$31)</f>
        <v>#REF!</v>
      </c>
      <c r="AB101" s="38" t="e">
        <f>SUMIF(РРО!#REF!,свод!$AY101,РРО!BP$12:BP$31)</f>
        <v>#REF!</v>
      </c>
      <c r="AC101" s="38" t="e">
        <f>SUMIF(РРО!#REF!,свод!$AY101,РРО!BQ$12:BQ$31)</f>
        <v>#REF!</v>
      </c>
      <c r="AD101" s="38" t="e">
        <f>SUMIF(РРО!#REF!,свод!$AY101,РРО!BR$12:BR$31)</f>
        <v>#REF!</v>
      </c>
      <c r="AE101" s="52" t="e">
        <f>SUMIF(РРО!#REF!,свод!$AY101,РРО!BS$12:BS$31)</f>
        <v>#REF!</v>
      </c>
      <c r="AF101" s="38" t="e">
        <f>SUMIF(РРО!#REF!,свод!$AY101,РРО!BT$12:BT$31)</f>
        <v>#REF!</v>
      </c>
      <c r="AG101" s="38" t="e">
        <f>SUMIF(РРО!#REF!,свод!$AY101,РРО!BU$12:BU$31)</f>
        <v>#REF!</v>
      </c>
      <c r="AH101" s="38" t="e">
        <f>SUMIF(РРО!#REF!,свод!$AY101,РРО!BV$12:BV$31)</f>
        <v>#REF!</v>
      </c>
      <c r="AI101" s="38" t="e">
        <f>SUMIF(РРО!#REF!,свод!$AY101,РРО!BW$12:BW$31)</f>
        <v>#REF!</v>
      </c>
      <c r="AJ101" s="38" t="e">
        <f>SUMIF(РРО!#REF!,свод!$AY101,РРО!#REF!)</f>
        <v>#REF!</v>
      </c>
      <c r="AK101" s="38" t="e">
        <f>SUMIF(РРО!#REF!,свод!$AY101,РРО!#REF!)</f>
        <v>#REF!</v>
      </c>
      <c r="AL101" s="38" t="e">
        <f>SUMIF(РРО!#REF!,свод!$AY101,РРО!#REF!)</f>
        <v>#REF!</v>
      </c>
      <c r="AM101" s="38" t="e">
        <f>SUMIF(РРО!#REF!,свод!$AY101,РРО!#REF!)</f>
        <v>#REF!</v>
      </c>
      <c r="AN101" s="38" t="e">
        <f>SUMIF(РРО!#REF!,свод!$AY101,РРО!#REF!)</f>
        <v>#REF!</v>
      </c>
      <c r="AO101" s="38" t="e">
        <f>SUMIF(РРО!#REF!,свод!$AY101,РРО!#REF!)</f>
        <v>#REF!</v>
      </c>
      <c r="AP101" s="38" t="e">
        <f>SUMIF(РРО!#REF!,свод!$AY101,РРО!#REF!)</f>
        <v>#REF!</v>
      </c>
      <c r="AQ101" s="38" t="e">
        <f>SUMIF(РРО!#REF!,свод!$AY101,РРО!#REF!)</f>
        <v>#REF!</v>
      </c>
      <c r="AR101" s="38" t="e">
        <f>SUMIF(РРО!#REF!,свод!$AY101,РРО!#REF!)</f>
        <v>#REF!</v>
      </c>
      <c r="AS101" s="38" t="e">
        <f>SUMIF(РРО!#REF!,свод!$AY101,РРО!#REF!)</f>
        <v>#REF!</v>
      </c>
      <c r="AT101" s="38" t="e">
        <f>SUMIF(РРО!#REF!,свод!$AY101,РРО!#REF!)</f>
        <v>#REF!</v>
      </c>
      <c r="AU101" s="38" t="e">
        <f>SUMIF(РРО!#REF!,свод!$AY101,РРО!#REF!)</f>
        <v>#REF!</v>
      </c>
      <c r="AV101" s="38" t="e">
        <f>SUMIF(РРО!#REF!,свод!$AY101,РРО!#REF!)</f>
        <v>#REF!</v>
      </c>
      <c r="AW101" s="38" t="e">
        <f>SUMIF(РРО!#REF!,свод!$AY101,РРО!#REF!)</f>
        <v>#REF!</v>
      </c>
      <c r="AX101" s="38" t="e">
        <f>SUMIF(РРО!#REF!,свод!$AY101,РРО!#REF!)</f>
        <v>#REF!</v>
      </c>
      <c r="AY101" t="str">
        <f t="shared" si="3"/>
        <v>4010000560113плановый</v>
      </c>
    </row>
    <row r="102" spans="1:51" ht="15" hidden="1" customHeight="1">
      <c r="A102" s="32">
        <v>401000059</v>
      </c>
      <c r="B102" s="33" t="s">
        <v>78</v>
      </c>
      <c r="C102" s="34" t="s">
        <v>53</v>
      </c>
      <c r="D102" s="34" t="s">
        <v>54</v>
      </c>
      <c r="E102" s="35" t="s">
        <v>65</v>
      </c>
      <c r="F102" s="52" t="e">
        <f>SUMIF(РРО!#REF!,свод!AY102,РРО!AT$12:AT$31)</f>
        <v>#REF!</v>
      </c>
      <c r="G102" s="52" t="e">
        <f>SUMIF(РРО!#REF!,свод!AY102,РРО!AU$12:AU$31)</f>
        <v>#REF!</v>
      </c>
      <c r="H102" s="38" t="e">
        <f>SUMIF(РРО!#REF!,свод!$AY102,РРО!AV$12:AV$31)</f>
        <v>#REF!</v>
      </c>
      <c r="I102" s="38" t="e">
        <f>SUMIF(РРО!#REF!,свод!$AY102,РРО!AW$12:AW$31)</f>
        <v>#REF!</v>
      </c>
      <c r="J102" s="38" t="e">
        <f>SUMIF(РРО!#REF!,свод!$AY102,РРО!AX$12:AX$31)</f>
        <v>#REF!</v>
      </c>
      <c r="K102" s="38" t="e">
        <f>SUMIF(РРО!#REF!,свод!$AY102,РРО!AY$12:AY$31)</f>
        <v>#REF!</v>
      </c>
      <c r="L102" s="38" t="e">
        <f>SUMIF(РРО!#REF!,свод!$AY102,РРО!AZ$12:AZ$31)</f>
        <v>#REF!</v>
      </c>
      <c r="M102" s="38" t="e">
        <f>SUMIF(РРО!#REF!,свод!$AY102,РРО!BA$12:BA$31)</f>
        <v>#REF!</v>
      </c>
      <c r="N102" s="38" t="e">
        <f>SUMIF(РРО!#REF!,свод!$AY102,РРО!BB$12:BB$31)</f>
        <v>#REF!</v>
      </c>
      <c r="O102" s="38" t="e">
        <f>SUMIF(РРО!#REF!,свод!$AY102,РРО!BC$12:BC$31)</f>
        <v>#REF!</v>
      </c>
      <c r="P102" s="52" t="e">
        <f>SUMIF(РРО!#REF!,свод!$AY102,РРО!BD$12:BD$31)</f>
        <v>#REF!</v>
      </c>
      <c r="Q102" s="38" t="e">
        <f>SUMIF(РРО!#REF!,свод!$AY102,РРО!BE$12:BE$31)</f>
        <v>#REF!</v>
      </c>
      <c r="R102" s="38" t="e">
        <f>SUMIF(РРО!#REF!,свод!$AY102,РРО!BF$12:BF$31)</f>
        <v>#REF!</v>
      </c>
      <c r="S102" s="38" t="e">
        <f>SUMIF(РРО!#REF!,свод!$AY102,РРО!BG$12:BG$31)</f>
        <v>#REF!</v>
      </c>
      <c r="T102" s="38" t="e">
        <f>SUMIF(РРО!#REF!,свод!$AY102,РРО!BH$12:BH$31)</f>
        <v>#REF!</v>
      </c>
      <c r="U102" s="52" t="e">
        <f>SUMIF(РРО!#REF!,свод!$AY102,РРО!BI$12:BI$31)</f>
        <v>#REF!</v>
      </c>
      <c r="V102" s="38" t="e">
        <f>SUMIF(РРО!#REF!,свод!$AY102,РРО!BJ$12:BJ$31)</f>
        <v>#REF!</v>
      </c>
      <c r="W102" s="38" t="e">
        <f>SUMIF(РРО!#REF!,свод!$AY102,РРО!BK$12:BK$31)</f>
        <v>#REF!</v>
      </c>
      <c r="X102" s="38" t="e">
        <f>SUMIF(РРО!#REF!,свод!$AY102,РРО!BL$12:BL$31)</f>
        <v>#REF!</v>
      </c>
      <c r="Y102" s="38" t="e">
        <f>SUMIF(РРО!#REF!,свод!$AY102,РРО!BM$12:BM$31)</f>
        <v>#REF!</v>
      </c>
      <c r="Z102" s="52" t="e">
        <f>SUMIF(РРО!#REF!,свод!$AY102,РРО!BN$12:BN$31)</f>
        <v>#REF!</v>
      </c>
      <c r="AA102" s="38" t="e">
        <f>SUMIF(РРО!#REF!,свод!$AY102,РРО!BO$12:BO$31)</f>
        <v>#REF!</v>
      </c>
      <c r="AB102" s="38" t="e">
        <f>SUMIF(РРО!#REF!,свод!$AY102,РРО!BP$12:BP$31)</f>
        <v>#REF!</v>
      </c>
      <c r="AC102" s="38" t="e">
        <f>SUMIF(РРО!#REF!,свод!$AY102,РРО!BQ$12:BQ$31)</f>
        <v>#REF!</v>
      </c>
      <c r="AD102" s="38" t="e">
        <f>SUMIF(РРО!#REF!,свод!$AY102,РРО!BR$12:BR$31)</f>
        <v>#REF!</v>
      </c>
      <c r="AE102" s="52" t="e">
        <f>SUMIF(РРО!#REF!,свод!$AY102,РРО!BS$12:BS$31)</f>
        <v>#REF!</v>
      </c>
      <c r="AF102" s="38" t="e">
        <f>SUMIF(РРО!#REF!,свод!$AY102,РРО!BT$12:BT$31)</f>
        <v>#REF!</v>
      </c>
      <c r="AG102" s="38" t="e">
        <f>SUMIF(РРО!#REF!,свод!$AY102,РРО!BU$12:BU$31)</f>
        <v>#REF!</v>
      </c>
      <c r="AH102" s="38" t="e">
        <f>SUMIF(РРО!#REF!,свод!$AY102,РРО!BV$12:BV$31)</f>
        <v>#REF!</v>
      </c>
      <c r="AI102" s="38" t="e">
        <f>SUMIF(РРО!#REF!,свод!$AY102,РРО!BW$12:BW$31)</f>
        <v>#REF!</v>
      </c>
      <c r="AJ102" s="38" t="e">
        <f>SUMIF(РРО!#REF!,свод!$AY102,РРО!#REF!)</f>
        <v>#REF!</v>
      </c>
      <c r="AK102" s="38" t="e">
        <f>SUMIF(РРО!#REF!,свод!$AY102,РРО!#REF!)</f>
        <v>#REF!</v>
      </c>
      <c r="AL102" s="38" t="e">
        <f>SUMIF(РРО!#REF!,свод!$AY102,РРО!#REF!)</f>
        <v>#REF!</v>
      </c>
      <c r="AM102" s="38" t="e">
        <f>SUMIF(РРО!#REF!,свод!$AY102,РРО!#REF!)</f>
        <v>#REF!</v>
      </c>
      <c r="AN102" s="38" t="e">
        <f>SUMIF(РРО!#REF!,свод!$AY102,РРО!#REF!)</f>
        <v>#REF!</v>
      </c>
      <c r="AO102" s="38" t="e">
        <f>SUMIF(РРО!#REF!,свод!$AY102,РРО!#REF!)</f>
        <v>#REF!</v>
      </c>
      <c r="AP102" s="38" t="e">
        <f>SUMIF(РРО!#REF!,свод!$AY102,РРО!#REF!)</f>
        <v>#REF!</v>
      </c>
      <c r="AQ102" s="38" t="e">
        <f>SUMIF(РРО!#REF!,свод!$AY102,РРО!#REF!)</f>
        <v>#REF!</v>
      </c>
      <c r="AR102" s="38" t="e">
        <f>SUMIF(РРО!#REF!,свод!$AY102,РРО!#REF!)</f>
        <v>#REF!</v>
      </c>
      <c r="AS102" s="38" t="e">
        <f>SUMIF(РРО!#REF!,свод!$AY102,РРО!#REF!)</f>
        <v>#REF!</v>
      </c>
      <c r="AT102" s="38" t="e">
        <f>SUMIF(РРО!#REF!,свод!$AY102,РРО!#REF!)</f>
        <v>#REF!</v>
      </c>
      <c r="AU102" s="38" t="e">
        <f>SUMIF(РРО!#REF!,свод!$AY102,РРО!#REF!)</f>
        <v>#REF!</v>
      </c>
      <c r="AV102" s="38" t="e">
        <f>SUMIF(РРО!#REF!,свод!$AY102,РРО!#REF!)</f>
        <v>#REF!</v>
      </c>
      <c r="AW102" s="38" t="e">
        <f>SUMIF(РРО!#REF!,свод!$AY102,РРО!#REF!)</f>
        <v>#REF!</v>
      </c>
      <c r="AX102" s="38" t="e">
        <f>SUMIF(РРО!#REF!,свод!$AY102,РРО!#REF!)</f>
        <v>#REF!</v>
      </c>
      <c r="AY102" t="str">
        <f t="shared" si="3"/>
        <v>4010000590113плановый</v>
      </c>
    </row>
    <row r="103" spans="1:51" ht="15" hidden="1" customHeight="1">
      <c r="A103" s="32">
        <v>401000060</v>
      </c>
      <c r="B103" s="33" t="s">
        <v>97</v>
      </c>
      <c r="C103" s="34" t="s">
        <v>69</v>
      </c>
      <c r="D103" s="34" t="s">
        <v>46</v>
      </c>
      <c r="E103" s="35" t="s">
        <v>65</v>
      </c>
      <c r="F103" s="52" t="e">
        <f>SUMIF(РРО!#REF!,свод!AY103,РРО!AT$12:AT$31)</f>
        <v>#REF!</v>
      </c>
      <c r="G103" s="52" t="e">
        <f>SUMIF(РРО!#REF!,свод!AY103,РРО!AU$12:AU$31)</f>
        <v>#REF!</v>
      </c>
      <c r="H103" s="38" t="e">
        <f>SUMIF(РРО!#REF!,свод!$AY103,РРО!AV$12:AV$31)</f>
        <v>#REF!</v>
      </c>
      <c r="I103" s="38" t="e">
        <f>SUMIF(РРО!#REF!,свод!$AY103,РРО!AW$12:AW$31)</f>
        <v>#REF!</v>
      </c>
      <c r="J103" s="38" t="e">
        <f>SUMIF(РРО!#REF!,свод!$AY103,РРО!AX$12:AX$31)</f>
        <v>#REF!</v>
      </c>
      <c r="K103" s="38" t="e">
        <f>SUMIF(РРО!#REF!,свод!$AY103,РРО!AY$12:AY$31)</f>
        <v>#REF!</v>
      </c>
      <c r="L103" s="38" t="e">
        <f>SUMIF(РРО!#REF!,свод!$AY103,РРО!AZ$12:AZ$31)</f>
        <v>#REF!</v>
      </c>
      <c r="M103" s="38" t="e">
        <f>SUMIF(РРО!#REF!,свод!$AY103,РРО!BA$12:BA$31)</f>
        <v>#REF!</v>
      </c>
      <c r="N103" s="38" t="e">
        <f>SUMIF(РРО!#REF!,свод!$AY103,РРО!BB$12:BB$31)</f>
        <v>#REF!</v>
      </c>
      <c r="O103" s="38" t="e">
        <f>SUMIF(РРО!#REF!,свод!$AY103,РРО!BC$12:BC$31)</f>
        <v>#REF!</v>
      </c>
      <c r="P103" s="52" t="e">
        <f>SUMIF(РРО!#REF!,свод!$AY103,РРО!BD$12:BD$31)</f>
        <v>#REF!</v>
      </c>
      <c r="Q103" s="38" t="e">
        <f>SUMIF(РРО!#REF!,свод!$AY103,РРО!BE$12:BE$31)</f>
        <v>#REF!</v>
      </c>
      <c r="R103" s="38" t="e">
        <f>SUMIF(РРО!#REF!,свод!$AY103,РРО!BF$12:BF$31)</f>
        <v>#REF!</v>
      </c>
      <c r="S103" s="38" t="e">
        <f>SUMIF(РРО!#REF!,свод!$AY103,РРО!BG$12:BG$31)</f>
        <v>#REF!</v>
      </c>
      <c r="T103" s="38" t="e">
        <f>SUMIF(РРО!#REF!,свод!$AY103,РРО!BH$12:BH$31)</f>
        <v>#REF!</v>
      </c>
      <c r="U103" s="52" t="e">
        <f>SUMIF(РРО!#REF!,свод!$AY103,РРО!BI$12:BI$31)</f>
        <v>#REF!</v>
      </c>
      <c r="V103" s="38" t="e">
        <f>SUMIF(РРО!#REF!,свод!$AY103,РРО!BJ$12:BJ$31)</f>
        <v>#REF!</v>
      </c>
      <c r="W103" s="38" t="e">
        <f>SUMIF(РРО!#REF!,свод!$AY103,РРО!BK$12:BK$31)</f>
        <v>#REF!</v>
      </c>
      <c r="X103" s="38" t="e">
        <f>SUMIF(РРО!#REF!,свод!$AY103,РРО!BL$12:BL$31)</f>
        <v>#REF!</v>
      </c>
      <c r="Y103" s="38" t="e">
        <f>SUMIF(РРО!#REF!,свод!$AY103,РРО!BM$12:BM$31)</f>
        <v>#REF!</v>
      </c>
      <c r="Z103" s="52" t="e">
        <f>SUMIF(РРО!#REF!,свод!$AY103,РРО!BN$12:BN$31)</f>
        <v>#REF!</v>
      </c>
      <c r="AA103" s="38" t="e">
        <f>SUMIF(РРО!#REF!,свод!$AY103,РРО!BO$12:BO$31)</f>
        <v>#REF!</v>
      </c>
      <c r="AB103" s="38" t="e">
        <f>SUMIF(РРО!#REF!,свод!$AY103,РРО!BP$12:BP$31)</f>
        <v>#REF!</v>
      </c>
      <c r="AC103" s="38" t="e">
        <f>SUMIF(РРО!#REF!,свод!$AY103,РРО!BQ$12:BQ$31)</f>
        <v>#REF!</v>
      </c>
      <c r="AD103" s="38" t="e">
        <f>SUMIF(РРО!#REF!,свод!$AY103,РРО!BR$12:BR$31)</f>
        <v>#REF!</v>
      </c>
      <c r="AE103" s="52" t="e">
        <f>SUMIF(РРО!#REF!,свод!$AY103,РРО!BS$12:BS$31)</f>
        <v>#REF!</v>
      </c>
      <c r="AF103" s="38" t="e">
        <f>SUMIF(РРО!#REF!,свод!$AY103,РРО!BT$12:BT$31)</f>
        <v>#REF!</v>
      </c>
      <c r="AG103" s="38" t="e">
        <f>SUMIF(РРО!#REF!,свод!$AY103,РРО!BU$12:BU$31)</f>
        <v>#REF!</v>
      </c>
      <c r="AH103" s="38" t="e">
        <f>SUMIF(РРО!#REF!,свод!$AY103,РРО!BV$12:BV$31)</f>
        <v>#REF!</v>
      </c>
      <c r="AI103" s="38" t="e">
        <f>SUMIF(РРО!#REF!,свод!$AY103,РРО!BW$12:BW$31)</f>
        <v>#REF!</v>
      </c>
      <c r="AJ103" s="38" t="e">
        <f>SUMIF(РРО!#REF!,свод!$AY103,РРО!#REF!)</f>
        <v>#REF!</v>
      </c>
      <c r="AK103" s="38" t="e">
        <f>SUMIF(РРО!#REF!,свод!$AY103,РРО!#REF!)</f>
        <v>#REF!</v>
      </c>
      <c r="AL103" s="38" t="e">
        <f>SUMIF(РРО!#REF!,свод!$AY103,РРО!#REF!)</f>
        <v>#REF!</v>
      </c>
      <c r="AM103" s="38" t="e">
        <f>SUMIF(РРО!#REF!,свод!$AY103,РРО!#REF!)</f>
        <v>#REF!</v>
      </c>
      <c r="AN103" s="38" t="e">
        <f>SUMIF(РРО!#REF!,свод!$AY103,РРО!#REF!)</f>
        <v>#REF!</v>
      </c>
      <c r="AO103" s="38" t="e">
        <f>SUMIF(РРО!#REF!,свод!$AY103,РРО!#REF!)</f>
        <v>#REF!</v>
      </c>
      <c r="AP103" s="38" t="e">
        <f>SUMIF(РРО!#REF!,свод!$AY103,РРО!#REF!)</f>
        <v>#REF!</v>
      </c>
      <c r="AQ103" s="38" t="e">
        <f>SUMIF(РРО!#REF!,свод!$AY103,РРО!#REF!)</f>
        <v>#REF!</v>
      </c>
      <c r="AR103" s="38" t="e">
        <f>SUMIF(РРО!#REF!,свод!$AY103,РРО!#REF!)</f>
        <v>#REF!</v>
      </c>
      <c r="AS103" s="38" t="e">
        <f>SUMIF(РРО!#REF!,свод!$AY103,РРО!#REF!)</f>
        <v>#REF!</v>
      </c>
      <c r="AT103" s="38" t="e">
        <f>SUMIF(РРО!#REF!,свод!$AY103,РРО!#REF!)</f>
        <v>#REF!</v>
      </c>
      <c r="AU103" s="38" t="e">
        <f>SUMIF(РРО!#REF!,свод!$AY103,РРО!#REF!)</f>
        <v>#REF!</v>
      </c>
      <c r="AV103" s="38" t="e">
        <f>SUMIF(РРО!#REF!,свод!$AY103,РРО!#REF!)</f>
        <v>#REF!</v>
      </c>
      <c r="AW103" s="38" t="e">
        <f>SUMIF(РРО!#REF!,свод!$AY103,РРО!#REF!)</f>
        <v>#REF!</v>
      </c>
      <c r="AX103" s="38" t="e">
        <f>SUMIF(РРО!#REF!,свод!$AY103,РРО!#REF!)</f>
        <v>#REF!</v>
      </c>
      <c r="AY103" t="str">
        <f t="shared" si="3"/>
        <v>4010000600412плановый</v>
      </c>
    </row>
    <row r="104" spans="1:51" ht="15" hidden="1" customHeight="1">
      <c r="A104" s="48">
        <v>401000060</v>
      </c>
      <c r="B104" s="49" t="s">
        <v>97</v>
      </c>
      <c r="C104" s="50" t="s">
        <v>69</v>
      </c>
      <c r="D104" s="50" t="s">
        <v>46</v>
      </c>
      <c r="E104" s="51" t="s">
        <v>64</v>
      </c>
      <c r="F104" s="52" t="e">
        <f>SUMIF(РРО!#REF!,свод!AY104,РРО!AT$12:AT$31)</f>
        <v>#REF!</v>
      </c>
      <c r="G104" s="52" t="e">
        <f>SUMIF(РРО!#REF!,свод!AY104,РРО!AU$12:AU$31)</f>
        <v>#REF!</v>
      </c>
      <c r="H104" s="38" t="e">
        <f>SUMIF(РРО!#REF!,свод!$AY104,РРО!AV$12:AV$31)</f>
        <v>#REF!</v>
      </c>
      <c r="I104" s="38" t="e">
        <f>SUMIF(РРО!#REF!,свод!$AY104,РРО!AW$12:AW$31)</f>
        <v>#REF!</v>
      </c>
      <c r="J104" s="38" t="e">
        <f>SUMIF(РРО!#REF!,свод!$AY104,РРО!AX$12:AX$31)</f>
        <v>#REF!</v>
      </c>
      <c r="K104" s="38" t="e">
        <f>SUMIF(РРО!#REF!,свод!$AY104,РРО!AY$12:AY$31)</f>
        <v>#REF!</v>
      </c>
      <c r="L104" s="38" t="e">
        <f>SUMIF(РРО!#REF!,свод!$AY104,РРО!AZ$12:AZ$31)</f>
        <v>#REF!</v>
      </c>
      <c r="M104" s="38" t="e">
        <f>SUMIF(РРО!#REF!,свод!$AY104,РРО!BA$12:BA$31)</f>
        <v>#REF!</v>
      </c>
      <c r="N104" s="38" t="e">
        <f>SUMIF(РРО!#REF!,свод!$AY104,РРО!BB$12:BB$31)</f>
        <v>#REF!</v>
      </c>
      <c r="O104" s="38" t="e">
        <f>SUMIF(РРО!#REF!,свод!$AY104,РРО!BC$12:BC$31)</f>
        <v>#REF!</v>
      </c>
      <c r="P104" s="52" t="e">
        <f>SUMIF(РРО!#REF!,свод!$AY104,РРО!BD$12:BD$31)</f>
        <v>#REF!</v>
      </c>
      <c r="Q104" s="38" t="e">
        <f>SUMIF(РРО!#REF!,свод!$AY104,РРО!BE$12:BE$31)</f>
        <v>#REF!</v>
      </c>
      <c r="R104" s="38" t="e">
        <f>SUMIF(РРО!#REF!,свод!$AY104,РРО!BF$12:BF$31)</f>
        <v>#REF!</v>
      </c>
      <c r="S104" s="38" t="e">
        <f>SUMIF(РРО!#REF!,свод!$AY104,РРО!BG$12:BG$31)</f>
        <v>#REF!</v>
      </c>
      <c r="T104" s="38" t="e">
        <f>SUMIF(РРО!#REF!,свод!$AY104,РРО!BH$12:BH$31)</f>
        <v>#REF!</v>
      </c>
      <c r="U104" s="52" t="e">
        <f>SUMIF(РРО!#REF!,свод!$AY104,РРО!BI$12:BI$31)</f>
        <v>#REF!</v>
      </c>
      <c r="V104" s="38" t="e">
        <f>SUMIF(РРО!#REF!,свод!$AY104,РРО!BJ$12:BJ$31)</f>
        <v>#REF!</v>
      </c>
      <c r="W104" s="38" t="e">
        <f>SUMIF(РРО!#REF!,свод!$AY104,РРО!BK$12:BK$31)</f>
        <v>#REF!</v>
      </c>
      <c r="X104" s="38" t="e">
        <f>SUMIF(РРО!#REF!,свод!$AY104,РРО!BL$12:BL$31)</f>
        <v>#REF!</v>
      </c>
      <c r="Y104" s="38" t="e">
        <f>SUMIF(РРО!#REF!,свод!$AY104,РРО!BM$12:BM$31)</f>
        <v>#REF!</v>
      </c>
      <c r="Z104" s="52" t="e">
        <f>SUMIF(РРО!#REF!,свод!$AY104,РРО!BN$12:BN$31)</f>
        <v>#REF!</v>
      </c>
      <c r="AA104" s="38" t="e">
        <f>SUMIF(РРО!#REF!,свод!$AY104,РРО!BO$12:BO$31)</f>
        <v>#REF!</v>
      </c>
      <c r="AB104" s="38" t="e">
        <f>SUMIF(РРО!#REF!,свод!$AY104,РРО!BP$12:BP$31)</f>
        <v>#REF!</v>
      </c>
      <c r="AC104" s="38" t="e">
        <f>SUMIF(РРО!#REF!,свод!$AY104,РРО!BQ$12:BQ$31)</f>
        <v>#REF!</v>
      </c>
      <c r="AD104" s="38" t="e">
        <f>SUMIF(РРО!#REF!,свод!$AY104,РРО!BR$12:BR$31)</f>
        <v>#REF!</v>
      </c>
      <c r="AE104" s="52" t="e">
        <f>SUMIF(РРО!#REF!,свод!$AY104,РРО!BS$12:BS$31)</f>
        <v>#REF!</v>
      </c>
      <c r="AF104" s="38" t="e">
        <f>SUMIF(РРО!#REF!,свод!$AY104,РРО!BT$12:BT$31)</f>
        <v>#REF!</v>
      </c>
      <c r="AG104" s="38" t="e">
        <f>SUMIF(РРО!#REF!,свод!$AY104,РРО!BU$12:BU$31)</f>
        <v>#REF!</v>
      </c>
      <c r="AH104" s="38" t="e">
        <f>SUMIF(РРО!#REF!,свод!$AY104,РРО!BV$12:BV$31)</f>
        <v>#REF!</v>
      </c>
      <c r="AI104" s="38" t="e">
        <f>SUMIF(РРО!#REF!,свод!$AY104,РРО!BW$12:BW$31)</f>
        <v>#REF!</v>
      </c>
      <c r="AJ104" s="38" t="e">
        <f>SUMIF(РРО!#REF!,свод!$AY104,РРО!#REF!)</f>
        <v>#REF!</v>
      </c>
      <c r="AK104" s="38" t="e">
        <f>SUMIF(РРО!#REF!,свод!$AY104,РРО!#REF!)</f>
        <v>#REF!</v>
      </c>
      <c r="AL104" s="38" t="e">
        <f>SUMIF(РРО!#REF!,свод!$AY104,РРО!#REF!)</f>
        <v>#REF!</v>
      </c>
      <c r="AM104" s="38" t="e">
        <f>SUMIF(РРО!#REF!,свод!$AY104,РРО!#REF!)</f>
        <v>#REF!</v>
      </c>
      <c r="AN104" s="38" t="e">
        <f>SUMIF(РРО!#REF!,свод!$AY104,РРО!#REF!)</f>
        <v>#REF!</v>
      </c>
      <c r="AO104" s="38" t="e">
        <f>SUMIF(РРО!#REF!,свод!$AY104,РРО!#REF!)</f>
        <v>#REF!</v>
      </c>
      <c r="AP104" s="38" t="e">
        <f>SUMIF(РРО!#REF!,свод!$AY104,РРО!#REF!)</f>
        <v>#REF!</v>
      </c>
      <c r="AQ104" s="38" t="e">
        <f>SUMIF(РРО!#REF!,свод!$AY104,РРО!#REF!)</f>
        <v>#REF!</v>
      </c>
      <c r="AR104" s="38" t="e">
        <f>SUMIF(РРО!#REF!,свод!$AY104,РРО!#REF!)</f>
        <v>#REF!</v>
      </c>
      <c r="AS104" s="38" t="e">
        <f>SUMIF(РРО!#REF!,свод!$AY104,РРО!#REF!)</f>
        <v>#REF!</v>
      </c>
      <c r="AT104" s="38" t="e">
        <f>SUMIF(РРО!#REF!,свод!$AY104,РРО!#REF!)</f>
        <v>#REF!</v>
      </c>
      <c r="AU104" s="38" t="e">
        <f>SUMIF(РРО!#REF!,свод!$AY104,РРО!#REF!)</f>
        <v>#REF!</v>
      </c>
      <c r="AV104" s="38" t="e">
        <f>SUMIF(РРО!#REF!,свод!$AY104,РРО!#REF!)</f>
        <v>#REF!</v>
      </c>
      <c r="AW104" s="38" t="e">
        <f>SUMIF(РРО!#REF!,свод!$AY104,РРО!#REF!)</f>
        <v>#REF!</v>
      </c>
      <c r="AX104" s="38" t="e">
        <f>SUMIF(РРО!#REF!,свод!$AY104,РРО!#REF!)</f>
        <v>#REF!</v>
      </c>
      <c r="AY104" t="str">
        <f>CONCATENATE(A104,C104,D104,E104)</f>
        <v>4010000600412нормативный</v>
      </c>
    </row>
    <row r="105" spans="1:51" ht="15" customHeight="1">
      <c r="A105" s="32" t="s">
        <v>181</v>
      </c>
      <c r="B105" s="33" t="s">
        <v>48</v>
      </c>
      <c r="C105" s="34" t="s">
        <v>53</v>
      </c>
      <c r="D105" s="34" t="s">
        <v>63</v>
      </c>
      <c r="E105" s="35" t="s">
        <v>64</v>
      </c>
      <c r="F105" s="52" t="e">
        <f>SUMIF(РРО!#REF!,свод!AY105,РРО!AT$12:AT$31)</f>
        <v>#REF!</v>
      </c>
      <c r="G105" s="52" t="e">
        <f>SUMIF(РРО!#REF!,свод!AY105,РРО!AU$12:AU$31)</f>
        <v>#REF!</v>
      </c>
      <c r="H105" s="38" t="e">
        <f>SUMIF(РРО!#REF!,свод!$AY105,РРО!AV$12:AV$31)</f>
        <v>#REF!</v>
      </c>
      <c r="I105" s="38" t="e">
        <f>SUMIF(РРО!#REF!,свод!$AY105,РРО!AW$12:AW$31)</f>
        <v>#REF!</v>
      </c>
      <c r="J105" s="38" t="e">
        <f>SUMIF(РРО!#REF!,свод!$AY105,РРО!AX$12:AX$31)</f>
        <v>#REF!</v>
      </c>
      <c r="K105" s="38" t="e">
        <f>SUMIF(РРО!#REF!,свод!$AY105,РРО!AY$12:AY$31)</f>
        <v>#REF!</v>
      </c>
      <c r="L105" s="38" t="e">
        <f>SUMIF(РРО!#REF!,свод!$AY105,РРО!AZ$12:AZ$31)</f>
        <v>#REF!</v>
      </c>
      <c r="M105" s="38" t="e">
        <f>SUMIF(РРО!#REF!,свод!$AY105,РРО!BA$12:BA$31)</f>
        <v>#REF!</v>
      </c>
      <c r="N105" s="38" t="e">
        <f>SUMIF(РРО!#REF!,свод!$AY105,РРО!BB$12:BB$31)</f>
        <v>#REF!</v>
      </c>
      <c r="O105" s="38" t="e">
        <f>SUMIF(РРО!#REF!,свод!$AY105,РРО!BC$12:BC$31)</f>
        <v>#REF!</v>
      </c>
      <c r="P105" s="52" t="e">
        <f>SUMIF(РРО!#REF!,свод!$AY105,РРО!BD$12:BD$31)</f>
        <v>#REF!</v>
      </c>
      <c r="Q105" s="38" t="e">
        <f>SUMIF(РРО!#REF!,свод!$AY105,РРО!BE$12:BE$31)</f>
        <v>#REF!</v>
      </c>
      <c r="R105" s="38" t="e">
        <f>SUMIF(РРО!#REF!,свод!$AY105,РРО!BF$12:BF$31)</f>
        <v>#REF!</v>
      </c>
      <c r="S105" s="38" t="e">
        <f>SUMIF(РРО!#REF!,свод!$AY105,РРО!BG$12:BG$31)</f>
        <v>#REF!</v>
      </c>
      <c r="T105" s="38" t="e">
        <f>SUMIF(РРО!#REF!,свод!$AY105,РРО!BH$12:BH$31)</f>
        <v>#REF!</v>
      </c>
      <c r="U105" s="52" t="e">
        <f>SUMIF(РРО!#REF!,свод!$AY105,РРО!BI$12:BI$31)</f>
        <v>#REF!</v>
      </c>
      <c r="V105" s="38" t="e">
        <f>SUMIF(РРО!#REF!,свод!$AY105,РРО!BJ$12:BJ$31)</f>
        <v>#REF!</v>
      </c>
      <c r="W105" s="38" t="e">
        <f>SUMIF(РРО!#REF!,свод!$AY105,РРО!BK$12:BK$31)</f>
        <v>#REF!</v>
      </c>
      <c r="X105" s="38" t="e">
        <f>SUMIF(РРО!#REF!,свод!$AY105,РРО!BL$12:BL$31)</f>
        <v>#REF!</v>
      </c>
      <c r="Y105" s="38" t="e">
        <f>SUMIF(РРО!#REF!,свод!$AY105,РРО!BM$12:BM$31)</f>
        <v>#REF!</v>
      </c>
      <c r="Z105" s="52" t="e">
        <f>SUMIF(РРО!#REF!,свод!$AY105,РРО!BN$12:BN$31)</f>
        <v>#REF!</v>
      </c>
      <c r="AA105" s="38" t="e">
        <f>SUMIF(РРО!#REF!,свод!$AY105,РРО!BO$12:BO$31)</f>
        <v>#REF!</v>
      </c>
      <c r="AB105" s="38" t="e">
        <f>SUMIF(РРО!#REF!,свод!$AY105,РРО!BP$12:BP$31)</f>
        <v>#REF!</v>
      </c>
      <c r="AC105" s="38" t="e">
        <f>SUMIF(РРО!#REF!,свод!$AY105,РРО!BQ$12:BQ$31)</f>
        <v>#REF!</v>
      </c>
      <c r="AD105" s="38" t="e">
        <f>SUMIF(РРО!#REF!,свод!$AY105,РРО!BR$12:BR$31)</f>
        <v>#REF!</v>
      </c>
      <c r="AE105" s="52" t="e">
        <f>SUMIF(РРО!#REF!,свод!$AY105,РРО!BS$12:BS$31)</f>
        <v>#REF!</v>
      </c>
      <c r="AF105" s="38" t="e">
        <f>SUMIF(РРО!#REF!,свод!$AY105,РРО!BT$12:BT$31)</f>
        <v>#REF!</v>
      </c>
      <c r="AG105" s="38" t="e">
        <f>SUMIF(РРО!#REF!,свод!$AY105,РРО!BU$12:BU$31)</f>
        <v>#REF!</v>
      </c>
      <c r="AH105" s="38" t="e">
        <f>SUMIF(РРО!#REF!,свод!$AY105,РРО!BV$12:BV$31)</f>
        <v>#REF!</v>
      </c>
      <c r="AI105" s="38" t="e">
        <f>SUMIF(РРО!#REF!,свод!$AY105,РРО!BW$12:BW$31)</f>
        <v>#REF!</v>
      </c>
      <c r="AJ105" s="38" t="e">
        <f>SUMIF(РРО!#REF!,свод!$AY105,РРО!#REF!)</f>
        <v>#REF!</v>
      </c>
      <c r="AK105" s="38" t="e">
        <f>SUMIF(РРО!#REF!,свод!$AY105,РРО!#REF!)</f>
        <v>#REF!</v>
      </c>
      <c r="AL105" s="38" t="e">
        <f>SUMIF(РРО!#REF!,свод!$AY105,РРО!#REF!)</f>
        <v>#REF!</v>
      </c>
      <c r="AM105" s="38" t="e">
        <f>SUMIF(РРО!#REF!,свод!$AY105,РРО!#REF!)</f>
        <v>#REF!</v>
      </c>
      <c r="AN105" s="38" t="e">
        <f>SUMIF(РРО!#REF!,свод!$AY105,РРО!#REF!)</f>
        <v>#REF!</v>
      </c>
      <c r="AO105" s="38" t="e">
        <f>SUMIF(РРО!#REF!,свод!$AY105,РРО!#REF!)</f>
        <v>#REF!</v>
      </c>
      <c r="AP105" s="38" t="e">
        <f>SUMIF(РРО!#REF!,свод!$AY105,РРО!#REF!)</f>
        <v>#REF!</v>
      </c>
      <c r="AQ105" s="38" t="e">
        <f>SUMIF(РРО!#REF!,свод!$AY105,РРО!#REF!)</f>
        <v>#REF!</v>
      </c>
      <c r="AR105" s="38" t="e">
        <f>SUMIF(РРО!#REF!,свод!$AY105,РРО!#REF!)</f>
        <v>#REF!</v>
      </c>
      <c r="AS105" s="38" t="e">
        <f>SUMIF(РРО!#REF!,свод!$AY105,РРО!#REF!)</f>
        <v>#REF!</v>
      </c>
      <c r="AT105" s="38" t="e">
        <f>SUMIF(РРО!#REF!,свод!$AY105,РРО!#REF!)</f>
        <v>#REF!</v>
      </c>
      <c r="AU105" s="38" t="e">
        <f>SUMIF(РРО!#REF!,свод!$AY105,РРО!#REF!)</f>
        <v>#REF!</v>
      </c>
      <c r="AV105" s="38" t="e">
        <f>SUMIF(РРО!#REF!,свод!$AY105,РРО!#REF!)</f>
        <v>#REF!</v>
      </c>
      <c r="AW105" s="38" t="e">
        <f>SUMIF(РРО!#REF!,свод!$AY105,РРО!#REF!)</f>
        <v>#REF!</v>
      </c>
      <c r="AX105" s="38" t="e">
        <f>SUMIF(РРО!#REF!,свод!$AY105,РРО!#REF!)</f>
        <v>#REF!</v>
      </c>
      <c r="AY105" t="str">
        <f>CONCATENATE(A105,C105,D105,E105)</f>
        <v>4020000010102нормативный</v>
      </c>
    </row>
    <row r="106" spans="1:51" ht="15" customHeight="1">
      <c r="A106" s="32" t="s">
        <v>181</v>
      </c>
      <c r="B106" s="33" t="s">
        <v>48</v>
      </c>
      <c r="C106" s="34" t="s">
        <v>53</v>
      </c>
      <c r="D106" s="34" t="s">
        <v>63</v>
      </c>
      <c r="E106" s="35" t="s">
        <v>65</v>
      </c>
      <c r="F106" s="52" t="e">
        <f>SUMIF(РРО!#REF!,свод!AY106,РРО!AT$12:AT$31)</f>
        <v>#REF!</v>
      </c>
      <c r="G106" s="52" t="e">
        <f>SUMIF(РРО!#REF!,свод!AY106,РРО!AU$12:AU$31)</f>
        <v>#REF!</v>
      </c>
      <c r="H106" s="38" t="e">
        <f>SUMIF(РРО!#REF!,свод!$AY106,РРО!AV$12:AV$31)</f>
        <v>#REF!</v>
      </c>
      <c r="I106" s="38" t="e">
        <f>SUMIF(РРО!#REF!,свод!$AY106,РРО!AW$12:AW$31)</f>
        <v>#REF!</v>
      </c>
      <c r="J106" s="38" t="e">
        <f>SUMIF(РРО!#REF!,свод!$AY106,РРО!AX$12:AX$31)</f>
        <v>#REF!</v>
      </c>
      <c r="K106" s="38" t="e">
        <f>SUMIF(РРО!#REF!,свод!$AY106,РРО!AY$12:AY$31)</f>
        <v>#REF!</v>
      </c>
      <c r="L106" s="38" t="e">
        <f>SUMIF(РРО!#REF!,свод!$AY106,РРО!AZ$12:AZ$31)</f>
        <v>#REF!</v>
      </c>
      <c r="M106" s="38" t="e">
        <f>SUMIF(РРО!#REF!,свод!$AY106,РРО!BA$12:BA$31)</f>
        <v>#REF!</v>
      </c>
      <c r="N106" s="38" t="e">
        <f>SUMIF(РРО!#REF!,свод!$AY106,РРО!BB$12:BB$31)</f>
        <v>#REF!</v>
      </c>
      <c r="O106" s="38" t="e">
        <f>SUMIF(РРО!#REF!,свод!$AY106,РРО!BC$12:BC$31)</f>
        <v>#REF!</v>
      </c>
      <c r="P106" s="52" t="e">
        <f>SUMIF(РРО!#REF!,свод!$AY106,РРО!BD$12:BD$31)</f>
        <v>#REF!</v>
      </c>
      <c r="Q106" s="38" t="e">
        <f>SUMIF(РРО!#REF!,свод!$AY106,РРО!BE$12:BE$31)</f>
        <v>#REF!</v>
      </c>
      <c r="R106" s="38" t="e">
        <f>SUMIF(РРО!#REF!,свод!$AY106,РРО!BF$12:BF$31)</f>
        <v>#REF!</v>
      </c>
      <c r="S106" s="38" t="e">
        <f>SUMIF(РРО!#REF!,свод!$AY106,РРО!BG$12:BG$31)</f>
        <v>#REF!</v>
      </c>
      <c r="T106" s="38" t="e">
        <f>SUMIF(РРО!#REF!,свод!$AY106,РРО!BH$12:BH$31)</f>
        <v>#REF!</v>
      </c>
      <c r="U106" s="52" t="e">
        <f>SUMIF(РРО!#REF!,свод!$AY106,РРО!BI$12:BI$31)</f>
        <v>#REF!</v>
      </c>
      <c r="V106" s="38" t="e">
        <f>SUMIF(РРО!#REF!,свод!$AY106,РРО!BJ$12:BJ$31)</f>
        <v>#REF!</v>
      </c>
      <c r="W106" s="38" t="e">
        <f>SUMIF(РРО!#REF!,свод!$AY106,РРО!BK$12:BK$31)</f>
        <v>#REF!</v>
      </c>
      <c r="X106" s="38" t="e">
        <f>SUMIF(РРО!#REF!,свод!$AY106,РРО!BL$12:BL$31)</f>
        <v>#REF!</v>
      </c>
      <c r="Y106" s="38" t="e">
        <f>SUMIF(РРО!#REF!,свод!$AY106,РРО!BM$12:BM$31)</f>
        <v>#REF!</v>
      </c>
      <c r="Z106" s="52" t="e">
        <f>SUMIF(РРО!#REF!,свод!$AY106,РРО!BN$12:BN$31)</f>
        <v>#REF!</v>
      </c>
      <c r="AA106" s="38" t="e">
        <f>SUMIF(РРО!#REF!,свод!$AY106,РРО!BO$12:BO$31)</f>
        <v>#REF!</v>
      </c>
      <c r="AB106" s="38" t="e">
        <f>SUMIF(РРО!#REF!,свод!$AY106,РРО!BP$12:BP$31)</f>
        <v>#REF!</v>
      </c>
      <c r="AC106" s="38" t="e">
        <f>SUMIF(РРО!#REF!,свод!$AY106,РРО!BQ$12:BQ$31)</f>
        <v>#REF!</v>
      </c>
      <c r="AD106" s="38" t="e">
        <f>SUMIF(РРО!#REF!,свод!$AY106,РРО!BR$12:BR$31)</f>
        <v>#REF!</v>
      </c>
      <c r="AE106" s="52" t="e">
        <f>SUMIF(РРО!#REF!,свод!$AY106,РРО!BS$12:BS$31)</f>
        <v>#REF!</v>
      </c>
      <c r="AF106" s="38" t="e">
        <f>SUMIF(РРО!#REF!,свод!$AY106,РРО!BT$12:BT$31)</f>
        <v>#REF!</v>
      </c>
      <c r="AG106" s="38" t="e">
        <f>SUMIF(РРО!#REF!,свод!$AY106,РРО!BU$12:BU$31)</f>
        <v>#REF!</v>
      </c>
      <c r="AH106" s="38" t="e">
        <f>SUMIF(РРО!#REF!,свод!$AY106,РРО!BV$12:BV$31)</f>
        <v>#REF!</v>
      </c>
      <c r="AI106" s="38" t="e">
        <f>SUMIF(РРО!#REF!,свод!$AY106,РРО!BW$12:BW$31)</f>
        <v>#REF!</v>
      </c>
      <c r="AJ106" s="38" t="e">
        <f>SUMIF(РРО!#REF!,свод!$AY106,РРО!#REF!)</f>
        <v>#REF!</v>
      </c>
      <c r="AK106" s="38" t="e">
        <f>SUMIF(РРО!#REF!,свод!$AY106,РРО!#REF!)</f>
        <v>#REF!</v>
      </c>
      <c r="AL106" s="38" t="e">
        <f>SUMIF(РРО!#REF!,свод!$AY106,РРО!#REF!)</f>
        <v>#REF!</v>
      </c>
      <c r="AM106" s="38" t="e">
        <f>SUMIF(РРО!#REF!,свод!$AY106,РРО!#REF!)</f>
        <v>#REF!</v>
      </c>
      <c r="AN106" s="38" t="e">
        <f>SUMIF(РРО!#REF!,свод!$AY106,РРО!#REF!)</f>
        <v>#REF!</v>
      </c>
      <c r="AO106" s="38" t="e">
        <f>SUMIF(РРО!#REF!,свод!$AY106,РРО!#REF!)</f>
        <v>#REF!</v>
      </c>
      <c r="AP106" s="38" t="e">
        <f>SUMIF(РРО!#REF!,свод!$AY106,РРО!#REF!)</f>
        <v>#REF!</v>
      </c>
      <c r="AQ106" s="38" t="e">
        <f>SUMIF(РРО!#REF!,свод!$AY106,РРО!#REF!)</f>
        <v>#REF!</v>
      </c>
      <c r="AR106" s="38" t="e">
        <f>SUMIF(РРО!#REF!,свод!$AY106,РРО!#REF!)</f>
        <v>#REF!</v>
      </c>
      <c r="AS106" s="38" t="e">
        <f>SUMIF(РРО!#REF!,свод!$AY106,РРО!#REF!)</f>
        <v>#REF!</v>
      </c>
      <c r="AT106" s="38" t="e">
        <f>SUMIF(РРО!#REF!,свод!$AY106,РРО!#REF!)</f>
        <v>#REF!</v>
      </c>
      <c r="AU106" s="38" t="e">
        <f>SUMIF(РРО!#REF!,свод!$AY106,РРО!#REF!)</f>
        <v>#REF!</v>
      </c>
      <c r="AV106" s="38" t="e">
        <f>SUMIF(РРО!#REF!,свод!$AY106,РРО!#REF!)</f>
        <v>#REF!</v>
      </c>
      <c r="AW106" s="38" t="e">
        <f>SUMIF(РРО!#REF!,свод!$AY106,РРО!#REF!)</f>
        <v>#REF!</v>
      </c>
      <c r="AX106" s="38" t="e">
        <f>SUMIF(РРО!#REF!,свод!$AY106,РРО!#REF!)</f>
        <v>#REF!</v>
      </c>
      <c r="AY106" t="str">
        <f>CONCATENATE(A106,C106,D106,E106)</f>
        <v>4020000010102плановый</v>
      </c>
    </row>
    <row r="107" spans="1:51" ht="15" customHeight="1">
      <c r="A107" s="32" t="s">
        <v>181</v>
      </c>
      <c r="B107" s="33" t="s">
        <v>48</v>
      </c>
      <c r="C107" s="34" t="s">
        <v>53</v>
      </c>
      <c r="D107" s="34" t="s">
        <v>56</v>
      </c>
      <c r="E107" s="35" t="s">
        <v>64</v>
      </c>
      <c r="F107" s="52" t="e">
        <f>SUMIF(РРО!#REF!,свод!AY107,РРО!AT$12:AT$31)</f>
        <v>#REF!</v>
      </c>
      <c r="G107" s="52" t="e">
        <f>SUMIF(РРО!#REF!,свод!AY107,РРО!AU$12:AU$31)</f>
        <v>#REF!</v>
      </c>
      <c r="H107" s="38" t="e">
        <f>SUMIF(РРО!#REF!,свод!$AY107,РРО!AV$12:AV$31)</f>
        <v>#REF!</v>
      </c>
      <c r="I107" s="38" t="e">
        <f>SUMIF(РРО!#REF!,свод!$AY107,РРО!AW$12:AW$31)</f>
        <v>#REF!</v>
      </c>
      <c r="J107" s="38" t="e">
        <f>SUMIF(РРО!#REF!,свод!$AY107,РРО!AX$12:AX$31)</f>
        <v>#REF!</v>
      </c>
      <c r="K107" s="38" t="e">
        <f>SUMIF(РРО!#REF!,свод!$AY107,РРО!AY$12:AY$31)</f>
        <v>#REF!</v>
      </c>
      <c r="L107" s="38" t="e">
        <f>SUMIF(РРО!#REF!,свод!$AY107,РРО!AZ$12:AZ$31)</f>
        <v>#REF!</v>
      </c>
      <c r="M107" s="38" t="e">
        <f>SUMIF(РРО!#REF!,свод!$AY107,РРО!BA$12:BA$31)</f>
        <v>#REF!</v>
      </c>
      <c r="N107" s="38" t="e">
        <f>SUMIF(РРО!#REF!,свод!$AY107,РРО!BB$12:BB$31)</f>
        <v>#REF!</v>
      </c>
      <c r="O107" s="38" t="e">
        <f>SUMIF(РРО!#REF!,свод!$AY107,РРО!BC$12:BC$31)</f>
        <v>#REF!</v>
      </c>
      <c r="P107" s="52" t="e">
        <f>SUMIF(РРО!#REF!,свод!$AY107,РРО!BD$12:BD$31)</f>
        <v>#REF!</v>
      </c>
      <c r="Q107" s="38" t="e">
        <f>SUMIF(РРО!#REF!,свод!$AY107,РРО!BE$12:BE$31)</f>
        <v>#REF!</v>
      </c>
      <c r="R107" s="38" t="e">
        <f>SUMIF(РРО!#REF!,свод!$AY107,РРО!BF$12:BF$31)</f>
        <v>#REF!</v>
      </c>
      <c r="S107" s="38" t="e">
        <f>SUMIF(РРО!#REF!,свод!$AY107,РРО!BG$12:BG$31)</f>
        <v>#REF!</v>
      </c>
      <c r="T107" s="38" t="e">
        <f>SUMIF(РРО!#REF!,свод!$AY107,РРО!BH$12:BH$31)</f>
        <v>#REF!</v>
      </c>
      <c r="U107" s="52" t="e">
        <f>SUMIF(РРО!#REF!,свод!$AY107,РРО!BI$12:BI$31)</f>
        <v>#REF!</v>
      </c>
      <c r="V107" s="38" t="e">
        <f>SUMIF(РРО!#REF!,свод!$AY107,РРО!BJ$12:BJ$31)</f>
        <v>#REF!</v>
      </c>
      <c r="W107" s="38" t="e">
        <f>SUMIF(РРО!#REF!,свод!$AY107,РРО!BK$12:BK$31)</f>
        <v>#REF!</v>
      </c>
      <c r="X107" s="38" t="e">
        <f>SUMIF(РРО!#REF!,свод!$AY107,РРО!BL$12:BL$31)</f>
        <v>#REF!</v>
      </c>
      <c r="Y107" s="38" t="e">
        <f>SUMIF(РРО!#REF!,свод!$AY107,РРО!BM$12:BM$31)</f>
        <v>#REF!</v>
      </c>
      <c r="Z107" s="52" t="e">
        <f>SUMIF(РРО!#REF!,свод!$AY107,РРО!BN$12:BN$31)</f>
        <v>#REF!</v>
      </c>
      <c r="AA107" s="38" t="e">
        <f>SUMIF(РРО!#REF!,свод!$AY107,РРО!BO$12:BO$31)</f>
        <v>#REF!</v>
      </c>
      <c r="AB107" s="38" t="e">
        <f>SUMIF(РРО!#REF!,свод!$AY107,РРО!BP$12:BP$31)</f>
        <v>#REF!</v>
      </c>
      <c r="AC107" s="38" t="e">
        <f>SUMIF(РРО!#REF!,свод!$AY107,РРО!BQ$12:BQ$31)</f>
        <v>#REF!</v>
      </c>
      <c r="AD107" s="38" t="e">
        <f>SUMIF(РРО!#REF!,свод!$AY107,РРО!BR$12:BR$31)</f>
        <v>#REF!</v>
      </c>
      <c r="AE107" s="52" t="e">
        <f>SUMIF(РРО!#REF!,свод!$AY107,РРО!BS$12:BS$31)</f>
        <v>#REF!</v>
      </c>
      <c r="AF107" s="38" t="e">
        <f>SUMIF(РРО!#REF!,свод!$AY107,РРО!BT$12:BT$31)</f>
        <v>#REF!</v>
      </c>
      <c r="AG107" s="38" t="e">
        <f>SUMIF(РРО!#REF!,свод!$AY107,РРО!BU$12:BU$31)</f>
        <v>#REF!</v>
      </c>
      <c r="AH107" s="38" t="e">
        <f>SUMIF(РРО!#REF!,свод!$AY107,РРО!BV$12:BV$31)</f>
        <v>#REF!</v>
      </c>
      <c r="AI107" s="38" t="e">
        <f>SUMIF(РРО!#REF!,свод!$AY107,РРО!BW$12:BW$31)</f>
        <v>#REF!</v>
      </c>
      <c r="AJ107" s="38" t="e">
        <f>SUMIF(РРО!#REF!,свод!$AY107,РРО!#REF!)</f>
        <v>#REF!</v>
      </c>
      <c r="AK107" s="38" t="e">
        <f>SUMIF(РРО!#REF!,свод!$AY107,РРО!#REF!)</f>
        <v>#REF!</v>
      </c>
      <c r="AL107" s="38" t="e">
        <f>SUMIF(РРО!#REF!,свод!$AY107,РРО!#REF!)</f>
        <v>#REF!</v>
      </c>
      <c r="AM107" s="38" t="e">
        <f>SUMIF(РРО!#REF!,свод!$AY107,РРО!#REF!)</f>
        <v>#REF!</v>
      </c>
      <c r="AN107" s="38" t="e">
        <f>SUMIF(РРО!#REF!,свод!$AY107,РРО!#REF!)</f>
        <v>#REF!</v>
      </c>
      <c r="AO107" s="38" t="e">
        <f>SUMIF(РРО!#REF!,свод!$AY107,РРО!#REF!)</f>
        <v>#REF!</v>
      </c>
      <c r="AP107" s="38" t="e">
        <f>SUMIF(РРО!#REF!,свод!$AY107,РРО!#REF!)</f>
        <v>#REF!</v>
      </c>
      <c r="AQ107" s="38" t="e">
        <f>SUMIF(РРО!#REF!,свод!$AY107,РРО!#REF!)</f>
        <v>#REF!</v>
      </c>
      <c r="AR107" s="38" t="e">
        <f>SUMIF(РРО!#REF!,свод!$AY107,РРО!#REF!)</f>
        <v>#REF!</v>
      </c>
      <c r="AS107" s="38" t="e">
        <f>SUMIF(РРО!#REF!,свод!$AY107,РРО!#REF!)</f>
        <v>#REF!</v>
      </c>
      <c r="AT107" s="38" t="e">
        <f>SUMIF(РРО!#REF!,свод!$AY107,РРО!#REF!)</f>
        <v>#REF!</v>
      </c>
      <c r="AU107" s="38" t="e">
        <f>SUMIF(РРО!#REF!,свод!$AY107,РРО!#REF!)</f>
        <v>#REF!</v>
      </c>
      <c r="AV107" s="38" t="e">
        <f>SUMIF(РРО!#REF!,свод!$AY107,РРО!#REF!)</f>
        <v>#REF!</v>
      </c>
      <c r="AW107" s="38" t="e">
        <f>SUMIF(РРО!#REF!,свод!$AY107,РРО!#REF!)</f>
        <v>#REF!</v>
      </c>
      <c r="AX107" s="38" t="e">
        <f>SUMIF(РРО!#REF!,свод!$AY107,РРО!#REF!)</f>
        <v>#REF!</v>
      </c>
      <c r="AY107" t="str">
        <f>CONCATENATE(A107,C107,D107,E107)</f>
        <v>4020000010103нормативный</v>
      </c>
    </row>
    <row r="108" spans="1:51" ht="15" customHeight="1">
      <c r="A108" s="32" t="s">
        <v>181</v>
      </c>
      <c r="B108" s="33" t="s">
        <v>48</v>
      </c>
      <c r="C108" s="34" t="s">
        <v>53</v>
      </c>
      <c r="D108" s="34" t="s">
        <v>69</v>
      </c>
      <c r="E108" s="35" t="s">
        <v>64</v>
      </c>
      <c r="F108" s="52" t="e">
        <f>SUMIF(РРО!#REF!,свод!AY108,РРО!AT$12:AT$31)</f>
        <v>#REF!</v>
      </c>
      <c r="G108" s="52" t="e">
        <f>SUMIF(РРО!#REF!,свод!AY108,РРО!AU$12:AU$31)</f>
        <v>#REF!</v>
      </c>
      <c r="H108" s="38" t="e">
        <f>SUMIF(РРО!#REF!,свод!$AY108,РРО!AV$12:AV$31)</f>
        <v>#REF!</v>
      </c>
      <c r="I108" s="38" t="e">
        <f>SUMIF(РРО!#REF!,свод!$AY108,РРО!AW$12:AW$31)</f>
        <v>#REF!</v>
      </c>
      <c r="J108" s="38" t="e">
        <f>SUMIF(РРО!#REF!,свод!$AY108,РРО!AX$12:AX$31)</f>
        <v>#REF!</v>
      </c>
      <c r="K108" s="38" t="e">
        <f>SUMIF(РРО!#REF!,свод!$AY108,РРО!AY$12:AY$31)</f>
        <v>#REF!</v>
      </c>
      <c r="L108" s="38" t="e">
        <f>SUMIF(РРО!#REF!,свод!$AY108,РРО!AZ$12:AZ$31)</f>
        <v>#REF!</v>
      </c>
      <c r="M108" s="38" t="e">
        <f>SUMIF(РРО!#REF!,свод!$AY108,РРО!BA$12:BA$31)</f>
        <v>#REF!</v>
      </c>
      <c r="N108" s="38" t="e">
        <f>SUMIF(РРО!#REF!,свод!$AY108,РРО!BB$12:BB$31)</f>
        <v>#REF!</v>
      </c>
      <c r="O108" s="38" t="e">
        <f>SUMIF(РРО!#REF!,свод!$AY108,РРО!BC$12:BC$31)</f>
        <v>#REF!</v>
      </c>
      <c r="P108" s="52" t="e">
        <f>SUMIF(РРО!#REF!,свод!$AY108,РРО!BD$12:BD$31)</f>
        <v>#REF!</v>
      </c>
      <c r="Q108" s="38" t="e">
        <f>SUMIF(РРО!#REF!,свод!$AY108,РРО!BE$12:BE$31)</f>
        <v>#REF!</v>
      </c>
      <c r="R108" s="38" t="e">
        <f>SUMIF(РРО!#REF!,свод!$AY108,РРО!BF$12:BF$31)</f>
        <v>#REF!</v>
      </c>
      <c r="S108" s="38" t="e">
        <f>SUMIF(РРО!#REF!,свод!$AY108,РРО!BG$12:BG$31)</f>
        <v>#REF!</v>
      </c>
      <c r="T108" s="38" t="e">
        <f>SUMIF(РРО!#REF!,свод!$AY108,РРО!BH$12:BH$31)</f>
        <v>#REF!</v>
      </c>
      <c r="U108" s="52" t="e">
        <f>SUMIF(РРО!#REF!,свод!$AY108,РРО!BI$12:BI$31)</f>
        <v>#REF!</v>
      </c>
      <c r="V108" s="38" t="e">
        <f>SUMIF(РРО!#REF!,свод!$AY108,РРО!BJ$12:BJ$31)</f>
        <v>#REF!</v>
      </c>
      <c r="W108" s="38" t="e">
        <f>SUMIF(РРО!#REF!,свод!$AY108,РРО!BK$12:BK$31)</f>
        <v>#REF!</v>
      </c>
      <c r="X108" s="38" t="e">
        <f>SUMIF(РРО!#REF!,свод!$AY108,РРО!BL$12:BL$31)</f>
        <v>#REF!</v>
      </c>
      <c r="Y108" s="38" t="e">
        <f>SUMIF(РРО!#REF!,свод!$AY108,РРО!BM$12:BM$31)</f>
        <v>#REF!</v>
      </c>
      <c r="Z108" s="52" t="e">
        <f>SUMIF(РРО!#REF!,свод!$AY108,РРО!BN$12:BN$31)</f>
        <v>#REF!</v>
      </c>
      <c r="AA108" s="38" t="e">
        <f>SUMIF(РРО!#REF!,свод!$AY108,РРО!BO$12:BO$31)</f>
        <v>#REF!</v>
      </c>
      <c r="AB108" s="38" t="e">
        <f>SUMIF(РРО!#REF!,свод!$AY108,РРО!BP$12:BP$31)</f>
        <v>#REF!</v>
      </c>
      <c r="AC108" s="38" t="e">
        <f>SUMIF(РРО!#REF!,свод!$AY108,РРО!BQ$12:BQ$31)</f>
        <v>#REF!</v>
      </c>
      <c r="AD108" s="38" t="e">
        <f>SUMIF(РРО!#REF!,свод!$AY108,РРО!BR$12:BR$31)</f>
        <v>#REF!</v>
      </c>
      <c r="AE108" s="52" t="e">
        <f>SUMIF(РРО!#REF!,свод!$AY108,РРО!BS$12:BS$31)</f>
        <v>#REF!</v>
      </c>
      <c r="AF108" s="38" t="e">
        <f>SUMIF(РРО!#REF!,свод!$AY108,РРО!BT$12:BT$31)</f>
        <v>#REF!</v>
      </c>
      <c r="AG108" s="38" t="e">
        <f>SUMIF(РРО!#REF!,свод!$AY108,РРО!BU$12:BU$31)</f>
        <v>#REF!</v>
      </c>
      <c r="AH108" s="38" t="e">
        <f>SUMIF(РРО!#REF!,свод!$AY108,РРО!BV$12:BV$31)</f>
        <v>#REF!</v>
      </c>
      <c r="AI108" s="38" t="e">
        <f>SUMIF(РРО!#REF!,свод!$AY108,РРО!BW$12:BW$31)</f>
        <v>#REF!</v>
      </c>
      <c r="AJ108" s="38" t="e">
        <f>SUMIF(РРО!#REF!,свод!$AY108,РРО!#REF!)</f>
        <v>#REF!</v>
      </c>
      <c r="AK108" s="38" t="e">
        <f>SUMIF(РРО!#REF!,свод!$AY108,РРО!#REF!)</f>
        <v>#REF!</v>
      </c>
      <c r="AL108" s="38" t="e">
        <f>SUMIF(РРО!#REF!,свод!$AY108,РРО!#REF!)</f>
        <v>#REF!</v>
      </c>
      <c r="AM108" s="38" t="e">
        <f>SUMIF(РРО!#REF!,свод!$AY108,РРО!#REF!)</f>
        <v>#REF!</v>
      </c>
      <c r="AN108" s="38" t="e">
        <f>SUMIF(РРО!#REF!,свод!$AY108,РРО!#REF!)</f>
        <v>#REF!</v>
      </c>
      <c r="AO108" s="38" t="e">
        <f>SUMIF(РРО!#REF!,свод!$AY108,РРО!#REF!)</f>
        <v>#REF!</v>
      </c>
      <c r="AP108" s="38" t="e">
        <f>SUMIF(РРО!#REF!,свод!$AY108,РРО!#REF!)</f>
        <v>#REF!</v>
      </c>
      <c r="AQ108" s="38" t="e">
        <f>SUMIF(РРО!#REF!,свод!$AY108,РРО!#REF!)</f>
        <v>#REF!</v>
      </c>
      <c r="AR108" s="38" t="e">
        <f>SUMIF(РРО!#REF!,свод!$AY108,РРО!#REF!)</f>
        <v>#REF!</v>
      </c>
      <c r="AS108" s="38" t="e">
        <f>SUMIF(РРО!#REF!,свод!$AY108,РРО!#REF!)</f>
        <v>#REF!</v>
      </c>
      <c r="AT108" s="38" t="e">
        <f>SUMIF(РРО!#REF!,свод!$AY108,РРО!#REF!)</f>
        <v>#REF!</v>
      </c>
      <c r="AU108" s="38" t="e">
        <f>SUMIF(РРО!#REF!,свод!$AY108,РРО!#REF!)</f>
        <v>#REF!</v>
      </c>
      <c r="AV108" s="38" t="e">
        <f>SUMIF(РРО!#REF!,свод!$AY108,РРО!#REF!)</f>
        <v>#REF!</v>
      </c>
      <c r="AW108" s="38" t="e">
        <f>SUMIF(РРО!#REF!,свод!$AY108,РРО!#REF!)</f>
        <v>#REF!</v>
      </c>
      <c r="AX108" s="38" t="e">
        <f>SUMIF(РРО!#REF!,свод!$AY108,РРО!#REF!)</f>
        <v>#REF!</v>
      </c>
      <c r="AY108" t="str">
        <f t="shared" si="3"/>
        <v>4020000010104нормативный</v>
      </c>
    </row>
    <row r="109" spans="1:51" ht="15" customHeight="1">
      <c r="A109" s="32" t="s">
        <v>181</v>
      </c>
      <c r="B109" s="33" t="s">
        <v>48</v>
      </c>
      <c r="C109" s="34" t="s">
        <v>53</v>
      </c>
      <c r="D109" s="34" t="s">
        <v>69</v>
      </c>
      <c r="E109" s="35" t="s">
        <v>65</v>
      </c>
      <c r="F109" s="52" t="e">
        <f>SUMIF(РРО!#REF!,свод!AY109,РРО!AT$12:AT$31)</f>
        <v>#REF!</v>
      </c>
      <c r="G109" s="52" t="e">
        <f>SUMIF(РРО!#REF!,свод!AY109,РРО!AU$12:AU$31)</f>
        <v>#REF!</v>
      </c>
      <c r="H109" s="38" t="e">
        <f>SUMIF(РРО!#REF!,свод!$AY109,РРО!AV$12:AV$31)</f>
        <v>#REF!</v>
      </c>
      <c r="I109" s="38" t="e">
        <f>SUMIF(РРО!#REF!,свод!$AY109,РРО!AW$12:AW$31)</f>
        <v>#REF!</v>
      </c>
      <c r="J109" s="38" t="e">
        <f>SUMIF(РРО!#REF!,свод!$AY109,РРО!AX$12:AX$31)</f>
        <v>#REF!</v>
      </c>
      <c r="K109" s="38" t="e">
        <f>SUMIF(РРО!#REF!,свод!$AY109,РРО!AY$12:AY$31)</f>
        <v>#REF!</v>
      </c>
      <c r="L109" s="38" t="e">
        <f>SUMIF(РРО!#REF!,свод!$AY109,РРО!AZ$12:AZ$31)</f>
        <v>#REF!</v>
      </c>
      <c r="M109" s="38" t="e">
        <f>SUMIF(РРО!#REF!,свод!$AY109,РРО!BA$12:BA$31)</f>
        <v>#REF!</v>
      </c>
      <c r="N109" s="38" t="e">
        <f>SUMIF(РРО!#REF!,свод!$AY109,РРО!BB$12:BB$31)</f>
        <v>#REF!</v>
      </c>
      <c r="O109" s="38" t="e">
        <f>SUMIF(РРО!#REF!,свод!$AY109,РРО!BC$12:BC$31)</f>
        <v>#REF!</v>
      </c>
      <c r="P109" s="52" t="e">
        <f>SUMIF(РРО!#REF!,свод!$AY109,РРО!BD$12:BD$31)</f>
        <v>#REF!</v>
      </c>
      <c r="Q109" s="38" t="e">
        <f>SUMIF(РРО!#REF!,свод!$AY109,РРО!BE$12:BE$31)</f>
        <v>#REF!</v>
      </c>
      <c r="R109" s="38" t="e">
        <f>SUMIF(РРО!#REF!,свод!$AY109,РРО!BF$12:BF$31)</f>
        <v>#REF!</v>
      </c>
      <c r="S109" s="38" t="e">
        <f>SUMIF(РРО!#REF!,свод!$AY109,РРО!BG$12:BG$31)</f>
        <v>#REF!</v>
      </c>
      <c r="T109" s="38" t="e">
        <f>SUMIF(РРО!#REF!,свод!$AY109,РРО!BH$12:BH$31)</f>
        <v>#REF!</v>
      </c>
      <c r="U109" s="52" t="e">
        <f>SUMIF(РРО!#REF!,свод!$AY109,РРО!BI$12:BI$31)</f>
        <v>#REF!</v>
      </c>
      <c r="V109" s="38" t="e">
        <f>SUMIF(РРО!#REF!,свод!$AY109,РРО!BJ$12:BJ$31)</f>
        <v>#REF!</v>
      </c>
      <c r="W109" s="38" t="e">
        <f>SUMIF(РРО!#REF!,свод!$AY109,РРО!BK$12:BK$31)</f>
        <v>#REF!</v>
      </c>
      <c r="X109" s="38" t="e">
        <f>SUMIF(РРО!#REF!,свод!$AY109,РРО!BL$12:BL$31)</f>
        <v>#REF!</v>
      </c>
      <c r="Y109" s="38" t="e">
        <f>SUMIF(РРО!#REF!,свод!$AY109,РРО!BM$12:BM$31)</f>
        <v>#REF!</v>
      </c>
      <c r="Z109" s="52" t="e">
        <f>SUMIF(РРО!#REF!,свод!$AY109,РРО!BN$12:BN$31)</f>
        <v>#REF!</v>
      </c>
      <c r="AA109" s="38" t="e">
        <f>SUMIF(РРО!#REF!,свод!$AY109,РРО!BO$12:BO$31)</f>
        <v>#REF!</v>
      </c>
      <c r="AB109" s="38" t="e">
        <f>SUMIF(РРО!#REF!,свод!$AY109,РРО!BP$12:BP$31)</f>
        <v>#REF!</v>
      </c>
      <c r="AC109" s="38" t="e">
        <f>SUMIF(РРО!#REF!,свод!$AY109,РРО!BQ$12:BQ$31)</f>
        <v>#REF!</v>
      </c>
      <c r="AD109" s="38" t="e">
        <f>SUMIF(РРО!#REF!,свод!$AY109,РРО!BR$12:BR$31)</f>
        <v>#REF!</v>
      </c>
      <c r="AE109" s="52" t="e">
        <f>SUMIF(РРО!#REF!,свод!$AY109,РРО!BS$12:BS$31)</f>
        <v>#REF!</v>
      </c>
      <c r="AF109" s="38" t="e">
        <f>SUMIF(РРО!#REF!,свод!$AY109,РРО!BT$12:BT$31)</f>
        <v>#REF!</v>
      </c>
      <c r="AG109" s="38" t="e">
        <f>SUMIF(РРО!#REF!,свод!$AY109,РРО!BU$12:BU$31)</f>
        <v>#REF!</v>
      </c>
      <c r="AH109" s="38" t="e">
        <f>SUMIF(РРО!#REF!,свод!$AY109,РРО!BV$12:BV$31)</f>
        <v>#REF!</v>
      </c>
      <c r="AI109" s="38" t="e">
        <f>SUMIF(РРО!#REF!,свод!$AY109,РРО!BW$12:BW$31)</f>
        <v>#REF!</v>
      </c>
      <c r="AJ109" s="38" t="e">
        <f>SUMIF(РРО!#REF!,свод!$AY109,РРО!#REF!)</f>
        <v>#REF!</v>
      </c>
      <c r="AK109" s="38" t="e">
        <f>SUMIF(РРО!#REF!,свод!$AY109,РРО!#REF!)</f>
        <v>#REF!</v>
      </c>
      <c r="AL109" s="38" t="e">
        <f>SUMIF(РРО!#REF!,свод!$AY109,РРО!#REF!)</f>
        <v>#REF!</v>
      </c>
      <c r="AM109" s="38" t="e">
        <f>SUMIF(РРО!#REF!,свод!$AY109,РРО!#REF!)</f>
        <v>#REF!</v>
      </c>
      <c r="AN109" s="38" t="e">
        <f>SUMIF(РРО!#REF!,свод!$AY109,РРО!#REF!)</f>
        <v>#REF!</v>
      </c>
      <c r="AO109" s="38" t="e">
        <f>SUMIF(РРО!#REF!,свод!$AY109,РРО!#REF!)</f>
        <v>#REF!</v>
      </c>
      <c r="AP109" s="38" t="e">
        <f>SUMIF(РРО!#REF!,свод!$AY109,РРО!#REF!)</f>
        <v>#REF!</v>
      </c>
      <c r="AQ109" s="38" t="e">
        <f>SUMIF(РРО!#REF!,свод!$AY109,РРО!#REF!)</f>
        <v>#REF!</v>
      </c>
      <c r="AR109" s="38" t="e">
        <f>SUMIF(РРО!#REF!,свод!$AY109,РРО!#REF!)</f>
        <v>#REF!</v>
      </c>
      <c r="AS109" s="38" t="e">
        <f>SUMIF(РРО!#REF!,свод!$AY109,РРО!#REF!)</f>
        <v>#REF!</v>
      </c>
      <c r="AT109" s="38" t="e">
        <f>SUMIF(РРО!#REF!,свод!$AY109,РРО!#REF!)</f>
        <v>#REF!</v>
      </c>
      <c r="AU109" s="38" t="e">
        <f>SUMIF(РРО!#REF!,свод!$AY109,РРО!#REF!)</f>
        <v>#REF!</v>
      </c>
      <c r="AV109" s="38" t="e">
        <f>SUMIF(РРО!#REF!,свод!$AY109,РРО!#REF!)</f>
        <v>#REF!</v>
      </c>
      <c r="AW109" s="38" t="e">
        <f>SUMIF(РРО!#REF!,свод!$AY109,РРО!#REF!)</f>
        <v>#REF!</v>
      </c>
      <c r="AX109" s="38" t="e">
        <f>SUMIF(РРО!#REF!,свод!$AY109,РРО!#REF!)</f>
        <v>#REF!</v>
      </c>
      <c r="AY109" t="str">
        <f t="shared" si="3"/>
        <v>4020000010104плановый</v>
      </c>
    </row>
    <row r="110" spans="1:51" ht="15" customHeight="1">
      <c r="A110" s="32" t="s">
        <v>181</v>
      </c>
      <c r="B110" s="33" t="s">
        <v>48</v>
      </c>
      <c r="C110" s="34" t="s">
        <v>53</v>
      </c>
      <c r="D110" s="34" t="s">
        <v>115</v>
      </c>
      <c r="E110" s="35" t="s">
        <v>64</v>
      </c>
      <c r="F110" s="52" t="e">
        <f>SUMIF(РРО!#REF!,свод!AY110,РРО!AT$12:AT$31)</f>
        <v>#REF!</v>
      </c>
      <c r="G110" s="52" t="e">
        <f>SUMIF(РРО!#REF!,свод!AY110,РРО!AU$12:AU$31)</f>
        <v>#REF!</v>
      </c>
      <c r="H110" s="38" t="e">
        <f>SUMIF(РРО!#REF!,свод!$AY110,РРО!AV$12:AV$31)</f>
        <v>#REF!</v>
      </c>
      <c r="I110" s="38" t="e">
        <f>SUMIF(РРО!#REF!,свод!$AY110,РРО!AW$12:AW$31)</f>
        <v>#REF!</v>
      </c>
      <c r="J110" s="38" t="e">
        <f>SUMIF(РРО!#REF!,свод!$AY110,РРО!AX$12:AX$31)</f>
        <v>#REF!</v>
      </c>
      <c r="K110" s="38" t="e">
        <f>SUMIF(РРО!#REF!,свод!$AY110,РРО!AY$12:AY$31)</f>
        <v>#REF!</v>
      </c>
      <c r="L110" s="38" t="e">
        <f>SUMIF(РРО!#REF!,свод!$AY110,РРО!AZ$12:AZ$31)</f>
        <v>#REF!</v>
      </c>
      <c r="M110" s="38" t="e">
        <f>SUMIF(РРО!#REF!,свод!$AY110,РРО!BA$12:BA$31)</f>
        <v>#REF!</v>
      </c>
      <c r="N110" s="38" t="e">
        <f>SUMIF(РРО!#REF!,свод!$AY110,РРО!BB$12:BB$31)</f>
        <v>#REF!</v>
      </c>
      <c r="O110" s="38" t="e">
        <f>SUMIF(РРО!#REF!,свод!$AY110,РРО!BC$12:BC$31)</f>
        <v>#REF!</v>
      </c>
      <c r="P110" s="52" t="e">
        <f>SUMIF(РРО!#REF!,свод!$AY110,РРО!BD$12:BD$31)</f>
        <v>#REF!</v>
      </c>
      <c r="Q110" s="38" t="e">
        <f>SUMIF(РРО!#REF!,свод!$AY110,РРО!BE$12:BE$31)</f>
        <v>#REF!</v>
      </c>
      <c r="R110" s="38" t="e">
        <f>SUMIF(РРО!#REF!,свод!$AY110,РРО!BF$12:BF$31)</f>
        <v>#REF!</v>
      </c>
      <c r="S110" s="38" t="e">
        <f>SUMIF(РРО!#REF!,свод!$AY110,РРО!BG$12:BG$31)</f>
        <v>#REF!</v>
      </c>
      <c r="T110" s="38" t="e">
        <f>SUMIF(РРО!#REF!,свод!$AY110,РРО!BH$12:BH$31)</f>
        <v>#REF!</v>
      </c>
      <c r="U110" s="52" t="e">
        <f>SUMIF(РРО!#REF!,свод!$AY110,РРО!BI$12:BI$31)</f>
        <v>#REF!</v>
      </c>
      <c r="V110" s="38" t="e">
        <f>SUMIF(РРО!#REF!,свод!$AY110,РРО!BJ$12:BJ$31)</f>
        <v>#REF!</v>
      </c>
      <c r="W110" s="38" t="e">
        <f>SUMIF(РРО!#REF!,свод!$AY110,РРО!BK$12:BK$31)</f>
        <v>#REF!</v>
      </c>
      <c r="X110" s="38" t="e">
        <f>SUMIF(РРО!#REF!,свод!$AY110,РРО!BL$12:BL$31)</f>
        <v>#REF!</v>
      </c>
      <c r="Y110" s="38" t="e">
        <f>SUMIF(РРО!#REF!,свод!$AY110,РРО!BM$12:BM$31)</f>
        <v>#REF!</v>
      </c>
      <c r="Z110" s="52" t="e">
        <f>SUMIF(РРО!#REF!,свод!$AY110,РРО!BN$12:BN$31)</f>
        <v>#REF!</v>
      </c>
      <c r="AA110" s="38" t="e">
        <f>SUMIF(РРО!#REF!,свод!$AY110,РРО!BO$12:BO$31)</f>
        <v>#REF!</v>
      </c>
      <c r="AB110" s="38" t="e">
        <f>SUMIF(РРО!#REF!,свод!$AY110,РРО!BP$12:BP$31)</f>
        <v>#REF!</v>
      </c>
      <c r="AC110" s="38" t="e">
        <f>SUMIF(РРО!#REF!,свод!$AY110,РРО!BQ$12:BQ$31)</f>
        <v>#REF!</v>
      </c>
      <c r="AD110" s="38" t="e">
        <f>SUMIF(РРО!#REF!,свод!$AY110,РРО!BR$12:BR$31)</f>
        <v>#REF!</v>
      </c>
      <c r="AE110" s="52" t="e">
        <f>SUMIF(РРО!#REF!,свод!$AY110,РРО!BS$12:BS$31)</f>
        <v>#REF!</v>
      </c>
      <c r="AF110" s="38" t="e">
        <f>SUMIF(РРО!#REF!,свод!$AY110,РРО!BT$12:BT$31)</f>
        <v>#REF!</v>
      </c>
      <c r="AG110" s="38" t="e">
        <f>SUMIF(РРО!#REF!,свод!$AY110,РРО!BU$12:BU$31)</f>
        <v>#REF!</v>
      </c>
      <c r="AH110" s="38" t="e">
        <f>SUMIF(РРО!#REF!,свод!$AY110,РРО!BV$12:BV$31)</f>
        <v>#REF!</v>
      </c>
      <c r="AI110" s="38" t="e">
        <f>SUMIF(РРО!#REF!,свод!$AY110,РРО!BW$12:BW$31)</f>
        <v>#REF!</v>
      </c>
      <c r="AJ110" s="38" t="e">
        <f>SUMIF(РРО!#REF!,свод!$AY110,РРО!#REF!)</f>
        <v>#REF!</v>
      </c>
      <c r="AK110" s="38" t="e">
        <f>SUMIF(РРО!#REF!,свод!$AY110,РРО!#REF!)</f>
        <v>#REF!</v>
      </c>
      <c r="AL110" s="38" t="e">
        <f>SUMIF(РРО!#REF!,свод!$AY110,РРО!#REF!)</f>
        <v>#REF!</v>
      </c>
      <c r="AM110" s="38" t="e">
        <f>SUMIF(РРО!#REF!,свод!$AY110,РРО!#REF!)</f>
        <v>#REF!</v>
      </c>
      <c r="AN110" s="38" t="e">
        <f>SUMIF(РРО!#REF!,свод!$AY110,РРО!#REF!)</f>
        <v>#REF!</v>
      </c>
      <c r="AO110" s="38" t="e">
        <f>SUMIF(РРО!#REF!,свод!$AY110,РРО!#REF!)</f>
        <v>#REF!</v>
      </c>
      <c r="AP110" s="38" t="e">
        <f>SUMIF(РРО!#REF!,свод!$AY110,РРО!#REF!)</f>
        <v>#REF!</v>
      </c>
      <c r="AQ110" s="38" t="e">
        <f>SUMIF(РРО!#REF!,свод!$AY110,РРО!#REF!)</f>
        <v>#REF!</v>
      </c>
      <c r="AR110" s="38" t="e">
        <f>SUMIF(РРО!#REF!,свод!$AY110,РРО!#REF!)</f>
        <v>#REF!</v>
      </c>
      <c r="AS110" s="38" t="e">
        <f>SUMIF(РРО!#REF!,свод!$AY110,РРО!#REF!)</f>
        <v>#REF!</v>
      </c>
      <c r="AT110" s="38" t="e">
        <f>SUMIF(РРО!#REF!,свод!$AY110,РРО!#REF!)</f>
        <v>#REF!</v>
      </c>
      <c r="AU110" s="38" t="e">
        <f>SUMIF(РРО!#REF!,свод!$AY110,РРО!#REF!)</f>
        <v>#REF!</v>
      </c>
      <c r="AV110" s="38" t="e">
        <f>SUMIF(РРО!#REF!,свод!$AY110,РРО!#REF!)</f>
        <v>#REF!</v>
      </c>
      <c r="AW110" s="38" t="e">
        <f>SUMIF(РРО!#REF!,свод!$AY110,РРО!#REF!)</f>
        <v>#REF!</v>
      </c>
      <c r="AX110" s="38" t="e">
        <f>SUMIF(РРО!#REF!,свод!$AY110,РРО!#REF!)</f>
        <v>#REF!</v>
      </c>
      <c r="AY110" t="str">
        <f t="shared" si="3"/>
        <v>4020000010106нормативный</v>
      </c>
    </row>
    <row r="111" spans="1:51" ht="15" customHeight="1">
      <c r="A111" s="32">
        <v>402000001</v>
      </c>
      <c r="B111" s="33" t="s">
        <v>99</v>
      </c>
      <c r="C111" s="34" t="s">
        <v>53</v>
      </c>
      <c r="D111" s="34" t="s">
        <v>54</v>
      </c>
      <c r="E111" s="35" t="s">
        <v>64</v>
      </c>
      <c r="F111" s="52" t="e">
        <f>SUMIF(РРО!#REF!,свод!AY111,РРО!AT$12:AT$31)</f>
        <v>#REF!</v>
      </c>
      <c r="G111" s="52" t="e">
        <f>SUMIF(РРО!#REF!,свод!AY111,РРО!AU$12:AU$31)</f>
        <v>#REF!</v>
      </c>
      <c r="H111" s="38" t="e">
        <f>SUMIF(РРО!#REF!,свод!$AY111,РРО!AV$12:AV$31)</f>
        <v>#REF!</v>
      </c>
      <c r="I111" s="38" t="e">
        <f>SUMIF(РРО!#REF!,свод!$AY111,РРО!AW$12:AW$31)</f>
        <v>#REF!</v>
      </c>
      <c r="J111" s="38" t="e">
        <f>SUMIF(РРО!#REF!,свод!$AY111,РРО!AX$12:AX$31)</f>
        <v>#REF!</v>
      </c>
      <c r="K111" s="38" t="e">
        <f>SUMIF(РРО!#REF!,свод!$AY111,РРО!AY$12:AY$31)</f>
        <v>#REF!</v>
      </c>
      <c r="L111" s="38" t="e">
        <f>SUMIF(РРО!#REF!,свод!$AY111,РРО!AZ$12:AZ$31)</f>
        <v>#REF!</v>
      </c>
      <c r="M111" s="38" t="e">
        <f>SUMIF(РРО!#REF!,свод!$AY111,РРО!BA$12:BA$31)</f>
        <v>#REF!</v>
      </c>
      <c r="N111" s="38" t="e">
        <f>SUMIF(РРО!#REF!,свод!$AY111,РРО!BB$12:BB$31)</f>
        <v>#REF!</v>
      </c>
      <c r="O111" s="38" t="e">
        <f>SUMIF(РРО!#REF!,свод!$AY111,РРО!BC$12:BC$31)</f>
        <v>#REF!</v>
      </c>
      <c r="P111" s="52" t="e">
        <f>SUMIF(РРО!#REF!,свод!$AY111,РРО!BD$12:BD$31)</f>
        <v>#REF!</v>
      </c>
      <c r="Q111" s="38" t="e">
        <f>SUMIF(РРО!#REF!,свод!$AY111,РРО!BE$12:BE$31)</f>
        <v>#REF!</v>
      </c>
      <c r="R111" s="38" t="e">
        <f>SUMIF(РРО!#REF!,свод!$AY111,РРО!BF$12:BF$31)</f>
        <v>#REF!</v>
      </c>
      <c r="S111" s="38" t="e">
        <f>SUMIF(РРО!#REF!,свод!$AY111,РРО!BG$12:BG$31)</f>
        <v>#REF!</v>
      </c>
      <c r="T111" s="38" t="e">
        <f>SUMIF(РРО!#REF!,свод!$AY111,РРО!BH$12:BH$31)</f>
        <v>#REF!</v>
      </c>
      <c r="U111" s="52" t="e">
        <f>SUMIF(РРО!#REF!,свод!$AY111,РРО!BI$12:BI$31)</f>
        <v>#REF!</v>
      </c>
      <c r="V111" s="38" t="e">
        <f>SUMIF(РРО!#REF!,свод!$AY111,РРО!BJ$12:BJ$31)</f>
        <v>#REF!</v>
      </c>
      <c r="W111" s="38" t="e">
        <f>SUMIF(РРО!#REF!,свод!$AY111,РРО!BK$12:BK$31)</f>
        <v>#REF!</v>
      </c>
      <c r="X111" s="38" t="e">
        <f>SUMIF(РРО!#REF!,свод!$AY111,РРО!BL$12:BL$31)</f>
        <v>#REF!</v>
      </c>
      <c r="Y111" s="38" t="e">
        <f>SUMIF(РРО!#REF!,свод!$AY111,РРО!BM$12:BM$31)</f>
        <v>#REF!</v>
      </c>
      <c r="Z111" s="52" t="e">
        <f>SUMIF(РРО!#REF!,свод!$AY111,РРО!BN$12:BN$31)</f>
        <v>#REF!</v>
      </c>
      <c r="AA111" s="38" t="e">
        <f>SUMIF(РРО!#REF!,свод!$AY111,РРО!BO$12:BO$31)</f>
        <v>#REF!</v>
      </c>
      <c r="AB111" s="38" t="e">
        <f>SUMIF(РРО!#REF!,свод!$AY111,РРО!BP$12:BP$31)</f>
        <v>#REF!</v>
      </c>
      <c r="AC111" s="38" t="e">
        <f>SUMIF(РРО!#REF!,свод!$AY111,РРО!BQ$12:BQ$31)</f>
        <v>#REF!</v>
      </c>
      <c r="AD111" s="38" t="e">
        <f>SUMIF(РРО!#REF!,свод!$AY111,РРО!BR$12:BR$31)</f>
        <v>#REF!</v>
      </c>
      <c r="AE111" s="52" t="e">
        <f>SUMIF(РРО!#REF!,свод!$AY111,РРО!BS$12:BS$31)</f>
        <v>#REF!</v>
      </c>
      <c r="AF111" s="38" t="e">
        <f>SUMIF(РРО!#REF!,свод!$AY111,РРО!BT$12:BT$31)</f>
        <v>#REF!</v>
      </c>
      <c r="AG111" s="38" t="e">
        <f>SUMIF(РРО!#REF!,свод!$AY111,РРО!BU$12:BU$31)</f>
        <v>#REF!</v>
      </c>
      <c r="AH111" s="38" t="e">
        <f>SUMIF(РРО!#REF!,свод!$AY111,РРО!BV$12:BV$31)</f>
        <v>#REF!</v>
      </c>
      <c r="AI111" s="38" t="e">
        <f>SUMIF(РРО!#REF!,свод!$AY111,РРО!BW$12:BW$31)</f>
        <v>#REF!</v>
      </c>
      <c r="AJ111" s="38" t="e">
        <f>SUMIF(РРО!#REF!,свод!$AY111,РРО!#REF!)</f>
        <v>#REF!</v>
      </c>
      <c r="AK111" s="38" t="e">
        <f>SUMIF(РРО!#REF!,свод!$AY111,РРО!#REF!)</f>
        <v>#REF!</v>
      </c>
      <c r="AL111" s="38" t="e">
        <f>SUMIF(РРО!#REF!,свод!$AY111,РРО!#REF!)</f>
        <v>#REF!</v>
      </c>
      <c r="AM111" s="38" t="e">
        <f>SUMIF(РРО!#REF!,свод!$AY111,РРО!#REF!)</f>
        <v>#REF!</v>
      </c>
      <c r="AN111" s="38" t="e">
        <f>SUMIF(РРО!#REF!,свод!$AY111,РРО!#REF!)</f>
        <v>#REF!</v>
      </c>
      <c r="AO111" s="38" t="e">
        <f>SUMIF(РРО!#REF!,свод!$AY111,РРО!#REF!)</f>
        <v>#REF!</v>
      </c>
      <c r="AP111" s="38" t="e">
        <f>SUMIF(РРО!#REF!,свод!$AY111,РРО!#REF!)</f>
        <v>#REF!</v>
      </c>
      <c r="AQ111" s="38" t="e">
        <f>SUMIF(РРО!#REF!,свод!$AY111,РРО!#REF!)</f>
        <v>#REF!</v>
      </c>
      <c r="AR111" s="38" t="e">
        <f>SUMIF(РРО!#REF!,свод!$AY111,РРО!#REF!)</f>
        <v>#REF!</v>
      </c>
      <c r="AS111" s="38" t="e">
        <f>SUMIF(РРО!#REF!,свод!$AY111,РРО!#REF!)</f>
        <v>#REF!</v>
      </c>
      <c r="AT111" s="38" t="e">
        <f>SUMIF(РРО!#REF!,свод!$AY111,РРО!#REF!)</f>
        <v>#REF!</v>
      </c>
      <c r="AU111" s="38" t="e">
        <f>SUMIF(РРО!#REF!,свод!$AY111,РРО!#REF!)</f>
        <v>#REF!</v>
      </c>
      <c r="AV111" s="38" t="e">
        <f>SUMIF(РРО!#REF!,свод!$AY111,РРО!#REF!)</f>
        <v>#REF!</v>
      </c>
      <c r="AW111" s="38" t="e">
        <f>SUMIF(РРО!#REF!,свод!$AY111,РРО!#REF!)</f>
        <v>#REF!</v>
      </c>
      <c r="AX111" s="38" t="e">
        <f>SUMIF(РРО!#REF!,свод!$AY111,РРО!#REF!)</f>
        <v>#REF!</v>
      </c>
      <c r="AY111" t="str">
        <f t="shared" si="3"/>
        <v>4020000010113нормативный</v>
      </c>
    </row>
    <row r="112" spans="1:51" ht="15" customHeight="1">
      <c r="A112" s="32">
        <v>402000001</v>
      </c>
      <c r="B112" s="33" t="s">
        <v>99</v>
      </c>
      <c r="C112" s="34" t="s">
        <v>53</v>
      </c>
      <c r="D112" s="34" t="s">
        <v>54</v>
      </c>
      <c r="E112" s="35" t="s">
        <v>65</v>
      </c>
      <c r="F112" s="52" t="e">
        <f>SUMIF(РРО!#REF!,свод!AY112,РРО!AT$12:AT$31)</f>
        <v>#REF!</v>
      </c>
      <c r="G112" s="52" t="e">
        <f>SUMIF(РРО!#REF!,свод!AY112,РРО!AU$12:AU$31)</f>
        <v>#REF!</v>
      </c>
      <c r="H112" s="38" t="e">
        <f>SUMIF(РРО!#REF!,свод!$AY112,РРО!AV$12:AV$31)</f>
        <v>#REF!</v>
      </c>
      <c r="I112" s="38" t="e">
        <f>SUMIF(РРО!#REF!,свод!$AY112,РРО!AW$12:AW$31)</f>
        <v>#REF!</v>
      </c>
      <c r="J112" s="38" t="e">
        <f>SUMIF(РРО!#REF!,свод!$AY112,РРО!AX$12:AX$31)</f>
        <v>#REF!</v>
      </c>
      <c r="K112" s="38" t="e">
        <f>SUMIF(РРО!#REF!,свод!$AY112,РРО!AY$12:AY$31)</f>
        <v>#REF!</v>
      </c>
      <c r="L112" s="38" t="e">
        <f>SUMIF(РРО!#REF!,свод!$AY112,РРО!AZ$12:AZ$31)</f>
        <v>#REF!</v>
      </c>
      <c r="M112" s="38" t="e">
        <f>SUMIF(РРО!#REF!,свод!$AY112,РРО!BA$12:BA$31)</f>
        <v>#REF!</v>
      </c>
      <c r="N112" s="38" t="e">
        <f>SUMIF(РРО!#REF!,свод!$AY112,РРО!BB$12:BB$31)</f>
        <v>#REF!</v>
      </c>
      <c r="O112" s="38" t="e">
        <f>SUMIF(РРО!#REF!,свод!$AY112,РРО!BC$12:BC$31)</f>
        <v>#REF!</v>
      </c>
      <c r="P112" s="52" t="e">
        <f>SUMIF(РРО!#REF!,свод!$AY112,РРО!BD$12:BD$31)</f>
        <v>#REF!</v>
      </c>
      <c r="Q112" s="38" t="e">
        <f>SUMIF(РРО!#REF!,свод!$AY112,РРО!BE$12:BE$31)</f>
        <v>#REF!</v>
      </c>
      <c r="R112" s="38" t="e">
        <f>SUMIF(РРО!#REF!,свод!$AY112,РРО!BF$12:BF$31)</f>
        <v>#REF!</v>
      </c>
      <c r="S112" s="38" t="e">
        <f>SUMIF(РРО!#REF!,свод!$AY112,РРО!BG$12:BG$31)</f>
        <v>#REF!</v>
      </c>
      <c r="T112" s="38" t="e">
        <f>SUMIF(РРО!#REF!,свод!$AY112,РРО!BH$12:BH$31)</f>
        <v>#REF!</v>
      </c>
      <c r="U112" s="52" t="e">
        <f>SUMIF(РРО!#REF!,свод!$AY112,РРО!BI$12:BI$31)</f>
        <v>#REF!</v>
      </c>
      <c r="V112" s="38" t="e">
        <f>SUMIF(РРО!#REF!,свод!$AY112,РРО!BJ$12:BJ$31)</f>
        <v>#REF!</v>
      </c>
      <c r="W112" s="38" t="e">
        <f>SUMIF(РРО!#REF!,свод!$AY112,РРО!BK$12:BK$31)</f>
        <v>#REF!</v>
      </c>
      <c r="X112" s="38" t="e">
        <f>SUMIF(РРО!#REF!,свод!$AY112,РРО!BL$12:BL$31)</f>
        <v>#REF!</v>
      </c>
      <c r="Y112" s="38" t="e">
        <f>SUMIF(РРО!#REF!,свод!$AY112,РРО!BM$12:BM$31)</f>
        <v>#REF!</v>
      </c>
      <c r="Z112" s="52" t="e">
        <f>SUMIF(РРО!#REF!,свод!$AY112,РРО!BN$12:BN$31)</f>
        <v>#REF!</v>
      </c>
      <c r="AA112" s="38" t="e">
        <f>SUMIF(РРО!#REF!,свод!$AY112,РРО!BO$12:BO$31)</f>
        <v>#REF!</v>
      </c>
      <c r="AB112" s="38" t="e">
        <f>SUMIF(РРО!#REF!,свод!$AY112,РРО!BP$12:BP$31)</f>
        <v>#REF!</v>
      </c>
      <c r="AC112" s="38" t="e">
        <f>SUMIF(РРО!#REF!,свод!$AY112,РРО!BQ$12:BQ$31)</f>
        <v>#REF!</v>
      </c>
      <c r="AD112" s="38" t="e">
        <f>SUMIF(РРО!#REF!,свод!$AY112,РРО!BR$12:BR$31)</f>
        <v>#REF!</v>
      </c>
      <c r="AE112" s="52" t="e">
        <f>SUMIF(РРО!#REF!,свод!$AY112,РРО!BS$12:BS$31)</f>
        <v>#REF!</v>
      </c>
      <c r="AF112" s="38" t="e">
        <f>SUMIF(РРО!#REF!,свод!$AY112,РРО!BT$12:BT$31)</f>
        <v>#REF!</v>
      </c>
      <c r="AG112" s="38" t="e">
        <f>SUMIF(РРО!#REF!,свод!$AY112,РРО!BU$12:BU$31)</f>
        <v>#REF!</v>
      </c>
      <c r="AH112" s="38" t="e">
        <f>SUMIF(РРО!#REF!,свод!$AY112,РРО!BV$12:BV$31)</f>
        <v>#REF!</v>
      </c>
      <c r="AI112" s="38" t="e">
        <f>SUMIF(РРО!#REF!,свод!$AY112,РРО!BW$12:BW$31)</f>
        <v>#REF!</v>
      </c>
      <c r="AJ112" s="38" t="e">
        <f>SUMIF(РРО!#REF!,свод!$AY112,РРО!#REF!)</f>
        <v>#REF!</v>
      </c>
      <c r="AK112" s="38" t="e">
        <f>SUMIF(РРО!#REF!,свод!$AY112,РРО!#REF!)</f>
        <v>#REF!</v>
      </c>
      <c r="AL112" s="38" t="e">
        <f>SUMIF(РРО!#REF!,свод!$AY112,РРО!#REF!)</f>
        <v>#REF!</v>
      </c>
      <c r="AM112" s="38" t="e">
        <f>SUMIF(РРО!#REF!,свод!$AY112,РРО!#REF!)</f>
        <v>#REF!</v>
      </c>
      <c r="AN112" s="38" t="e">
        <f>SUMIF(РРО!#REF!,свод!$AY112,РРО!#REF!)</f>
        <v>#REF!</v>
      </c>
      <c r="AO112" s="38" t="e">
        <f>SUMIF(РРО!#REF!,свод!$AY112,РРО!#REF!)</f>
        <v>#REF!</v>
      </c>
      <c r="AP112" s="38" t="e">
        <f>SUMIF(РРО!#REF!,свод!$AY112,РРО!#REF!)</f>
        <v>#REF!</v>
      </c>
      <c r="AQ112" s="38" t="e">
        <f>SUMIF(РРО!#REF!,свод!$AY112,РРО!#REF!)</f>
        <v>#REF!</v>
      </c>
      <c r="AR112" s="38" t="e">
        <f>SUMIF(РРО!#REF!,свод!$AY112,РРО!#REF!)</f>
        <v>#REF!</v>
      </c>
      <c r="AS112" s="38" t="e">
        <f>SUMIF(РРО!#REF!,свод!$AY112,РРО!#REF!)</f>
        <v>#REF!</v>
      </c>
      <c r="AT112" s="38" t="e">
        <f>SUMIF(РРО!#REF!,свод!$AY112,РРО!#REF!)</f>
        <v>#REF!</v>
      </c>
      <c r="AU112" s="38" t="e">
        <f>SUMIF(РРО!#REF!,свод!$AY112,РРО!#REF!)</f>
        <v>#REF!</v>
      </c>
      <c r="AV112" s="38" t="e">
        <f>SUMIF(РРО!#REF!,свод!$AY112,РРО!#REF!)</f>
        <v>#REF!</v>
      </c>
      <c r="AW112" s="38" t="e">
        <f>SUMIF(РРО!#REF!,свод!$AY112,РРО!#REF!)</f>
        <v>#REF!</v>
      </c>
      <c r="AX112" s="38" t="e">
        <f>SUMIF(РРО!#REF!,свод!$AY112,РРО!#REF!)</f>
        <v>#REF!</v>
      </c>
      <c r="AY112" t="str">
        <f t="shared" si="3"/>
        <v>4020000010113плановый</v>
      </c>
    </row>
    <row r="113" spans="1:51" ht="15" customHeight="1">
      <c r="A113" s="32">
        <v>402000001</v>
      </c>
      <c r="B113" s="33" t="s">
        <v>99</v>
      </c>
      <c r="C113" s="34" t="s">
        <v>56</v>
      </c>
      <c r="D113" s="34" t="s">
        <v>129</v>
      </c>
      <c r="E113" s="35" t="s">
        <v>64</v>
      </c>
      <c r="F113" s="52" t="e">
        <f>SUMIF(РРО!#REF!,свод!AY113,РРО!AT$12:AT$31)</f>
        <v>#REF!</v>
      </c>
      <c r="G113" s="52" t="e">
        <f>SUMIF(РРО!#REF!,свод!AY113,РРО!AU$12:AU$31)</f>
        <v>#REF!</v>
      </c>
      <c r="H113" s="38" t="e">
        <f>SUMIF(РРО!#REF!,свод!$AY113,РРО!AV$12:AV$31)</f>
        <v>#REF!</v>
      </c>
      <c r="I113" s="38" t="e">
        <f>SUMIF(РРО!#REF!,свод!$AY113,РРО!AW$12:AW$31)</f>
        <v>#REF!</v>
      </c>
      <c r="J113" s="38" t="e">
        <f>SUMIF(РРО!#REF!,свод!$AY113,РРО!AX$12:AX$31)</f>
        <v>#REF!</v>
      </c>
      <c r="K113" s="38" t="e">
        <f>SUMIF(РРО!#REF!,свод!$AY113,РРО!AY$12:AY$31)</f>
        <v>#REF!</v>
      </c>
      <c r="L113" s="38" t="e">
        <f>SUMIF(РРО!#REF!,свод!$AY113,РРО!AZ$12:AZ$31)</f>
        <v>#REF!</v>
      </c>
      <c r="M113" s="38" t="e">
        <f>SUMIF(РРО!#REF!,свод!$AY113,РРО!BA$12:BA$31)</f>
        <v>#REF!</v>
      </c>
      <c r="N113" s="38" t="e">
        <f>SUMIF(РРО!#REF!,свод!$AY113,РРО!BB$12:BB$31)</f>
        <v>#REF!</v>
      </c>
      <c r="O113" s="38" t="e">
        <f>SUMIF(РРО!#REF!,свод!$AY113,РРО!BC$12:BC$31)</f>
        <v>#REF!</v>
      </c>
      <c r="P113" s="52" t="e">
        <f>SUMIF(РРО!#REF!,свод!$AY113,РРО!BD$12:BD$31)</f>
        <v>#REF!</v>
      </c>
      <c r="Q113" s="38" t="e">
        <f>SUMIF(РРО!#REF!,свод!$AY113,РРО!BE$12:BE$31)</f>
        <v>#REF!</v>
      </c>
      <c r="R113" s="38" t="e">
        <f>SUMIF(РРО!#REF!,свод!$AY113,РРО!BF$12:BF$31)</f>
        <v>#REF!</v>
      </c>
      <c r="S113" s="38" t="e">
        <f>SUMIF(РРО!#REF!,свод!$AY113,РРО!BG$12:BG$31)</f>
        <v>#REF!</v>
      </c>
      <c r="T113" s="38" t="e">
        <f>SUMIF(РРО!#REF!,свод!$AY113,РРО!BH$12:BH$31)</f>
        <v>#REF!</v>
      </c>
      <c r="U113" s="52" t="e">
        <f>SUMIF(РРО!#REF!,свод!$AY113,РРО!BI$12:BI$31)</f>
        <v>#REF!</v>
      </c>
      <c r="V113" s="38" t="e">
        <f>SUMIF(РРО!#REF!,свод!$AY113,РРО!BJ$12:BJ$31)</f>
        <v>#REF!</v>
      </c>
      <c r="W113" s="38" t="e">
        <f>SUMIF(РРО!#REF!,свод!$AY113,РРО!BK$12:BK$31)</f>
        <v>#REF!</v>
      </c>
      <c r="X113" s="38" t="e">
        <f>SUMIF(РРО!#REF!,свод!$AY113,РРО!BL$12:BL$31)</f>
        <v>#REF!</v>
      </c>
      <c r="Y113" s="38" t="e">
        <f>SUMIF(РРО!#REF!,свод!$AY113,РРО!BM$12:BM$31)</f>
        <v>#REF!</v>
      </c>
      <c r="Z113" s="52" t="e">
        <f>SUMIF(РРО!#REF!,свод!$AY113,РРО!BN$12:BN$31)</f>
        <v>#REF!</v>
      </c>
      <c r="AA113" s="38" t="e">
        <f>SUMIF(РРО!#REF!,свод!$AY113,РРО!BO$12:BO$31)</f>
        <v>#REF!</v>
      </c>
      <c r="AB113" s="38" t="e">
        <f>SUMIF(РРО!#REF!,свод!$AY113,РРО!BP$12:BP$31)</f>
        <v>#REF!</v>
      </c>
      <c r="AC113" s="38" t="e">
        <f>SUMIF(РРО!#REF!,свод!$AY113,РРО!BQ$12:BQ$31)</f>
        <v>#REF!</v>
      </c>
      <c r="AD113" s="38" t="e">
        <f>SUMIF(РРО!#REF!,свод!$AY113,РРО!BR$12:BR$31)</f>
        <v>#REF!</v>
      </c>
      <c r="AE113" s="52" t="e">
        <f>SUMIF(РРО!#REF!,свод!$AY113,РРО!BS$12:BS$31)</f>
        <v>#REF!</v>
      </c>
      <c r="AF113" s="38" t="e">
        <f>SUMIF(РРО!#REF!,свод!$AY113,РРО!BT$12:BT$31)</f>
        <v>#REF!</v>
      </c>
      <c r="AG113" s="38" t="e">
        <f>SUMIF(РРО!#REF!,свод!$AY113,РРО!BU$12:BU$31)</f>
        <v>#REF!</v>
      </c>
      <c r="AH113" s="38" t="e">
        <f>SUMIF(РРО!#REF!,свод!$AY113,РРО!BV$12:BV$31)</f>
        <v>#REF!</v>
      </c>
      <c r="AI113" s="38" t="e">
        <f>SUMIF(РРО!#REF!,свод!$AY113,РРО!BW$12:BW$31)</f>
        <v>#REF!</v>
      </c>
      <c r="AJ113" s="38" t="e">
        <f>SUMIF(РРО!#REF!,свод!$AY113,РРО!#REF!)</f>
        <v>#REF!</v>
      </c>
      <c r="AK113" s="38" t="e">
        <f>SUMIF(РРО!#REF!,свод!$AY113,РРО!#REF!)</f>
        <v>#REF!</v>
      </c>
      <c r="AL113" s="38" t="e">
        <f>SUMIF(РРО!#REF!,свод!$AY113,РРО!#REF!)</f>
        <v>#REF!</v>
      </c>
      <c r="AM113" s="38" t="e">
        <f>SUMIF(РРО!#REF!,свод!$AY113,РРО!#REF!)</f>
        <v>#REF!</v>
      </c>
      <c r="AN113" s="38" t="e">
        <f>SUMIF(РРО!#REF!,свод!$AY113,РРО!#REF!)</f>
        <v>#REF!</v>
      </c>
      <c r="AO113" s="38" t="e">
        <f>SUMIF(РРО!#REF!,свод!$AY113,РРО!#REF!)</f>
        <v>#REF!</v>
      </c>
      <c r="AP113" s="38" t="e">
        <f>SUMIF(РРО!#REF!,свод!$AY113,РРО!#REF!)</f>
        <v>#REF!</v>
      </c>
      <c r="AQ113" s="38" t="e">
        <f>SUMIF(РРО!#REF!,свод!$AY113,РРО!#REF!)</f>
        <v>#REF!</v>
      </c>
      <c r="AR113" s="38" t="e">
        <f>SUMIF(РРО!#REF!,свод!$AY113,РРО!#REF!)</f>
        <v>#REF!</v>
      </c>
      <c r="AS113" s="38" t="e">
        <f>SUMIF(РРО!#REF!,свод!$AY113,РРО!#REF!)</f>
        <v>#REF!</v>
      </c>
      <c r="AT113" s="38" t="e">
        <f>SUMIF(РРО!#REF!,свод!$AY113,РРО!#REF!)</f>
        <v>#REF!</v>
      </c>
      <c r="AU113" s="38" t="e">
        <f>SUMIF(РРО!#REF!,свод!$AY113,РРО!#REF!)</f>
        <v>#REF!</v>
      </c>
      <c r="AV113" s="38" t="e">
        <f>SUMIF(РРО!#REF!,свод!$AY113,РРО!#REF!)</f>
        <v>#REF!</v>
      </c>
      <c r="AW113" s="38" t="e">
        <f>SUMIF(РРО!#REF!,свод!$AY113,РРО!#REF!)</f>
        <v>#REF!</v>
      </c>
      <c r="AX113" s="38" t="e">
        <f>SUMIF(РРО!#REF!,свод!$AY113,РРО!#REF!)</f>
        <v>#REF!</v>
      </c>
      <c r="AY113" t="str">
        <f>CONCATENATE(A113,C113,D113,E113)</f>
        <v>4020000010309нормативный</v>
      </c>
    </row>
    <row r="114" spans="1:51" ht="15" customHeight="1">
      <c r="A114" s="32">
        <v>402000001</v>
      </c>
      <c r="B114" s="33" t="s">
        <v>99</v>
      </c>
      <c r="C114" s="34" t="s">
        <v>56</v>
      </c>
      <c r="D114" s="34" t="s">
        <v>95</v>
      </c>
      <c r="E114" s="35" t="s">
        <v>64</v>
      </c>
      <c r="F114" s="52" t="e">
        <f>SUMIF(РРО!#REF!,свод!AY114,РРО!AT$12:AT$31)</f>
        <v>#REF!</v>
      </c>
      <c r="G114" s="52" t="e">
        <f>SUMIF(РРО!#REF!,свод!AY114,РРО!AU$12:AU$31)</f>
        <v>#REF!</v>
      </c>
      <c r="H114" s="38" t="e">
        <f>SUMIF(РРО!#REF!,свод!$AY114,РРО!AV$12:AV$31)</f>
        <v>#REF!</v>
      </c>
      <c r="I114" s="38" t="e">
        <f>SUMIF(РРО!#REF!,свод!$AY114,РРО!AW$12:AW$31)</f>
        <v>#REF!</v>
      </c>
      <c r="J114" s="38" t="e">
        <f>SUMIF(РРО!#REF!,свод!$AY114,РРО!AX$12:AX$31)</f>
        <v>#REF!</v>
      </c>
      <c r="K114" s="38" t="e">
        <f>SUMIF(РРО!#REF!,свод!$AY114,РРО!AY$12:AY$31)</f>
        <v>#REF!</v>
      </c>
      <c r="L114" s="38" t="e">
        <f>SUMIF(РРО!#REF!,свод!$AY114,РРО!AZ$12:AZ$31)</f>
        <v>#REF!</v>
      </c>
      <c r="M114" s="38" t="e">
        <f>SUMIF(РРО!#REF!,свод!$AY114,РРО!BA$12:BA$31)</f>
        <v>#REF!</v>
      </c>
      <c r="N114" s="38" t="e">
        <f>SUMIF(РРО!#REF!,свод!$AY114,РРО!BB$12:BB$31)</f>
        <v>#REF!</v>
      </c>
      <c r="O114" s="38" t="e">
        <f>SUMIF(РРО!#REF!,свод!$AY114,РРО!BC$12:BC$31)</f>
        <v>#REF!</v>
      </c>
      <c r="P114" s="52" t="e">
        <f>SUMIF(РРО!#REF!,свод!$AY114,РРО!BD$12:BD$31)</f>
        <v>#REF!</v>
      </c>
      <c r="Q114" s="38" t="e">
        <f>SUMIF(РРО!#REF!,свод!$AY114,РРО!BE$12:BE$31)</f>
        <v>#REF!</v>
      </c>
      <c r="R114" s="38" t="e">
        <f>SUMIF(РРО!#REF!,свод!$AY114,РРО!BF$12:BF$31)</f>
        <v>#REF!</v>
      </c>
      <c r="S114" s="38" t="e">
        <f>SUMIF(РРО!#REF!,свод!$AY114,РРО!BG$12:BG$31)</f>
        <v>#REF!</v>
      </c>
      <c r="T114" s="38" t="e">
        <f>SUMIF(РРО!#REF!,свод!$AY114,РРО!BH$12:BH$31)</f>
        <v>#REF!</v>
      </c>
      <c r="U114" s="52" t="e">
        <f>SUMIF(РРО!#REF!,свод!$AY114,РРО!BI$12:BI$31)</f>
        <v>#REF!</v>
      </c>
      <c r="V114" s="38" t="e">
        <f>SUMIF(РРО!#REF!,свод!$AY114,РРО!BJ$12:BJ$31)</f>
        <v>#REF!</v>
      </c>
      <c r="W114" s="38" t="e">
        <f>SUMIF(РРО!#REF!,свод!$AY114,РРО!BK$12:BK$31)</f>
        <v>#REF!</v>
      </c>
      <c r="X114" s="38" t="e">
        <f>SUMIF(РРО!#REF!,свод!$AY114,РРО!BL$12:BL$31)</f>
        <v>#REF!</v>
      </c>
      <c r="Y114" s="38" t="e">
        <f>SUMIF(РРО!#REF!,свод!$AY114,РРО!BM$12:BM$31)</f>
        <v>#REF!</v>
      </c>
      <c r="Z114" s="52" t="e">
        <f>SUMIF(РРО!#REF!,свод!$AY114,РРО!BN$12:BN$31)</f>
        <v>#REF!</v>
      </c>
      <c r="AA114" s="38" t="e">
        <f>SUMIF(РРО!#REF!,свод!$AY114,РРО!BO$12:BO$31)</f>
        <v>#REF!</v>
      </c>
      <c r="AB114" s="38" t="e">
        <f>SUMIF(РРО!#REF!,свод!$AY114,РРО!BP$12:BP$31)</f>
        <v>#REF!</v>
      </c>
      <c r="AC114" s="38" t="e">
        <f>SUMIF(РРО!#REF!,свод!$AY114,РРО!BQ$12:BQ$31)</f>
        <v>#REF!</v>
      </c>
      <c r="AD114" s="38" t="e">
        <f>SUMIF(РРО!#REF!,свод!$AY114,РРО!BR$12:BR$31)</f>
        <v>#REF!</v>
      </c>
      <c r="AE114" s="52" t="e">
        <f>SUMIF(РРО!#REF!,свод!$AY114,РРО!BS$12:BS$31)</f>
        <v>#REF!</v>
      </c>
      <c r="AF114" s="38" t="e">
        <f>SUMIF(РРО!#REF!,свод!$AY114,РРО!BT$12:BT$31)</f>
        <v>#REF!</v>
      </c>
      <c r="AG114" s="38" t="e">
        <f>SUMIF(РРО!#REF!,свод!$AY114,РРО!BU$12:BU$31)</f>
        <v>#REF!</v>
      </c>
      <c r="AH114" s="38" t="e">
        <f>SUMIF(РРО!#REF!,свод!$AY114,РРО!BV$12:BV$31)</f>
        <v>#REF!</v>
      </c>
      <c r="AI114" s="38" t="e">
        <f>SUMIF(РРО!#REF!,свод!$AY114,РРО!BW$12:BW$31)</f>
        <v>#REF!</v>
      </c>
      <c r="AJ114" s="38" t="e">
        <f>SUMIF(РРО!#REF!,свод!$AY114,РРО!#REF!)</f>
        <v>#REF!</v>
      </c>
      <c r="AK114" s="38" t="e">
        <f>SUMIF(РРО!#REF!,свод!$AY114,РРО!#REF!)</f>
        <v>#REF!</v>
      </c>
      <c r="AL114" s="38" t="e">
        <f>SUMIF(РРО!#REF!,свод!$AY114,РРО!#REF!)</f>
        <v>#REF!</v>
      </c>
      <c r="AM114" s="38" t="e">
        <f>SUMIF(РРО!#REF!,свод!$AY114,РРО!#REF!)</f>
        <v>#REF!</v>
      </c>
      <c r="AN114" s="38" t="e">
        <f>SUMIF(РРО!#REF!,свод!$AY114,РРО!#REF!)</f>
        <v>#REF!</v>
      </c>
      <c r="AO114" s="38" t="e">
        <f>SUMIF(РРО!#REF!,свод!$AY114,РРО!#REF!)</f>
        <v>#REF!</v>
      </c>
      <c r="AP114" s="38" t="e">
        <f>SUMIF(РРО!#REF!,свод!$AY114,РРО!#REF!)</f>
        <v>#REF!</v>
      </c>
      <c r="AQ114" s="38" t="e">
        <f>SUMIF(РРО!#REF!,свод!$AY114,РРО!#REF!)</f>
        <v>#REF!</v>
      </c>
      <c r="AR114" s="38" t="e">
        <f>SUMIF(РРО!#REF!,свод!$AY114,РРО!#REF!)</f>
        <v>#REF!</v>
      </c>
      <c r="AS114" s="38" t="e">
        <f>SUMIF(РРО!#REF!,свод!$AY114,РРО!#REF!)</f>
        <v>#REF!</v>
      </c>
      <c r="AT114" s="38" t="e">
        <f>SUMIF(РРО!#REF!,свод!$AY114,РРО!#REF!)</f>
        <v>#REF!</v>
      </c>
      <c r="AU114" s="38" t="e">
        <f>SUMIF(РРО!#REF!,свод!$AY114,РРО!#REF!)</f>
        <v>#REF!</v>
      </c>
      <c r="AV114" s="38" t="e">
        <f>SUMIF(РРО!#REF!,свод!$AY114,РРО!#REF!)</f>
        <v>#REF!</v>
      </c>
      <c r="AW114" s="38" t="e">
        <f>SUMIF(РРО!#REF!,свод!$AY114,РРО!#REF!)</f>
        <v>#REF!</v>
      </c>
      <c r="AX114" s="38" t="e">
        <f>SUMIF(РРО!#REF!,свод!$AY114,РРО!#REF!)</f>
        <v>#REF!</v>
      </c>
      <c r="AY114" t="str">
        <f t="shared" si="3"/>
        <v>4020000010310нормативный</v>
      </c>
    </row>
    <row r="115" spans="1:51" ht="15" customHeight="1">
      <c r="A115" s="32">
        <v>402000001</v>
      </c>
      <c r="B115" s="33" t="s">
        <v>99</v>
      </c>
      <c r="C115" s="34" t="s">
        <v>69</v>
      </c>
      <c r="D115" s="34" t="s">
        <v>46</v>
      </c>
      <c r="E115" s="35" t="s">
        <v>65</v>
      </c>
      <c r="F115" s="52" t="e">
        <f>SUMIF(РРО!#REF!,свод!AY115,РРО!AT$12:AT$31)</f>
        <v>#REF!</v>
      </c>
      <c r="G115" s="52" t="e">
        <f>SUMIF(РРО!#REF!,свод!AY115,РРО!AU$12:AU$31)</f>
        <v>#REF!</v>
      </c>
      <c r="H115" s="38" t="e">
        <f>SUMIF(РРО!#REF!,свод!$AY115,РРО!AV$12:AV$31)</f>
        <v>#REF!</v>
      </c>
      <c r="I115" s="38" t="e">
        <f>SUMIF(РРО!#REF!,свод!$AY115,РРО!AW$12:AW$31)</f>
        <v>#REF!</v>
      </c>
      <c r="J115" s="38" t="e">
        <f>SUMIF(РРО!#REF!,свод!$AY115,РРО!AX$12:AX$31)</f>
        <v>#REF!</v>
      </c>
      <c r="K115" s="38" t="e">
        <f>SUMIF(РРО!#REF!,свод!$AY115,РРО!AY$12:AY$31)</f>
        <v>#REF!</v>
      </c>
      <c r="L115" s="38" t="e">
        <f>SUMIF(РРО!#REF!,свод!$AY115,РРО!AZ$12:AZ$31)</f>
        <v>#REF!</v>
      </c>
      <c r="M115" s="38" t="e">
        <f>SUMIF(РРО!#REF!,свод!$AY115,РРО!BA$12:BA$31)</f>
        <v>#REF!</v>
      </c>
      <c r="N115" s="38" t="e">
        <f>SUMIF(РРО!#REF!,свод!$AY115,РРО!BB$12:BB$31)</f>
        <v>#REF!</v>
      </c>
      <c r="O115" s="38" t="e">
        <f>SUMIF(РРО!#REF!,свод!$AY115,РРО!BC$12:BC$31)</f>
        <v>#REF!</v>
      </c>
      <c r="P115" s="52" t="e">
        <f>SUMIF(РРО!#REF!,свод!$AY115,РРО!BD$12:BD$31)</f>
        <v>#REF!</v>
      </c>
      <c r="Q115" s="38" t="e">
        <f>SUMIF(РРО!#REF!,свод!$AY115,РРО!BE$12:BE$31)</f>
        <v>#REF!</v>
      </c>
      <c r="R115" s="38" t="e">
        <f>SUMIF(РРО!#REF!,свод!$AY115,РРО!BF$12:BF$31)</f>
        <v>#REF!</v>
      </c>
      <c r="S115" s="38" t="e">
        <f>SUMIF(РРО!#REF!,свод!$AY115,РРО!BG$12:BG$31)</f>
        <v>#REF!</v>
      </c>
      <c r="T115" s="38" t="e">
        <f>SUMIF(РРО!#REF!,свод!$AY115,РРО!BH$12:BH$31)</f>
        <v>#REF!</v>
      </c>
      <c r="U115" s="52" t="e">
        <f>SUMIF(РРО!#REF!,свод!$AY115,РРО!BI$12:BI$31)</f>
        <v>#REF!</v>
      </c>
      <c r="V115" s="38" t="e">
        <f>SUMIF(РРО!#REF!,свод!$AY115,РРО!BJ$12:BJ$31)</f>
        <v>#REF!</v>
      </c>
      <c r="W115" s="38" t="e">
        <f>SUMIF(РРО!#REF!,свод!$AY115,РРО!BK$12:BK$31)</f>
        <v>#REF!</v>
      </c>
      <c r="X115" s="38" t="e">
        <f>SUMIF(РРО!#REF!,свод!$AY115,РРО!BL$12:BL$31)</f>
        <v>#REF!</v>
      </c>
      <c r="Y115" s="38" t="e">
        <f>SUMIF(РРО!#REF!,свод!$AY115,РРО!BM$12:BM$31)</f>
        <v>#REF!</v>
      </c>
      <c r="Z115" s="52" t="e">
        <f>SUMIF(РРО!#REF!,свод!$AY115,РРО!BN$12:BN$31)</f>
        <v>#REF!</v>
      </c>
      <c r="AA115" s="38" t="e">
        <f>SUMIF(РРО!#REF!,свод!$AY115,РРО!BO$12:BO$31)</f>
        <v>#REF!</v>
      </c>
      <c r="AB115" s="38" t="e">
        <f>SUMIF(РРО!#REF!,свод!$AY115,РРО!BP$12:BP$31)</f>
        <v>#REF!</v>
      </c>
      <c r="AC115" s="38" t="e">
        <f>SUMIF(РРО!#REF!,свод!$AY115,РРО!BQ$12:BQ$31)</f>
        <v>#REF!</v>
      </c>
      <c r="AD115" s="38" t="e">
        <f>SUMIF(РРО!#REF!,свод!$AY115,РРО!BR$12:BR$31)</f>
        <v>#REF!</v>
      </c>
      <c r="AE115" s="52" t="e">
        <f>SUMIF(РРО!#REF!,свод!$AY115,РРО!BS$12:BS$31)</f>
        <v>#REF!</v>
      </c>
      <c r="AF115" s="38" t="e">
        <f>SUMIF(РРО!#REF!,свод!$AY115,РРО!BT$12:BT$31)</f>
        <v>#REF!</v>
      </c>
      <c r="AG115" s="38" t="e">
        <f>SUMIF(РРО!#REF!,свод!$AY115,РРО!BU$12:BU$31)</f>
        <v>#REF!</v>
      </c>
      <c r="AH115" s="38" t="e">
        <f>SUMIF(РРО!#REF!,свод!$AY115,РРО!BV$12:BV$31)</f>
        <v>#REF!</v>
      </c>
      <c r="AI115" s="38" t="e">
        <f>SUMIF(РРО!#REF!,свод!$AY115,РРО!BW$12:BW$31)</f>
        <v>#REF!</v>
      </c>
      <c r="AJ115" s="38" t="e">
        <f>SUMIF(РРО!#REF!,свод!$AY115,РРО!#REF!)</f>
        <v>#REF!</v>
      </c>
      <c r="AK115" s="38" t="e">
        <f>SUMIF(РРО!#REF!,свод!$AY115,РРО!#REF!)</f>
        <v>#REF!</v>
      </c>
      <c r="AL115" s="38" t="e">
        <f>SUMIF(РРО!#REF!,свод!$AY115,РРО!#REF!)</f>
        <v>#REF!</v>
      </c>
      <c r="AM115" s="38" t="e">
        <f>SUMIF(РРО!#REF!,свод!$AY115,РРО!#REF!)</f>
        <v>#REF!</v>
      </c>
      <c r="AN115" s="38" t="e">
        <f>SUMIF(РРО!#REF!,свод!$AY115,РРО!#REF!)</f>
        <v>#REF!</v>
      </c>
      <c r="AO115" s="38" t="e">
        <f>SUMIF(РРО!#REF!,свод!$AY115,РРО!#REF!)</f>
        <v>#REF!</v>
      </c>
      <c r="AP115" s="38" t="e">
        <f>SUMIF(РРО!#REF!,свод!$AY115,РРО!#REF!)</f>
        <v>#REF!</v>
      </c>
      <c r="AQ115" s="38" t="e">
        <f>SUMIF(РРО!#REF!,свод!$AY115,РРО!#REF!)</f>
        <v>#REF!</v>
      </c>
      <c r="AR115" s="38" t="e">
        <f>SUMIF(РРО!#REF!,свод!$AY115,РРО!#REF!)</f>
        <v>#REF!</v>
      </c>
      <c r="AS115" s="38" t="e">
        <f>SUMIF(РРО!#REF!,свод!$AY115,РРО!#REF!)</f>
        <v>#REF!</v>
      </c>
      <c r="AT115" s="38" t="e">
        <f>SUMIF(РРО!#REF!,свод!$AY115,РРО!#REF!)</f>
        <v>#REF!</v>
      </c>
      <c r="AU115" s="38" t="e">
        <f>SUMIF(РРО!#REF!,свод!$AY115,РРО!#REF!)</f>
        <v>#REF!</v>
      </c>
      <c r="AV115" s="38" t="e">
        <f>SUMIF(РРО!#REF!,свод!$AY115,РРО!#REF!)</f>
        <v>#REF!</v>
      </c>
      <c r="AW115" s="38" t="e">
        <f>SUMIF(РРО!#REF!,свод!$AY115,РРО!#REF!)</f>
        <v>#REF!</v>
      </c>
      <c r="AX115" s="38" t="e">
        <f>SUMIF(РРО!#REF!,свод!$AY115,РРО!#REF!)</f>
        <v>#REF!</v>
      </c>
      <c r="AY115" t="str">
        <f>CONCATENATE(A115,C115,D115,E115)</f>
        <v>4020000010412плановый</v>
      </c>
    </row>
    <row r="116" spans="1:51" ht="15" customHeight="1">
      <c r="A116" s="32">
        <v>402000001</v>
      </c>
      <c r="B116" s="33" t="s">
        <v>99</v>
      </c>
      <c r="C116" s="34" t="s">
        <v>87</v>
      </c>
      <c r="D116" s="34" t="s">
        <v>87</v>
      </c>
      <c r="E116" s="35" t="s">
        <v>64</v>
      </c>
      <c r="F116" s="52" t="e">
        <f>SUMIF(РРО!#REF!,свод!AY116,РРО!AT$12:AT$31)</f>
        <v>#REF!</v>
      </c>
      <c r="G116" s="52" t="e">
        <f>SUMIF(РРО!#REF!,свод!AY116,РРО!AU$12:AU$31)</f>
        <v>#REF!</v>
      </c>
      <c r="H116" s="38" t="e">
        <f>SUMIF(РРО!#REF!,свод!$AY116,РРО!AV$12:AV$31)</f>
        <v>#REF!</v>
      </c>
      <c r="I116" s="38" t="e">
        <f>SUMIF(РРО!#REF!,свод!$AY116,РРО!AW$12:AW$31)</f>
        <v>#REF!</v>
      </c>
      <c r="J116" s="38" t="e">
        <f>SUMIF(РРО!#REF!,свод!$AY116,РРО!AX$12:AX$31)</f>
        <v>#REF!</v>
      </c>
      <c r="K116" s="38" t="e">
        <f>SUMIF(РРО!#REF!,свод!$AY116,РРО!AY$12:AY$31)</f>
        <v>#REF!</v>
      </c>
      <c r="L116" s="38" t="e">
        <f>SUMIF(РРО!#REF!,свод!$AY116,РРО!AZ$12:AZ$31)</f>
        <v>#REF!</v>
      </c>
      <c r="M116" s="38" t="e">
        <f>SUMIF(РРО!#REF!,свод!$AY116,РРО!BA$12:BA$31)</f>
        <v>#REF!</v>
      </c>
      <c r="N116" s="38" t="e">
        <f>SUMIF(РРО!#REF!,свод!$AY116,РРО!BB$12:BB$31)</f>
        <v>#REF!</v>
      </c>
      <c r="O116" s="38" t="e">
        <f>SUMIF(РРО!#REF!,свод!$AY116,РРО!BC$12:BC$31)</f>
        <v>#REF!</v>
      </c>
      <c r="P116" s="52" t="e">
        <f>SUMIF(РРО!#REF!,свод!$AY116,РРО!BD$12:BD$31)</f>
        <v>#REF!</v>
      </c>
      <c r="Q116" s="38" t="e">
        <f>SUMIF(РРО!#REF!,свод!$AY116,РРО!BE$12:BE$31)</f>
        <v>#REF!</v>
      </c>
      <c r="R116" s="38" t="e">
        <f>SUMIF(РРО!#REF!,свод!$AY116,РРО!BF$12:BF$31)</f>
        <v>#REF!</v>
      </c>
      <c r="S116" s="38" t="e">
        <f>SUMIF(РРО!#REF!,свод!$AY116,РРО!BG$12:BG$31)</f>
        <v>#REF!</v>
      </c>
      <c r="T116" s="38" t="e">
        <f>SUMIF(РРО!#REF!,свод!$AY116,РРО!BH$12:BH$31)</f>
        <v>#REF!</v>
      </c>
      <c r="U116" s="52" t="e">
        <f>SUMIF(РРО!#REF!,свод!$AY116,РРО!BI$12:BI$31)</f>
        <v>#REF!</v>
      </c>
      <c r="V116" s="38" t="e">
        <f>SUMIF(РРО!#REF!,свод!$AY116,РРО!BJ$12:BJ$31)</f>
        <v>#REF!</v>
      </c>
      <c r="W116" s="38" t="e">
        <f>SUMIF(РРО!#REF!,свод!$AY116,РРО!BK$12:BK$31)</f>
        <v>#REF!</v>
      </c>
      <c r="X116" s="38" t="e">
        <f>SUMIF(РРО!#REF!,свод!$AY116,РРО!BL$12:BL$31)</f>
        <v>#REF!</v>
      </c>
      <c r="Y116" s="38" t="e">
        <f>SUMIF(РРО!#REF!,свод!$AY116,РРО!BM$12:BM$31)</f>
        <v>#REF!</v>
      </c>
      <c r="Z116" s="52" t="e">
        <f>SUMIF(РРО!#REF!,свод!$AY116,РРО!BN$12:BN$31)</f>
        <v>#REF!</v>
      </c>
      <c r="AA116" s="38" t="e">
        <f>SUMIF(РРО!#REF!,свод!$AY116,РРО!BO$12:BO$31)</f>
        <v>#REF!</v>
      </c>
      <c r="AB116" s="38" t="e">
        <f>SUMIF(РРО!#REF!,свод!$AY116,РРО!BP$12:BP$31)</f>
        <v>#REF!</v>
      </c>
      <c r="AC116" s="38" t="e">
        <f>SUMIF(РРО!#REF!,свод!$AY116,РРО!BQ$12:BQ$31)</f>
        <v>#REF!</v>
      </c>
      <c r="AD116" s="38" t="e">
        <f>SUMIF(РРО!#REF!,свод!$AY116,РРО!BR$12:BR$31)</f>
        <v>#REF!</v>
      </c>
      <c r="AE116" s="52" t="e">
        <f>SUMIF(РРО!#REF!,свод!$AY116,РРО!BS$12:BS$31)</f>
        <v>#REF!</v>
      </c>
      <c r="AF116" s="38" t="e">
        <f>SUMIF(РРО!#REF!,свод!$AY116,РРО!BT$12:BT$31)</f>
        <v>#REF!</v>
      </c>
      <c r="AG116" s="38" t="e">
        <f>SUMIF(РРО!#REF!,свод!$AY116,РРО!BU$12:BU$31)</f>
        <v>#REF!</v>
      </c>
      <c r="AH116" s="38" t="e">
        <f>SUMIF(РРО!#REF!,свод!$AY116,РРО!BV$12:BV$31)</f>
        <v>#REF!</v>
      </c>
      <c r="AI116" s="38" t="e">
        <f>SUMIF(РРО!#REF!,свод!$AY116,РРО!BW$12:BW$31)</f>
        <v>#REF!</v>
      </c>
      <c r="AJ116" s="38" t="e">
        <f>SUMIF(РРО!#REF!,свод!$AY116,РРО!#REF!)</f>
        <v>#REF!</v>
      </c>
      <c r="AK116" s="38" t="e">
        <f>SUMIF(РРО!#REF!,свод!$AY116,РРО!#REF!)</f>
        <v>#REF!</v>
      </c>
      <c r="AL116" s="38" t="e">
        <f>SUMIF(РРО!#REF!,свод!$AY116,РРО!#REF!)</f>
        <v>#REF!</v>
      </c>
      <c r="AM116" s="38" t="e">
        <f>SUMIF(РРО!#REF!,свод!$AY116,РРО!#REF!)</f>
        <v>#REF!</v>
      </c>
      <c r="AN116" s="38" t="e">
        <f>SUMIF(РРО!#REF!,свод!$AY116,РРО!#REF!)</f>
        <v>#REF!</v>
      </c>
      <c r="AO116" s="38" t="e">
        <f>SUMIF(РРО!#REF!,свод!$AY116,РРО!#REF!)</f>
        <v>#REF!</v>
      </c>
      <c r="AP116" s="38" t="e">
        <f>SUMIF(РРО!#REF!,свод!$AY116,РРО!#REF!)</f>
        <v>#REF!</v>
      </c>
      <c r="AQ116" s="38" t="e">
        <f>SUMIF(РРО!#REF!,свод!$AY116,РРО!#REF!)</f>
        <v>#REF!</v>
      </c>
      <c r="AR116" s="38" t="e">
        <f>SUMIF(РРО!#REF!,свод!$AY116,РРО!#REF!)</f>
        <v>#REF!</v>
      </c>
      <c r="AS116" s="38" t="e">
        <f>SUMIF(РРО!#REF!,свод!$AY116,РРО!#REF!)</f>
        <v>#REF!</v>
      </c>
      <c r="AT116" s="38" t="e">
        <f>SUMIF(РРО!#REF!,свод!$AY116,РРО!#REF!)</f>
        <v>#REF!</v>
      </c>
      <c r="AU116" s="38" t="e">
        <f>SUMIF(РРО!#REF!,свод!$AY116,РРО!#REF!)</f>
        <v>#REF!</v>
      </c>
      <c r="AV116" s="38" t="e">
        <f>SUMIF(РРО!#REF!,свод!$AY116,РРО!#REF!)</f>
        <v>#REF!</v>
      </c>
      <c r="AW116" s="38" t="e">
        <f>SUMIF(РРО!#REF!,свод!$AY116,РРО!#REF!)</f>
        <v>#REF!</v>
      </c>
      <c r="AX116" s="38" t="e">
        <f>SUMIF(РРО!#REF!,свод!$AY116,РРО!#REF!)</f>
        <v>#REF!</v>
      </c>
      <c r="AY116" t="str">
        <f t="shared" si="3"/>
        <v>4020000010505нормативный</v>
      </c>
    </row>
    <row r="117" spans="1:51" ht="15" customHeight="1">
      <c r="A117" s="32">
        <v>402000001</v>
      </c>
      <c r="B117" s="33" t="s">
        <v>99</v>
      </c>
      <c r="C117" s="34" t="s">
        <v>87</v>
      </c>
      <c r="D117" s="34" t="s">
        <v>87</v>
      </c>
      <c r="E117" s="35" t="s">
        <v>211</v>
      </c>
      <c r="F117" s="52" t="e">
        <f>SUMIF(РРО!#REF!,свод!AY117,РРО!AT$12:AT$31)</f>
        <v>#REF!</v>
      </c>
      <c r="G117" s="52" t="e">
        <f>SUMIF(РРО!#REF!,свод!AY117,РРО!AU$12:AU$31)</f>
        <v>#REF!</v>
      </c>
      <c r="H117" s="38" t="e">
        <f>SUMIF(РРО!#REF!,свод!$AY117,РРО!AV$12:AV$31)</f>
        <v>#REF!</v>
      </c>
      <c r="I117" s="38" t="e">
        <f>SUMIF(РРО!#REF!,свод!$AY117,РРО!AW$12:AW$31)</f>
        <v>#REF!</v>
      </c>
      <c r="J117" s="38" t="e">
        <f>SUMIF(РРО!#REF!,свод!$AY117,РРО!AX$12:AX$31)</f>
        <v>#REF!</v>
      </c>
      <c r="K117" s="38" t="e">
        <f>SUMIF(РРО!#REF!,свод!$AY117,РРО!AY$12:AY$31)</f>
        <v>#REF!</v>
      </c>
      <c r="L117" s="38" t="e">
        <f>SUMIF(РРО!#REF!,свод!$AY117,РРО!AZ$12:AZ$31)</f>
        <v>#REF!</v>
      </c>
      <c r="M117" s="38" t="e">
        <f>SUMIF(РРО!#REF!,свод!$AY117,РРО!BA$12:BA$31)</f>
        <v>#REF!</v>
      </c>
      <c r="N117" s="38" t="e">
        <f>SUMIF(РРО!#REF!,свод!$AY117,РРО!BB$12:BB$31)</f>
        <v>#REF!</v>
      </c>
      <c r="O117" s="38" t="e">
        <f>SUMIF(РРО!#REF!,свод!$AY117,РРО!BC$12:BC$31)</f>
        <v>#REF!</v>
      </c>
      <c r="P117" s="52" t="e">
        <f>SUMIF(РРО!#REF!,свод!$AY117,РРО!BD$12:BD$31)</f>
        <v>#REF!</v>
      </c>
      <c r="Q117" s="38" t="e">
        <f>SUMIF(РРО!#REF!,свод!$AY117,РРО!BE$12:BE$31)</f>
        <v>#REF!</v>
      </c>
      <c r="R117" s="38" t="e">
        <f>SUMIF(РРО!#REF!,свод!$AY117,РРО!BF$12:BF$31)</f>
        <v>#REF!</v>
      </c>
      <c r="S117" s="38" t="e">
        <f>SUMIF(РРО!#REF!,свод!$AY117,РРО!BG$12:BG$31)</f>
        <v>#REF!</v>
      </c>
      <c r="T117" s="38" t="e">
        <f>SUMIF(РРО!#REF!,свод!$AY117,РРО!BH$12:BH$31)</f>
        <v>#REF!</v>
      </c>
      <c r="U117" s="52" t="e">
        <f>SUMIF(РРО!#REF!,свод!$AY117,РРО!BI$12:BI$31)</f>
        <v>#REF!</v>
      </c>
      <c r="V117" s="38" t="e">
        <f>SUMIF(РРО!#REF!,свод!$AY117,РРО!BJ$12:BJ$31)</f>
        <v>#REF!</v>
      </c>
      <c r="W117" s="38" t="e">
        <f>SUMIF(РРО!#REF!,свод!$AY117,РРО!BK$12:BK$31)</f>
        <v>#REF!</v>
      </c>
      <c r="X117" s="38" t="e">
        <f>SUMIF(РРО!#REF!,свод!$AY117,РРО!BL$12:BL$31)</f>
        <v>#REF!</v>
      </c>
      <c r="Y117" s="38" t="e">
        <f>SUMIF(РРО!#REF!,свод!$AY117,РРО!BM$12:BM$31)</f>
        <v>#REF!</v>
      </c>
      <c r="Z117" s="52" t="e">
        <f>SUMIF(РРО!#REF!,свод!$AY117,РРО!BN$12:BN$31)</f>
        <v>#REF!</v>
      </c>
      <c r="AA117" s="38" t="e">
        <f>SUMIF(РРО!#REF!,свод!$AY117,РРО!BO$12:BO$31)</f>
        <v>#REF!</v>
      </c>
      <c r="AB117" s="38" t="e">
        <f>SUMIF(РРО!#REF!,свод!$AY117,РРО!BP$12:BP$31)</f>
        <v>#REF!</v>
      </c>
      <c r="AC117" s="38" t="e">
        <f>SUMIF(РРО!#REF!,свод!$AY117,РРО!BQ$12:BQ$31)</f>
        <v>#REF!</v>
      </c>
      <c r="AD117" s="38" t="e">
        <f>SUMIF(РРО!#REF!,свод!$AY117,РРО!BR$12:BR$31)</f>
        <v>#REF!</v>
      </c>
      <c r="AE117" s="52" t="e">
        <f>SUMIF(РРО!#REF!,свод!$AY117,РРО!BS$12:BS$31)</f>
        <v>#REF!</v>
      </c>
      <c r="AF117" s="38" t="e">
        <f>SUMIF(РРО!#REF!,свод!$AY117,РРО!BT$12:BT$31)</f>
        <v>#REF!</v>
      </c>
      <c r="AG117" s="38" t="e">
        <f>SUMIF(РРО!#REF!,свод!$AY117,РРО!BU$12:BU$31)</f>
        <v>#REF!</v>
      </c>
      <c r="AH117" s="38" t="e">
        <f>SUMIF(РРО!#REF!,свод!$AY117,РРО!BV$12:BV$31)</f>
        <v>#REF!</v>
      </c>
      <c r="AI117" s="38" t="e">
        <f>SUMIF(РРО!#REF!,свод!$AY117,РРО!BW$12:BW$31)</f>
        <v>#REF!</v>
      </c>
      <c r="AJ117" s="38" t="e">
        <f>SUMIF(РРО!#REF!,свод!$AY117,РРО!#REF!)</f>
        <v>#REF!</v>
      </c>
      <c r="AK117" s="38" t="e">
        <f>SUMIF(РРО!#REF!,свод!$AY117,РРО!#REF!)</f>
        <v>#REF!</v>
      </c>
      <c r="AL117" s="38" t="e">
        <f>SUMIF(РРО!#REF!,свод!$AY117,РРО!#REF!)</f>
        <v>#REF!</v>
      </c>
      <c r="AM117" s="38" t="e">
        <f>SUMIF(РРО!#REF!,свод!$AY117,РРО!#REF!)</f>
        <v>#REF!</v>
      </c>
      <c r="AN117" s="38" t="e">
        <f>SUMIF(РРО!#REF!,свод!$AY117,РРО!#REF!)</f>
        <v>#REF!</v>
      </c>
      <c r="AO117" s="38" t="e">
        <f>SUMIF(РРО!#REF!,свод!$AY117,РРО!#REF!)</f>
        <v>#REF!</v>
      </c>
      <c r="AP117" s="38" t="e">
        <f>SUMIF(РРО!#REF!,свод!$AY117,РРО!#REF!)</f>
        <v>#REF!</v>
      </c>
      <c r="AQ117" s="38" t="e">
        <f>SUMIF(РРО!#REF!,свод!$AY117,РРО!#REF!)</f>
        <v>#REF!</v>
      </c>
      <c r="AR117" s="38" t="e">
        <f>SUMIF(РРО!#REF!,свод!$AY117,РРО!#REF!)</f>
        <v>#REF!</v>
      </c>
      <c r="AS117" s="38" t="e">
        <f>SUMIF(РРО!#REF!,свод!$AY117,РРО!#REF!)</f>
        <v>#REF!</v>
      </c>
      <c r="AT117" s="38" t="e">
        <f>SUMIF(РРО!#REF!,свод!$AY117,РРО!#REF!)</f>
        <v>#REF!</v>
      </c>
      <c r="AU117" s="38" t="e">
        <f>SUMIF(РРО!#REF!,свод!$AY117,РРО!#REF!)</f>
        <v>#REF!</v>
      </c>
      <c r="AV117" s="38" t="e">
        <f>SUMIF(РРО!#REF!,свод!$AY117,РРО!#REF!)</f>
        <v>#REF!</v>
      </c>
      <c r="AW117" s="38" t="e">
        <f>SUMIF(РРО!#REF!,свод!$AY117,РРО!#REF!)</f>
        <v>#REF!</v>
      </c>
      <c r="AX117" s="38" t="e">
        <f>SUMIF(РРО!#REF!,свод!$AY117,РРО!#REF!)</f>
        <v>#REF!</v>
      </c>
      <c r="AY117" t="str">
        <f>CONCATENATE(A117,C117,D117,E117)</f>
        <v>4020000010505индексации</v>
      </c>
    </row>
    <row r="118" spans="1:51" ht="15" customHeight="1">
      <c r="A118" s="32">
        <v>402000001</v>
      </c>
      <c r="B118" s="33" t="s">
        <v>99</v>
      </c>
      <c r="C118" s="34" t="s">
        <v>86</v>
      </c>
      <c r="D118" s="34" t="s">
        <v>129</v>
      </c>
      <c r="E118" s="35" t="s">
        <v>65</v>
      </c>
      <c r="F118" s="52" t="e">
        <f>SUMIF(РРО!#REF!,свод!AY118,РРО!AT$12:AT$31)</f>
        <v>#REF!</v>
      </c>
      <c r="G118" s="52" t="e">
        <f>SUMIF(РРО!#REF!,свод!AY118,РРО!AU$12:AU$31)</f>
        <v>#REF!</v>
      </c>
      <c r="H118" s="38" t="e">
        <f>SUMIF(РРО!#REF!,свод!$AY118,РРО!AV$12:AV$31)</f>
        <v>#REF!</v>
      </c>
      <c r="I118" s="38" t="e">
        <f>SUMIF(РРО!#REF!,свод!$AY118,РРО!AW$12:AW$31)</f>
        <v>#REF!</v>
      </c>
      <c r="J118" s="38" t="e">
        <f>SUMIF(РРО!#REF!,свод!$AY118,РРО!AX$12:AX$31)</f>
        <v>#REF!</v>
      </c>
      <c r="K118" s="38" t="e">
        <f>SUMIF(РРО!#REF!,свод!$AY118,РРО!AY$12:AY$31)</f>
        <v>#REF!</v>
      </c>
      <c r="L118" s="38" t="e">
        <f>SUMIF(РРО!#REF!,свод!$AY118,РРО!AZ$12:AZ$31)</f>
        <v>#REF!</v>
      </c>
      <c r="M118" s="38" t="e">
        <f>SUMIF(РРО!#REF!,свод!$AY118,РРО!BA$12:BA$31)</f>
        <v>#REF!</v>
      </c>
      <c r="N118" s="38" t="e">
        <f>SUMIF(РРО!#REF!,свод!$AY118,РРО!BB$12:BB$31)</f>
        <v>#REF!</v>
      </c>
      <c r="O118" s="38" t="e">
        <f>SUMIF(РРО!#REF!,свод!$AY118,РРО!BC$12:BC$31)</f>
        <v>#REF!</v>
      </c>
      <c r="P118" s="52" t="e">
        <f>SUMIF(РРО!#REF!,свод!$AY118,РРО!BD$12:BD$31)</f>
        <v>#REF!</v>
      </c>
      <c r="Q118" s="38" t="e">
        <f>SUMIF(РРО!#REF!,свод!$AY118,РРО!BE$12:BE$31)</f>
        <v>#REF!</v>
      </c>
      <c r="R118" s="38" t="e">
        <f>SUMIF(РРО!#REF!,свод!$AY118,РРО!BF$12:BF$31)</f>
        <v>#REF!</v>
      </c>
      <c r="S118" s="38" t="e">
        <f>SUMIF(РРО!#REF!,свод!$AY118,РРО!BG$12:BG$31)</f>
        <v>#REF!</v>
      </c>
      <c r="T118" s="38" t="e">
        <f>SUMIF(РРО!#REF!,свод!$AY118,РРО!BH$12:BH$31)</f>
        <v>#REF!</v>
      </c>
      <c r="U118" s="52" t="e">
        <f>SUMIF(РРО!#REF!,свод!$AY118,РРО!BI$12:BI$31)</f>
        <v>#REF!</v>
      </c>
      <c r="V118" s="38" t="e">
        <f>SUMIF(РРО!#REF!,свод!$AY118,РРО!BJ$12:BJ$31)</f>
        <v>#REF!</v>
      </c>
      <c r="W118" s="38" t="e">
        <f>SUMIF(РРО!#REF!,свод!$AY118,РРО!BK$12:BK$31)</f>
        <v>#REF!</v>
      </c>
      <c r="X118" s="38" t="e">
        <f>SUMIF(РРО!#REF!,свод!$AY118,РРО!BL$12:BL$31)</f>
        <v>#REF!</v>
      </c>
      <c r="Y118" s="38" t="e">
        <f>SUMIF(РРО!#REF!,свод!$AY118,РРО!BM$12:BM$31)</f>
        <v>#REF!</v>
      </c>
      <c r="Z118" s="52" t="e">
        <f>SUMIF(РРО!#REF!,свод!$AY118,РРО!BN$12:BN$31)</f>
        <v>#REF!</v>
      </c>
      <c r="AA118" s="38" t="e">
        <f>SUMIF(РРО!#REF!,свод!$AY118,РРО!BO$12:BO$31)</f>
        <v>#REF!</v>
      </c>
      <c r="AB118" s="38" t="e">
        <f>SUMIF(РРО!#REF!,свод!$AY118,РРО!BP$12:BP$31)</f>
        <v>#REF!</v>
      </c>
      <c r="AC118" s="38" t="e">
        <f>SUMIF(РРО!#REF!,свод!$AY118,РРО!BQ$12:BQ$31)</f>
        <v>#REF!</v>
      </c>
      <c r="AD118" s="38" t="e">
        <f>SUMIF(РРО!#REF!,свод!$AY118,РРО!BR$12:BR$31)</f>
        <v>#REF!</v>
      </c>
      <c r="AE118" s="52" t="e">
        <f>SUMIF(РРО!#REF!,свод!$AY118,РРО!BS$12:BS$31)</f>
        <v>#REF!</v>
      </c>
      <c r="AF118" s="38" t="e">
        <f>SUMIF(РРО!#REF!,свод!$AY118,РРО!BT$12:BT$31)</f>
        <v>#REF!</v>
      </c>
      <c r="AG118" s="38" t="e">
        <f>SUMIF(РРО!#REF!,свод!$AY118,РРО!BU$12:BU$31)</f>
        <v>#REF!</v>
      </c>
      <c r="AH118" s="38" t="e">
        <f>SUMIF(РРО!#REF!,свод!$AY118,РРО!BV$12:BV$31)</f>
        <v>#REF!</v>
      </c>
      <c r="AI118" s="38" t="e">
        <f>SUMIF(РРО!#REF!,свод!$AY118,РРО!BW$12:BW$31)</f>
        <v>#REF!</v>
      </c>
      <c r="AJ118" s="38" t="e">
        <f>SUMIF(РРО!#REF!,свод!$AY118,РРО!#REF!)</f>
        <v>#REF!</v>
      </c>
      <c r="AK118" s="38" t="e">
        <f>SUMIF(РРО!#REF!,свод!$AY118,РРО!#REF!)</f>
        <v>#REF!</v>
      </c>
      <c r="AL118" s="38" t="e">
        <f>SUMIF(РРО!#REF!,свод!$AY118,РРО!#REF!)</f>
        <v>#REF!</v>
      </c>
      <c r="AM118" s="38" t="e">
        <f>SUMIF(РРО!#REF!,свод!$AY118,РРО!#REF!)</f>
        <v>#REF!</v>
      </c>
      <c r="AN118" s="38" t="e">
        <f>SUMIF(РРО!#REF!,свод!$AY118,РРО!#REF!)</f>
        <v>#REF!</v>
      </c>
      <c r="AO118" s="38" t="e">
        <f>SUMIF(РРО!#REF!,свод!$AY118,РРО!#REF!)</f>
        <v>#REF!</v>
      </c>
      <c r="AP118" s="38" t="e">
        <f>SUMIF(РРО!#REF!,свод!$AY118,РРО!#REF!)</f>
        <v>#REF!</v>
      </c>
      <c r="AQ118" s="38" t="e">
        <f>SUMIF(РРО!#REF!,свод!$AY118,РРО!#REF!)</f>
        <v>#REF!</v>
      </c>
      <c r="AR118" s="38" t="e">
        <f>SUMIF(РРО!#REF!,свод!$AY118,РРО!#REF!)</f>
        <v>#REF!</v>
      </c>
      <c r="AS118" s="38" t="e">
        <f>SUMIF(РРО!#REF!,свод!$AY118,РРО!#REF!)</f>
        <v>#REF!</v>
      </c>
      <c r="AT118" s="38" t="e">
        <f>SUMIF(РРО!#REF!,свод!$AY118,РРО!#REF!)</f>
        <v>#REF!</v>
      </c>
      <c r="AU118" s="38" t="e">
        <f>SUMIF(РРО!#REF!,свод!$AY118,РРО!#REF!)</f>
        <v>#REF!</v>
      </c>
      <c r="AV118" s="38" t="e">
        <f>SUMIF(РРО!#REF!,свод!$AY118,РРО!#REF!)</f>
        <v>#REF!</v>
      </c>
      <c r="AW118" s="38" t="e">
        <f>SUMIF(РРО!#REF!,свод!$AY118,РРО!#REF!)</f>
        <v>#REF!</v>
      </c>
      <c r="AX118" s="38" t="e">
        <f>SUMIF(РРО!#REF!,свод!$AY118,РРО!#REF!)</f>
        <v>#REF!</v>
      </c>
      <c r="AY118" t="str">
        <f>CONCATENATE(A118,C118,D118,E118)</f>
        <v>4020000010709плановый</v>
      </c>
    </row>
    <row r="119" spans="1:51" ht="15" customHeight="1">
      <c r="A119" s="32">
        <v>402000001</v>
      </c>
      <c r="B119" s="33" t="s">
        <v>99</v>
      </c>
      <c r="C119" s="34" t="s">
        <v>72</v>
      </c>
      <c r="D119" s="34" t="s">
        <v>69</v>
      </c>
      <c r="E119" s="35" t="s">
        <v>65</v>
      </c>
      <c r="F119" s="52" t="e">
        <f>SUMIF(РРО!#REF!,свод!AY119,РРО!AT$12:AT$31)</f>
        <v>#REF!</v>
      </c>
      <c r="G119" s="52" t="e">
        <f>SUMIF(РРО!#REF!,свод!AY119,РРО!AU$12:AU$31)</f>
        <v>#REF!</v>
      </c>
      <c r="H119" s="38" t="e">
        <f>SUMIF(РРО!#REF!,свод!$AY119,РРО!AV$12:AV$31)</f>
        <v>#REF!</v>
      </c>
      <c r="I119" s="38" t="e">
        <f>SUMIF(РРО!#REF!,свод!$AY119,РРО!AW$12:AW$31)</f>
        <v>#REF!</v>
      </c>
      <c r="J119" s="38" t="e">
        <f>SUMIF(РРО!#REF!,свод!$AY119,РРО!AX$12:AX$31)</f>
        <v>#REF!</v>
      </c>
      <c r="K119" s="38" t="e">
        <f>SUMIF(РРО!#REF!,свод!$AY119,РРО!AY$12:AY$31)</f>
        <v>#REF!</v>
      </c>
      <c r="L119" s="38" t="e">
        <f>SUMIF(РРО!#REF!,свод!$AY119,РРО!AZ$12:AZ$31)</f>
        <v>#REF!</v>
      </c>
      <c r="M119" s="38" t="e">
        <f>SUMIF(РРО!#REF!,свод!$AY119,РРО!BA$12:BA$31)</f>
        <v>#REF!</v>
      </c>
      <c r="N119" s="38" t="e">
        <f>SUMIF(РРО!#REF!,свод!$AY119,РРО!BB$12:BB$31)</f>
        <v>#REF!</v>
      </c>
      <c r="O119" s="38" t="e">
        <f>SUMIF(РРО!#REF!,свод!$AY119,РРО!BC$12:BC$31)</f>
        <v>#REF!</v>
      </c>
      <c r="P119" s="52" t="e">
        <f>SUMIF(РРО!#REF!,свод!$AY119,РРО!BD$12:BD$31)</f>
        <v>#REF!</v>
      </c>
      <c r="Q119" s="38" t="e">
        <f>SUMIF(РРО!#REF!,свод!$AY119,РРО!BE$12:BE$31)</f>
        <v>#REF!</v>
      </c>
      <c r="R119" s="38" t="e">
        <f>SUMIF(РРО!#REF!,свод!$AY119,РРО!BF$12:BF$31)</f>
        <v>#REF!</v>
      </c>
      <c r="S119" s="38" t="e">
        <f>SUMIF(РРО!#REF!,свод!$AY119,РРО!BG$12:BG$31)</f>
        <v>#REF!</v>
      </c>
      <c r="T119" s="38" t="e">
        <f>SUMIF(РРО!#REF!,свод!$AY119,РРО!BH$12:BH$31)</f>
        <v>#REF!</v>
      </c>
      <c r="U119" s="52" t="e">
        <f>SUMIF(РРО!#REF!,свод!$AY119,РРО!BI$12:BI$31)</f>
        <v>#REF!</v>
      </c>
      <c r="V119" s="38" t="e">
        <f>SUMIF(РРО!#REF!,свод!$AY119,РРО!BJ$12:BJ$31)</f>
        <v>#REF!</v>
      </c>
      <c r="W119" s="38" t="e">
        <f>SUMIF(РРО!#REF!,свод!$AY119,РРО!BK$12:BK$31)</f>
        <v>#REF!</v>
      </c>
      <c r="X119" s="38" t="e">
        <f>SUMIF(РРО!#REF!,свод!$AY119,РРО!BL$12:BL$31)</f>
        <v>#REF!</v>
      </c>
      <c r="Y119" s="38" t="e">
        <f>SUMIF(РРО!#REF!,свод!$AY119,РРО!BM$12:BM$31)</f>
        <v>#REF!</v>
      </c>
      <c r="Z119" s="52" t="e">
        <f>SUMIF(РРО!#REF!,свод!$AY119,РРО!BN$12:BN$31)</f>
        <v>#REF!</v>
      </c>
      <c r="AA119" s="38" t="e">
        <f>SUMIF(РРО!#REF!,свод!$AY119,РРО!BO$12:BO$31)</f>
        <v>#REF!</v>
      </c>
      <c r="AB119" s="38" t="e">
        <f>SUMIF(РРО!#REF!,свод!$AY119,РРО!BP$12:BP$31)</f>
        <v>#REF!</v>
      </c>
      <c r="AC119" s="38" t="e">
        <f>SUMIF(РРО!#REF!,свод!$AY119,РРО!BQ$12:BQ$31)</f>
        <v>#REF!</v>
      </c>
      <c r="AD119" s="38" t="e">
        <f>SUMIF(РРО!#REF!,свод!$AY119,РРО!BR$12:BR$31)</f>
        <v>#REF!</v>
      </c>
      <c r="AE119" s="52" t="e">
        <f>SUMIF(РРО!#REF!,свод!$AY119,РРО!BS$12:BS$31)</f>
        <v>#REF!</v>
      </c>
      <c r="AF119" s="38" t="e">
        <f>SUMIF(РРО!#REF!,свод!$AY119,РРО!BT$12:BT$31)</f>
        <v>#REF!</v>
      </c>
      <c r="AG119" s="38" t="e">
        <f>SUMIF(РРО!#REF!,свод!$AY119,РРО!BU$12:BU$31)</f>
        <v>#REF!</v>
      </c>
      <c r="AH119" s="38" t="e">
        <f>SUMIF(РРО!#REF!,свод!$AY119,РРО!BV$12:BV$31)</f>
        <v>#REF!</v>
      </c>
      <c r="AI119" s="38" t="e">
        <f>SUMIF(РРО!#REF!,свод!$AY119,РРО!BW$12:BW$31)</f>
        <v>#REF!</v>
      </c>
      <c r="AJ119" s="38" t="e">
        <f>SUMIF(РРО!#REF!,свод!$AY119,РРО!#REF!)</f>
        <v>#REF!</v>
      </c>
      <c r="AK119" s="38" t="e">
        <f>SUMIF(РРО!#REF!,свод!$AY119,РРО!#REF!)</f>
        <v>#REF!</v>
      </c>
      <c r="AL119" s="38" t="e">
        <f>SUMIF(РРО!#REF!,свод!$AY119,РРО!#REF!)</f>
        <v>#REF!</v>
      </c>
      <c r="AM119" s="38" t="e">
        <f>SUMIF(РРО!#REF!,свод!$AY119,РРО!#REF!)</f>
        <v>#REF!</v>
      </c>
      <c r="AN119" s="38" t="e">
        <f>SUMIF(РРО!#REF!,свод!$AY119,РРО!#REF!)</f>
        <v>#REF!</v>
      </c>
      <c r="AO119" s="38" t="e">
        <f>SUMIF(РРО!#REF!,свод!$AY119,РРО!#REF!)</f>
        <v>#REF!</v>
      </c>
      <c r="AP119" s="38" t="e">
        <f>SUMIF(РРО!#REF!,свод!$AY119,РРО!#REF!)</f>
        <v>#REF!</v>
      </c>
      <c r="AQ119" s="38" t="e">
        <f>SUMIF(РРО!#REF!,свод!$AY119,РРО!#REF!)</f>
        <v>#REF!</v>
      </c>
      <c r="AR119" s="38" t="e">
        <f>SUMIF(РРО!#REF!,свод!$AY119,РРО!#REF!)</f>
        <v>#REF!</v>
      </c>
      <c r="AS119" s="38" t="e">
        <f>SUMIF(РРО!#REF!,свод!$AY119,РРО!#REF!)</f>
        <v>#REF!</v>
      </c>
      <c r="AT119" s="38" t="e">
        <f>SUMIF(РРО!#REF!,свод!$AY119,РРО!#REF!)</f>
        <v>#REF!</v>
      </c>
      <c r="AU119" s="38" t="e">
        <f>SUMIF(РРО!#REF!,свод!$AY119,РРО!#REF!)</f>
        <v>#REF!</v>
      </c>
      <c r="AV119" s="38" t="e">
        <f>SUMIF(РРО!#REF!,свод!$AY119,РРО!#REF!)</f>
        <v>#REF!</v>
      </c>
      <c r="AW119" s="38" t="e">
        <f>SUMIF(РРО!#REF!,свод!$AY119,РРО!#REF!)</f>
        <v>#REF!</v>
      </c>
      <c r="AX119" s="38" t="e">
        <f>SUMIF(РРО!#REF!,свод!$AY119,РРО!#REF!)</f>
        <v>#REF!</v>
      </c>
      <c r="AY119" t="str">
        <f>CONCATENATE(A119,C119,D119,E119)</f>
        <v>4020000010804плановый</v>
      </c>
    </row>
    <row r="120" spans="1:51" ht="15" customHeight="1">
      <c r="A120" s="32">
        <v>402000001</v>
      </c>
      <c r="B120" s="33" t="s">
        <v>99</v>
      </c>
      <c r="C120" s="34" t="s">
        <v>95</v>
      </c>
      <c r="D120" s="34" t="s">
        <v>115</v>
      </c>
      <c r="E120" s="35" t="s">
        <v>65</v>
      </c>
      <c r="F120" s="52" t="e">
        <f>SUMIF(РРО!#REF!,свод!AY120,РРО!AT$12:AT$31)</f>
        <v>#REF!</v>
      </c>
      <c r="G120" s="52" t="e">
        <f>SUMIF(РРО!#REF!,свод!AY120,РРО!AU$12:AU$31)</f>
        <v>#REF!</v>
      </c>
      <c r="H120" s="38" t="e">
        <f>SUMIF(РРО!#REF!,свод!$AY120,РРО!AV$12:AV$31)</f>
        <v>#REF!</v>
      </c>
      <c r="I120" s="38" t="e">
        <f>SUMIF(РРО!#REF!,свод!$AY120,РРО!AW$12:AW$31)</f>
        <v>#REF!</v>
      </c>
      <c r="J120" s="38" t="e">
        <f>SUMIF(РРО!#REF!,свод!$AY120,РРО!AX$12:AX$31)</f>
        <v>#REF!</v>
      </c>
      <c r="K120" s="38" t="e">
        <f>SUMIF(РРО!#REF!,свод!$AY120,РРО!AY$12:AY$31)</f>
        <v>#REF!</v>
      </c>
      <c r="L120" s="38" t="e">
        <f>SUMIF(РРО!#REF!,свод!$AY120,РРО!AZ$12:AZ$31)</f>
        <v>#REF!</v>
      </c>
      <c r="M120" s="38" t="e">
        <f>SUMIF(РРО!#REF!,свод!$AY120,РРО!BA$12:BA$31)</f>
        <v>#REF!</v>
      </c>
      <c r="N120" s="38" t="e">
        <f>SUMIF(РРО!#REF!,свод!$AY120,РРО!BB$12:BB$31)</f>
        <v>#REF!</v>
      </c>
      <c r="O120" s="38" t="e">
        <f>SUMIF(РРО!#REF!,свод!$AY120,РРО!BC$12:BC$31)</f>
        <v>#REF!</v>
      </c>
      <c r="P120" s="52" t="e">
        <f>SUMIF(РРО!#REF!,свод!$AY120,РРО!BD$12:BD$31)</f>
        <v>#REF!</v>
      </c>
      <c r="Q120" s="38" t="e">
        <f>SUMIF(РРО!#REF!,свод!$AY120,РРО!BE$12:BE$31)</f>
        <v>#REF!</v>
      </c>
      <c r="R120" s="38" t="e">
        <f>SUMIF(РРО!#REF!,свод!$AY120,РРО!BF$12:BF$31)</f>
        <v>#REF!</v>
      </c>
      <c r="S120" s="38" t="e">
        <f>SUMIF(РРО!#REF!,свод!$AY120,РРО!BG$12:BG$31)</f>
        <v>#REF!</v>
      </c>
      <c r="T120" s="38" t="e">
        <f>SUMIF(РРО!#REF!,свод!$AY120,РРО!BH$12:BH$31)</f>
        <v>#REF!</v>
      </c>
      <c r="U120" s="52" t="e">
        <f>SUMIF(РРО!#REF!,свод!$AY120,РРО!BI$12:BI$31)</f>
        <v>#REF!</v>
      </c>
      <c r="V120" s="38" t="e">
        <f>SUMIF(РРО!#REF!,свод!$AY120,РРО!BJ$12:BJ$31)</f>
        <v>#REF!</v>
      </c>
      <c r="W120" s="38" t="e">
        <f>SUMIF(РРО!#REF!,свод!$AY120,РРО!BK$12:BK$31)</f>
        <v>#REF!</v>
      </c>
      <c r="X120" s="38" t="e">
        <f>SUMIF(РРО!#REF!,свод!$AY120,РРО!BL$12:BL$31)</f>
        <v>#REF!</v>
      </c>
      <c r="Y120" s="38" t="e">
        <f>SUMIF(РРО!#REF!,свод!$AY120,РРО!BM$12:BM$31)</f>
        <v>#REF!</v>
      </c>
      <c r="Z120" s="52" t="e">
        <f>SUMIF(РРО!#REF!,свод!$AY120,РРО!BN$12:BN$31)</f>
        <v>#REF!</v>
      </c>
      <c r="AA120" s="38" t="e">
        <f>SUMIF(РРО!#REF!,свод!$AY120,РРО!BO$12:BO$31)</f>
        <v>#REF!</v>
      </c>
      <c r="AB120" s="38" t="e">
        <f>SUMIF(РРО!#REF!,свод!$AY120,РРО!BP$12:BP$31)</f>
        <v>#REF!</v>
      </c>
      <c r="AC120" s="38" t="e">
        <f>SUMIF(РРО!#REF!,свод!$AY120,РРО!BQ$12:BQ$31)</f>
        <v>#REF!</v>
      </c>
      <c r="AD120" s="38" t="e">
        <f>SUMIF(РРО!#REF!,свод!$AY120,РРО!BR$12:BR$31)</f>
        <v>#REF!</v>
      </c>
      <c r="AE120" s="52" t="e">
        <f>SUMIF(РРО!#REF!,свод!$AY120,РРО!BS$12:BS$31)</f>
        <v>#REF!</v>
      </c>
      <c r="AF120" s="38" t="e">
        <f>SUMIF(РРО!#REF!,свод!$AY120,РРО!BT$12:BT$31)</f>
        <v>#REF!</v>
      </c>
      <c r="AG120" s="38" t="e">
        <f>SUMIF(РРО!#REF!,свод!$AY120,РРО!BU$12:BU$31)</f>
        <v>#REF!</v>
      </c>
      <c r="AH120" s="38" t="e">
        <f>SUMIF(РРО!#REF!,свод!$AY120,РРО!BV$12:BV$31)</f>
        <v>#REF!</v>
      </c>
      <c r="AI120" s="38" t="e">
        <f>SUMIF(РРО!#REF!,свод!$AY120,РРО!BW$12:BW$31)</f>
        <v>#REF!</v>
      </c>
      <c r="AJ120" s="38" t="e">
        <f>SUMIF(РРО!#REF!,свод!$AY120,РРО!#REF!)</f>
        <v>#REF!</v>
      </c>
      <c r="AK120" s="38" t="e">
        <f>SUMIF(РРО!#REF!,свод!$AY120,РРО!#REF!)</f>
        <v>#REF!</v>
      </c>
      <c r="AL120" s="38" t="e">
        <f>SUMIF(РРО!#REF!,свод!$AY120,РРО!#REF!)</f>
        <v>#REF!</v>
      </c>
      <c r="AM120" s="38" t="e">
        <f>SUMIF(РРО!#REF!,свод!$AY120,РРО!#REF!)</f>
        <v>#REF!</v>
      </c>
      <c r="AN120" s="38" t="e">
        <f>SUMIF(РРО!#REF!,свод!$AY120,РРО!#REF!)</f>
        <v>#REF!</v>
      </c>
      <c r="AO120" s="38" t="e">
        <f>SUMIF(РРО!#REF!,свод!$AY120,РРО!#REF!)</f>
        <v>#REF!</v>
      </c>
      <c r="AP120" s="38" t="e">
        <f>SUMIF(РРО!#REF!,свод!$AY120,РРО!#REF!)</f>
        <v>#REF!</v>
      </c>
      <c r="AQ120" s="38" t="e">
        <f>SUMIF(РРО!#REF!,свод!$AY120,РРО!#REF!)</f>
        <v>#REF!</v>
      </c>
      <c r="AR120" s="38" t="e">
        <f>SUMIF(РРО!#REF!,свод!$AY120,РРО!#REF!)</f>
        <v>#REF!</v>
      </c>
      <c r="AS120" s="38" t="e">
        <f>SUMIF(РРО!#REF!,свод!$AY120,РРО!#REF!)</f>
        <v>#REF!</v>
      </c>
      <c r="AT120" s="38" t="e">
        <f>SUMIF(РРО!#REF!,свод!$AY120,РРО!#REF!)</f>
        <v>#REF!</v>
      </c>
      <c r="AU120" s="38" t="e">
        <f>SUMIF(РРО!#REF!,свод!$AY120,РРО!#REF!)</f>
        <v>#REF!</v>
      </c>
      <c r="AV120" s="38" t="e">
        <f>SUMIF(РРО!#REF!,свод!$AY120,РРО!#REF!)</f>
        <v>#REF!</v>
      </c>
      <c r="AW120" s="38" t="e">
        <f>SUMIF(РРО!#REF!,свод!$AY120,РРО!#REF!)</f>
        <v>#REF!</v>
      </c>
      <c r="AX120" s="38" t="e">
        <f>SUMIF(РРО!#REF!,свод!$AY120,РРО!#REF!)</f>
        <v>#REF!</v>
      </c>
      <c r="AY120" t="str">
        <f>CONCATENATE(A120,C120,D120,E120)</f>
        <v>4020000011006плановый</v>
      </c>
    </row>
    <row r="121" spans="1:51" ht="15" customHeight="1">
      <c r="A121" s="32">
        <v>402000001</v>
      </c>
      <c r="B121" s="33" t="s">
        <v>99</v>
      </c>
      <c r="C121" s="34" t="s">
        <v>84</v>
      </c>
      <c r="D121" s="34" t="s">
        <v>87</v>
      </c>
      <c r="E121" s="35" t="s">
        <v>64</v>
      </c>
      <c r="F121" s="52" t="e">
        <f>SUMIF(РРО!#REF!,свод!AY121,РРО!AT$12:AT$31)</f>
        <v>#REF!</v>
      </c>
      <c r="G121" s="52" t="e">
        <f>SUMIF(РРО!#REF!,свод!AY121,РРО!AU$12:AU$31)</f>
        <v>#REF!</v>
      </c>
      <c r="H121" s="38" t="e">
        <f>SUMIF(РРО!#REF!,свод!$AY121,РРО!AV$12:AV$31)</f>
        <v>#REF!</v>
      </c>
      <c r="I121" s="38" t="e">
        <f>SUMIF(РРО!#REF!,свод!$AY121,РРО!AW$12:AW$31)</f>
        <v>#REF!</v>
      </c>
      <c r="J121" s="38" t="e">
        <f>SUMIF(РРО!#REF!,свод!$AY121,РРО!AX$12:AX$31)</f>
        <v>#REF!</v>
      </c>
      <c r="K121" s="38" t="e">
        <f>SUMIF(РРО!#REF!,свод!$AY121,РРО!AY$12:AY$31)</f>
        <v>#REF!</v>
      </c>
      <c r="L121" s="38" t="e">
        <f>SUMIF(РРО!#REF!,свод!$AY121,РРО!AZ$12:AZ$31)</f>
        <v>#REF!</v>
      </c>
      <c r="M121" s="38" t="e">
        <f>SUMIF(РРО!#REF!,свод!$AY121,РРО!BA$12:BA$31)</f>
        <v>#REF!</v>
      </c>
      <c r="N121" s="38" t="e">
        <f>SUMIF(РРО!#REF!,свод!$AY121,РРО!BB$12:BB$31)</f>
        <v>#REF!</v>
      </c>
      <c r="O121" s="38" t="e">
        <f>SUMIF(РРО!#REF!,свод!$AY121,РРО!BC$12:BC$31)</f>
        <v>#REF!</v>
      </c>
      <c r="P121" s="52" t="e">
        <f>SUMIF(РРО!#REF!,свод!$AY121,РРО!BD$12:BD$31)</f>
        <v>#REF!</v>
      </c>
      <c r="Q121" s="38" t="e">
        <f>SUMIF(РРО!#REF!,свод!$AY121,РРО!BE$12:BE$31)</f>
        <v>#REF!</v>
      </c>
      <c r="R121" s="38" t="e">
        <f>SUMIF(РРО!#REF!,свод!$AY121,РРО!BF$12:BF$31)</f>
        <v>#REF!</v>
      </c>
      <c r="S121" s="38" t="e">
        <f>SUMIF(РРО!#REF!,свод!$AY121,РРО!BG$12:BG$31)</f>
        <v>#REF!</v>
      </c>
      <c r="T121" s="38" t="e">
        <f>SUMIF(РРО!#REF!,свод!$AY121,РРО!BH$12:BH$31)</f>
        <v>#REF!</v>
      </c>
      <c r="U121" s="52" t="e">
        <f>SUMIF(РРО!#REF!,свод!$AY121,РРО!BI$12:BI$31)</f>
        <v>#REF!</v>
      </c>
      <c r="V121" s="38" t="e">
        <f>SUMIF(РРО!#REF!,свод!$AY121,РРО!BJ$12:BJ$31)</f>
        <v>#REF!</v>
      </c>
      <c r="W121" s="38" t="e">
        <f>SUMIF(РРО!#REF!,свод!$AY121,РРО!BK$12:BK$31)</f>
        <v>#REF!</v>
      </c>
      <c r="X121" s="38" t="e">
        <f>SUMIF(РРО!#REF!,свод!$AY121,РРО!BL$12:BL$31)</f>
        <v>#REF!</v>
      </c>
      <c r="Y121" s="38" t="e">
        <f>SUMIF(РРО!#REF!,свод!$AY121,РРО!BM$12:BM$31)</f>
        <v>#REF!</v>
      </c>
      <c r="Z121" s="52" t="e">
        <f>SUMIF(РРО!#REF!,свод!$AY121,РРО!BN$12:BN$31)</f>
        <v>#REF!</v>
      </c>
      <c r="AA121" s="38" t="e">
        <f>SUMIF(РРО!#REF!,свод!$AY121,РРО!BO$12:BO$31)</f>
        <v>#REF!</v>
      </c>
      <c r="AB121" s="38" t="e">
        <f>SUMIF(РРО!#REF!,свод!$AY121,РРО!BP$12:BP$31)</f>
        <v>#REF!</v>
      </c>
      <c r="AC121" s="38" t="e">
        <f>SUMIF(РРО!#REF!,свод!$AY121,РРО!BQ$12:BQ$31)</f>
        <v>#REF!</v>
      </c>
      <c r="AD121" s="38" t="e">
        <f>SUMIF(РРО!#REF!,свод!$AY121,РРО!BR$12:BR$31)</f>
        <v>#REF!</v>
      </c>
      <c r="AE121" s="52" t="e">
        <f>SUMIF(РРО!#REF!,свод!$AY121,РРО!BS$12:BS$31)</f>
        <v>#REF!</v>
      </c>
      <c r="AF121" s="38" t="e">
        <f>SUMIF(РРО!#REF!,свод!$AY121,РРО!BT$12:BT$31)</f>
        <v>#REF!</v>
      </c>
      <c r="AG121" s="38" t="e">
        <f>SUMIF(РРО!#REF!,свод!$AY121,РРО!BU$12:BU$31)</f>
        <v>#REF!</v>
      </c>
      <c r="AH121" s="38" t="e">
        <f>SUMIF(РРО!#REF!,свод!$AY121,РРО!BV$12:BV$31)</f>
        <v>#REF!</v>
      </c>
      <c r="AI121" s="38" t="e">
        <f>SUMIF(РРО!#REF!,свод!$AY121,РРО!BW$12:BW$31)</f>
        <v>#REF!</v>
      </c>
      <c r="AJ121" s="38" t="e">
        <f>SUMIF(РРО!#REF!,свод!$AY121,РРО!#REF!)</f>
        <v>#REF!</v>
      </c>
      <c r="AK121" s="38" t="e">
        <f>SUMIF(РРО!#REF!,свод!$AY121,РРО!#REF!)</f>
        <v>#REF!</v>
      </c>
      <c r="AL121" s="38" t="e">
        <f>SUMIF(РРО!#REF!,свод!$AY121,РРО!#REF!)</f>
        <v>#REF!</v>
      </c>
      <c r="AM121" s="38" t="e">
        <f>SUMIF(РРО!#REF!,свод!$AY121,РРО!#REF!)</f>
        <v>#REF!</v>
      </c>
      <c r="AN121" s="38" t="e">
        <f>SUMIF(РРО!#REF!,свод!$AY121,РРО!#REF!)</f>
        <v>#REF!</v>
      </c>
      <c r="AO121" s="38" t="e">
        <f>SUMIF(РРО!#REF!,свод!$AY121,РРО!#REF!)</f>
        <v>#REF!</v>
      </c>
      <c r="AP121" s="38" t="e">
        <f>SUMIF(РРО!#REF!,свод!$AY121,РРО!#REF!)</f>
        <v>#REF!</v>
      </c>
      <c r="AQ121" s="38" t="e">
        <f>SUMIF(РРО!#REF!,свод!$AY121,РРО!#REF!)</f>
        <v>#REF!</v>
      </c>
      <c r="AR121" s="38" t="e">
        <f>SUMIF(РРО!#REF!,свод!$AY121,РРО!#REF!)</f>
        <v>#REF!</v>
      </c>
      <c r="AS121" s="38" t="e">
        <f>SUMIF(РРО!#REF!,свод!$AY121,РРО!#REF!)</f>
        <v>#REF!</v>
      </c>
      <c r="AT121" s="38" t="e">
        <f>SUMIF(РРО!#REF!,свод!$AY121,РРО!#REF!)</f>
        <v>#REF!</v>
      </c>
      <c r="AU121" s="38" t="e">
        <f>SUMIF(РРО!#REF!,свод!$AY121,РРО!#REF!)</f>
        <v>#REF!</v>
      </c>
      <c r="AV121" s="38" t="e">
        <f>SUMIF(РРО!#REF!,свод!$AY121,РРО!#REF!)</f>
        <v>#REF!</v>
      </c>
      <c r="AW121" s="38" t="e">
        <f>SUMIF(РРО!#REF!,свод!$AY121,РРО!#REF!)</f>
        <v>#REF!</v>
      </c>
      <c r="AX121" s="38" t="e">
        <f>SUMIF(РРО!#REF!,свод!$AY121,РРО!#REF!)</f>
        <v>#REF!</v>
      </c>
      <c r="AY121" t="str">
        <f t="shared" si="3"/>
        <v>4020000011105нормативный</v>
      </c>
    </row>
    <row r="122" spans="1:51" ht="15" customHeight="1">
      <c r="A122" s="32" t="s">
        <v>182</v>
      </c>
      <c r="B122" s="33" t="s">
        <v>51</v>
      </c>
      <c r="C122" s="34" t="s">
        <v>53</v>
      </c>
      <c r="D122" s="34" t="s">
        <v>63</v>
      </c>
      <c r="E122" s="35" t="s">
        <v>64</v>
      </c>
      <c r="F122" s="52" t="e">
        <f>SUMIF(РРО!#REF!,свод!AY122,РРО!AT$12:AT$31)</f>
        <v>#REF!</v>
      </c>
      <c r="G122" s="52" t="e">
        <f>SUMIF(РРО!#REF!,свод!AY122,РРО!AU$12:AU$31)</f>
        <v>#REF!</v>
      </c>
      <c r="H122" s="38" t="e">
        <f>SUMIF(РРО!#REF!,свод!$AY122,РРО!AV$12:AV$31)</f>
        <v>#REF!</v>
      </c>
      <c r="I122" s="38" t="e">
        <f>SUMIF(РРО!#REF!,свод!$AY122,РРО!AW$12:AW$31)</f>
        <v>#REF!</v>
      </c>
      <c r="J122" s="38" t="e">
        <f>SUMIF(РРО!#REF!,свод!$AY122,РРО!AX$12:AX$31)</f>
        <v>#REF!</v>
      </c>
      <c r="K122" s="38" t="e">
        <f>SUMIF(РРО!#REF!,свод!$AY122,РРО!AY$12:AY$31)</f>
        <v>#REF!</v>
      </c>
      <c r="L122" s="38" t="e">
        <f>SUMIF(РРО!#REF!,свод!$AY122,РРО!AZ$12:AZ$31)</f>
        <v>#REF!</v>
      </c>
      <c r="M122" s="38" t="e">
        <f>SUMIF(РРО!#REF!,свод!$AY122,РРО!BA$12:BA$31)</f>
        <v>#REF!</v>
      </c>
      <c r="N122" s="38" t="e">
        <f>SUMIF(РРО!#REF!,свод!$AY122,РРО!BB$12:BB$31)</f>
        <v>#REF!</v>
      </c>
      <c r="O122" s="38" t="e">
        <f>SUMIF(РРО!#REF!,свод!$AY122,РРО!BC$12:BC$31)</f>
        <v>#REF!</v>
      </c>
      <c r="P122" s="52" t="e">
        <f>SUMIF(РРО!#REF!,свод!$AY122,РРО!BD$12:BD$31)</f>
        <v>#REF!</v>
      </c>
      <c r="Q122" s="38" t="e">
        <f>SUMIF(РРО!#REF!,свод!$AY122,РРО!BE$12:BE$31)</f>
        <v>#REF!</v>
      </c>
      <c r="R122" s="38" t="e">
        <f>SUMIF(РРО!#REF!,свод!$AY122,РРО!BF$12:BF$31)</f>
        <v>#REF!</v>
      </c>
      <c r="S122" s="38" t="e">
        <f>SUMIF(РРО!#REF!,свод!$AY122,РРО!BG$12:BG$31)</f>
        <v>#REF!</v>
      </c>
      <c r="T122" s="38" t="e">
        <f>SUMIF(РРО!#REF!,свод!$AY122,РРО!BH$12:BH$31)</f>
        <v>#REF!</v>
      </c>
      <c r="U122" s="52" t="e">
        <f>SUMIF(РРО!#REF!,свод!$AY122,РРО!BI$12:BI$31)</f>
        <v>#REF!</v>
      </c>
      <c r="V122" s="38" t="e">
        <f>SUMIF(РРО!#REF!,свод!$AY122,РРО!BJ$12:BJ$31)</f>
        <v>#REF!</v>
      </c>
      <c r="W122" s="38" t="e">
        <f>SUMIF(РРО!#REF!,свод!$AY122,РРО!BK$12:BK$31)</f>
        <v>#REF!</v>
      </c>
      <c r="X122" s="38" t="e">
        <f>SUMIF(РРО!#REF!,свод!$AY122,РРО!BL$12:BL$31)</f>
        <v>#REF!</v>
      </c>
      <c r="Y122" s="38" t="e">
        <f>SUMIF(РРО!#REF!,свод!$AY122,РРО!BM$12:BM$31)</f>
        <v>#REF!</v>
      </c>
      <c r="Z122" s="52" t="e">
        <f>SUMIF(РРО!#REF!,свод!$AY122,РРО!BN$12:BN$31)</f>
        <v>#REF!</v>
      </c>
      <c r="AA122" s="38" t="e">
        <f>SUMIF(РРО!#REF!,свод!$AY122,РРО!BO$12:BO$31)</f>
        <v>#REF!</v>
      </c>
      <c r="AB122" s="38" t="e">
        <f>SUMIF(РРО!#REF!,свод!$AY122,РРО!BP$12:BP$31)</f>
        <v>#REF!</v>
      </c>
      <c r="AC122" s="38" t="e">
        <f>SUMIF(РРО!#REF!,свод!$AY122,РРО!BQ$12:BQ$31)</f>
        <v>#REF!</v>
      </c>
      <c r="AD122" s="38" t="e">
        <f>SUMIF(РРО!#REF!,свод!$AY122,РРО!BR$12:BR$31)</f>
        <v>#REF!</v>
      </c>
      <c r="AE122" s="52" t="e">
        <f>SUMIF(РРО!#REF!,свод!$AY122,РРО!BS$12:BS$31)</f>
        <v>#REF!</v>
      </c>
      <c r="AF122" s="38" t="e">
        <f>SUMIF(РРО!#REF!,свод!$AY122,РРО!BT$12:BT$31)</f>
        <v>#REF!</v>
      </c>
      <c r="AG122" s="38" t="e">
        <f>SUMIF(РРО!#REF!,свод!$AY122,РРО!BU$12:BU$31)</f>
        <v>#REF!</v>
      </c>
      <c r="AH122" s="38" t="e">
        <f>SUMIF(РРО!#REF!,свод!$AY122,РРО!BV$12:BV$31)</f>
        <v>#REF!</v>
      </c>
      <c r="AI122" s="38" t="e">
        <f>SUMIF(РРО!#REF!,свод!$AY122,РРО!BW$12:BW$31)</f>
        <v>#REF!</v>
      </c>
      <c r="AJ122" s="38" t="e">
        <f>SUMIF(РРО!#REF!,свод!$AY122,РРО!#REF!)</f>
        <v>#REF!</v>
      </c>
      <c r="AK122" s="38" t="e">
        <f>SUMIF(РРО!#REF!,свод!$AY122,РРО!#REF!)</f>
        <v>#REF!</v>
      </c>
      <c r="AL122" s="38" t="e">
        <f>SUMIF(РРО!#REF!,свод!$AY122,РРО!#REF!)</f>
        <v>#REF!</v>
      </c>
      <c r="AM122" s="38" t="e">
        <f>SUMIF(РРО!#REF!,свод!$AY122,РРО!#REF!)</f>
        <v>#REF!</v>
      </c>
      <c r="AN122" s="38" t="e">
        <f>SUMIF(РРО!#REF!,свод!$AY122,РРО!#REF!)</f>
        <v>#REF!</v>
      </c>
      <c r="AO122" s="38" t="e">
        <f>SUMIF(РРО!#REF!,свод!$AY122,РРО!#REF!)</f>
        <v>#REF!</v>
      </c>
      <c r="AP122" s="38" t="e">
        <f>SUMIF(РРО!#REF!,свод!$AY122,РРО!#REF!)</f>
        <v>#REF!</v>
      </c>
      <c r="AQ122" s="38" t="e">
        <f>SUMIF(РРО!#REF!,свод!$AY122,РРО!#REF!)</f>
        <v>#REF!</v>
      </c>
      <c r="AR122" s="38" t="e">
        <f>SUMIF(РРО!#REF!,свод!$AY122,РРО!#REF!)</f>
        <v>#REF!</v>
      </c>
      <c r="AS122" s="38" t="e">
        <f>SUMIF(РРО!#REF!,свод!$AY122,РРО!#REF!)</f>
        <v>#REF!</v>
      </c>
      <c r="AT122" s="38" t="e">
        <f>SUMIF(РРО!#REF!,свод!$AY122,РРО!#REF!)</f>
        <v>#REF!</v>
      </c>
      <c r="AU122" s="38" t="e">
        <f>SUMIF(РРО!#REF!,свод!$AY122,РРО!#REF!)</f>
        <v>#REF!</v>
      </c>
      <c r="AV122" s="38" t="e">
        <f>SUMIF(РРО!#REF!,свод!$AY122,РРО!#REF!)</f>
        <v>#REF!</v>
      </c>
      <c r="AW122" s="38" t="e">
        <f>SUMIF(РРО!#REF!,свод!$AY122,РРО!#REF!)</f>
        <v>#REF!</v>
      </c>
      <c r="AX122" s="38" t="e">
        <f>SUMIF(РРО!#REF!,свод!$AY122,РРО!#REF!)</f>
        <v>#REF!</v>
      </c>
      <c r="AY122" t="str">
        <f>CONCATENATE(A122,C122,D122,E122)</f>
        <v>4020000020102нормативный</v>
      </c>
    </row>
    <row r="123" spans="1:51" ht="15" customHeight="1">
      <c r="A123" s="32" t="s">
        <v>182</v>
      </c>
      <c r="B123" s="33" t="s">
        <v>51</v>
      </c>
      <c r="C123" s="34" t="s">
        <v>53</v>
      </c>
      <c r="D123" s="34" t="s">
        <v>56</v>
      </c>
      <c r="E123" s="35" t="s">
        <v>64</v>
      </c>
      <c r="F123" s="52" t="e">
        <f>SUMIF(РРО!#REF!,свод!AY123,РРО!AT$12:AT$31)</f>
        <v>#REF!</v>
      </c>
      <c r="G123" s="52" t="e">
        <f>SUMIF(РРО!#REF!,свод!AY123,РРО!AU$12:AU$31)</f>
        <v>#REF!</v>
      </c>
      <c r="H123" s="38" t="e">
        <f>SUMIF(РРО!#REF!,свод!$AY123,РРО!AV$12:AV$31)</f>
        <v>#REF!</v>
      </c>
      <c r="I123" s="38" t="e">
        <f>SUMIF(РРО!#REF!,свод!$AY123,РРО!AW$12:AW$31)</f>
        <v>#REF!</v>
      </c>
      <c r="J123" s="38" t="e">
        <f>SUMIF(РРО!#REF!,свод!$AY123,РРО!AX$12:AX$31)</f>
        <v>#REF!</v>
      </c>
      <c r="K123" s="38" t="e">
        <f>SUMIF(РРО!#REF!,свод!$AY123,РРО!AY$12:AY$31)</f>
        <v>#REF!</v>
      </c>
      <c r="L123" s="38" t="e">
        <f>SUMIF(РРО!#REF!,свод!$AY123,РРО!AZ$12:AZ$31)</f>
        <v>#REF!</v>
      </c>
      <c r="M123" s="38" t="e">
        <f>SUMIF(РРО!#REF!,свод!$AY123,РРО!BA$12:BA$31)</f>
        <v>#REF!</v>
      </c>
      <c r="N123" s="38" t="e">
        <f>SUMIF(РРО!#REF!,свод!$AY123,РРО!BB$12:BB$31)</f>
        <v>#REF!</v>
      </c>
      <c r="O123" s="38" t="e">
        <f>SUMIF(РРО!#REF!,свод!$AY123,РРО!BC$12:BC$31)</f>
        <v>#REF!</v>
      </c>
      <c r="P123" s="52" t="e">
        <f>SUMIF(РРО!#REF!,свод!$AY123,РРО!BD$12:BD$31)</f>
        <v>#REF!</v>
      </c>
      <c r="Q123" s="38" t="e">
        <f>SUMIF(РРО!#REF!,свод!$AY123,РРО!BE$12:BE$31)</f>
        <v>#REF!</v>
      </c>
      <c r="R123" s="38" t="e">
        <f>SUMIF(РРО!#REF!,свод!$AY123,РРО!BF$12:BF$31)</f>
        <v>#REF!</v>
      </c>
      <c r="S123" s="38" t="e">
        <f>SUMIF(РРО!#REF!,свод!$AY123,РРО!BG$12:BG$31)</f>
        <v>#REF!</v>
      </c>
      <c r="T123" s="38" t="e">
        <f>SUMIF(РРО!#REF!,свод!$AY123,РРО!BH$12:BH$31)</f>
        <v>#REF!</v>
      </c>
      <c r="U123" s="52" t="e">
        <f>SUMIF(РРО!#REF!,свод!$AY123,РРО!BI$12:BI$31)</f>
        <v>#REF!</v>
      </c>
      <c r="V123" s="38" t="e">
        <f>SUMIF(РРО!#REF!,свод!$AY123,РРО!BJ$12:BJ$31)</f>
        <v>#REF!</v>
      </c>
      <c r="W123" s="38" t="e">
        <f>SUMIF(РРО!#REF!,свод!$AY123,РРО!BK$12:BK$31)</f>
        <v>#REF!</v>
      </c>
      <c r="X123" s="38" t="e">
        <f>SUMIF(РРО!#REF!,свод!$AY123,РРО!BL$12:BL$31)</f>
        <v>#REF!</v>
      </c>
      <c r="Y123" s="38" t="e">
        <f>SUMIF(РРО!#REF!,свод!$AY123,РРО!BM$12:BM$31)</f>
        <v>#REF!</v>
      </c>
      <c r="Z123" s="52" t="e">
        <f>SUMIF(РРО!#REF!,свод!$AY123,РРО!BN$12:BN$31)</f>
        <v>#REF!</v>
      </c>
      <c r="AA123" s="38" t="e">
        <f>SUMIF(РРО!#REF!,свод!$AY123,РРО!BO$12:BO$31)</f>
        <v>#REF!</v>
      </c>
      <c r="AB123" s="38" t="e">
        <f>SUMIF(РРО!#REF!,свод!$AY123,РРО!BP$12:BP$31)</f>
        <v>#REF!</v>
      </c>
      <c r="AC123" s="38" t="e">
        <f>SUMIF(РРО!#REF!,свод!$AY123,РРО!BQ$12:BQ$31)</f>
        <v>#REF!</v>
      </c>
      <c r="AD123" s="38" t="e">
        <f>SUMIF(РРО!#REF!,свод!$AY123,РРО!BR$12:BR$31)</f>
        <v>#REF!</v>
      </c>
      <c r="AE123" s="52" t="e">
        <f>SUMIF(РРО!#REF!,свод!$AY123,РРО!BS$12:BS$31)</f>
        <v>#REF!</v>
      </c>
      <c r="AF123" s="38" t="e">
        <f>SUMIF(РРО!#REF!,свод!$AY123,РРО!BT$12:BT$31)</f>
        <v>#REF!</v>
      </c>
      <c r="AG123" s="38" t="e">
        <f>SUMIF(РРО!#REF!,свод!$AY123,РРО!BU$12:BU$31)</f>
        <v>#REF!</v>
      </c>
      <c r="AH123" s="38" t="e">
        <f>SUMIF(РРО!#REF!,свод!$AY123,РРО!BV$12:BV$31)</f>
        <v>#REF!</v>
      </c>
      <c r="AI123" s="38" t="e">
        <f>SUMIF(РРО!#REF!,свод!$AY123,РРО!BW$12:BW$31)</f>
        <v>#REF!</v>
      </c>
      <c r="AJ123" s="38" t="e">
        <f>SUMIF(РРО!#REF!,свод!$AY123,РРО!#REF!)</f>
        <v>#REF!</v>
      </c>
      <c r="AK123" s="38" t="e">
        <f>SUMIF(РРО!#REF!,свод!$AY123,РРО!#REF!)</f>
        <v>#REF!</v>
      </c>
      <c r="AL123" s="38" t="e">
        <f>SUMIF(РРО!#REF!,свод!$AY123,РРО!#REF!)</f>
        <v>#REF!</v>
      </c>
      <c r="AM123" s="38" t="e">
        <f>SUMIF(РРО!#REF!,свод!$AY123,РРО!#REF!)</f>
        <v>#REF!</v>
      </c>
      <c r="AN123" s="38" t="e">
        <f>SUMIF(РРО!#REF!,свод!$AY123,РРО!#REF!)</f>
        <v>#REF!</v>
      </c>
      <c r="AO123" s="38" t="e">
        <f>SUMIF(РРО!#REF!,свод!$AY123,РРО!#REF!)</f>
        <v>#REF!</v>
      </c>
      <c r="AP123" s="38" t="e">
        <f>SUMIF(РРО!#REF!,свод!$AY123,РРО!#REF!)</f>
        <v>#REF!</v>
      </c>
      <c r="AQ123" s="38" t="e">
        <f>SUMIF(РРО!#REF!,свод!$AY123,РРО!#REF!)</f>
        <v>#REF!</v>
      </c>
      <c r="AR123" s="38" t="e">
        <f>SUMIF(РРО!#REF!,свод!$AY123,РРО!#REF!)</f>
        <v>#REF!</v>
      </c>
      <c r="AS123" s="38" t="e">
        <f>SUMIF(РРО!#REF!,свод!$AY123,РРО!#REF!)</f>
        <v>#REF!</v>
      </c>
      <c r="AT123" s="38" t="e">
        <f>SUMIF(РРО!#REF!,свод!$AY123,РРО!#REF!)</f>
        <v>#REF!</v>
      </c>
      <c r="AU123" s="38" t="e">
        <f>SUMIF(РРО!#REF!,свод!$AY123,РРО!#REF!)</f>
        <v>#REF!</v>
      </c>
      <c r="AV123" s="38" t="e">
        <f>SUMIF(РРО!#REF!,свод!$AY123,РРО!#REF!)</f>
        <v>#REF!</v>
      </c>
      <c r="AW123" s="38" t="e">
        <f>SUMIF(РРО!#REF!,свод!$AY123,РРО!#REF!)</f>
        <v>#REF!</v>
      </c>
      <c r="AX123" s="38" t="e">
        <f>SUMIF(РРО!#REF!,свод!$AY123,РРО!#REF!)</f>
        <v>#REF!</v>
      </c>
      <c r="AY123" t="str">
        <f>CONCATENATE(A123,C123,D123,E123)</f>
        <v>4020000020103нормативный</v>
      </c>
    </row>
    <row r="124" spans="1:51" ht="15" customHeight="1">
      <c r="A124" s="32" t="s">
        <v>182</v>
      </c>
      <c r="B124" s="33" t="s">
        <v>51</v>
      </c>
      <c r="C124" s="34" t="s">
        <v>53</v>
      </c>
      <c r="D124" s="34" t="s">
        <v>69</v>
      </c>
      <c r="E124" s="35" t="s">
        <v>64</v>
      </c>
      <c r="F124" s="52" t="e">
        <f>SUMIF(РРО!#REF!,свод!AY124,РРО!AT$12:AT$31)</f>
        <v>#REF!</v>
      </c>
      <c r="G124" s="52" t="e">
        <f>SUMIF(РРО!#REF!,свод!AY124,РРО!AU$12:AU$31)</f>
        <v>#REF!</v>
      </c>
      <c r="H124" s="38" t="e">
        <f>SUMIF(РРО!#REF!,свод!$AY124,РРО!AV$12:AV$31)</f>
        <v>#REF!</v>
      </c>
      <c r="I124" s="38" t="e">
        <f>SUMIF(РРО!#REF!,свод!$AY124,РРО!AW$12:AW$31)</f>
        <v>#REF!</v>
      </c>
      <c r="J124" s="38" t="e">
        <f>SUMIF(РРО!#REF!,свод!$AY124,РРО!AX$12:AX$31)</f>
        <v>#REF!</v>
      </c>
      <c r="K124" s="38" t="e">
        <f>SUMIF(РРО!#REF!,свод!$AY124,РРО!AY$12:AY$31)</f>
        <v>#REF!</v>
      </c>
      <c r="L124" s="38" t="e">
        <f>SUMIF(РРО!#REF!,свод!$AY124,РРО!AZ$12:AZ$31)</f>
        <v>#REF!</v>
      </c>
      <c r="M124" s="38" t="e">
        <f>SUMIF(РРО!#REF!,свод!$AY124,РРО!BA$12:BA$31)</f>
        <v>#REF!</v>
      </c>
      <c r="N124" s="38" t="e">
        <f>SUMIF(РРО!#REF!,свод!$AY124,РРО!BB$12:BB$31)</f>
        <v>#REF!</v>
      </c>
      <c r="O124" s="38" t="e">
        <f>SUMIF(РРО!#REF!,свод!$AY124,РРО!BC$12:BC$31)</f>
        <v>#REF!</v>
      </c>
      <c r="P124" s="52" t="e">
        <f>SUMIF(РРО!#REF!,свод!$AY124,РРО!BD$12:BD$31)</f>
        <v>#REF!</v>
      </c>
      <c r="Q124" s="38" t="e">
        <f>SUMIF(РРО!#REF!,свод!$AY124,РРО!BE$12:BE$31)</f>
        <v>#REF!</v>
      </c>
      <c r="R124" s="38" t="e">
        <f>SUMIF(РРО!#REF!,свод!$AY124,РРО!BF$12:BF$31)</f>
        <v>#REF!</v>
      </c>
      <c r="S124" s="38" t="e">
        <f>SUMIF(РРО!#REF!,свод!$AY124,РРО!BG$12:BG$31)</f>
        <v>#REF!</v>
      </c>
      <c r="T124" s="38" t="e">
        <f>SUMIF(РРО!#REF!,свод!$AY124,РРО!BH$12:BH$31)</f>
        <v>#REF!</v>
      </c>
      <c r="U124" s="52" t="e">
        <f>SUMIF(РРО!#REF!,свод!$AY124,РРО!BI$12:BI$31)</f>
        <v>#REF!</v>
      </c>
      <c r="V124" s="38" t="e">
        <f>SUMIF(РРО!#REF!,свод!$AY124,РРО!BJ$12:BJ$31)</f>
        <v>#REF!</v>
      </c>
      <c r="W124" s="38" t="e">
        <f>SUMIF(РРО!#REF!,свод!$AY124,РРО!BK$12:BK$31)</f>
        <v>#REF!</v>
      </c>
      <c r="X124" s="38" t="e">
        <f>SUMIF(РРО!#REF!,свод!$AY124,РРО!BL$12:BL$31)</f>
        <v>#REF!</v>
      </c>
      <c r="Y124" s="38" t="e">
        <f>SUMIF(РРО!#REF!,свод!$AY124,РРО!BM$12:BM$31)</f>
        <v>#REF!</v>
      </c>
      <c r="Z124" s="52" t="e">
        <f>SUMIF(РРО!#REF!,свод!$AY124,РРО!BN$12:BN$31)</f>
        <v>#REF!</v>
      </c>
      <c r="AA124" s="38" t="e">
        <f>SUMIF(РРО!#REF!,свод!$AY124,РРО!BO$12:BO$31)</f>
        <v>#REF!</v>
      </c>
      <c r="AB124" s="38" t="e">
        <f>SUMIF(РРО!#REF!,свод!$AY124,РРО!BP$12:BP$31)</f>
        <v>#REF!</v>
      </c>
      <c r="AC124" s="38" t="e">
        <f>SUMIF(РРО!#REF!,свод!$AY124,РРО!BQ$12:BQ$31)</f>
        <v>#REF!</v>
      </c>
      <c r="AD124" s="38" t="e">
        <f>SUMIF(РРО!#REF!,свод!$AY124,РРО!BR$12:BR$31)</f>
        <v>#REF!</v>
      </c>
      <c r="AE124" s="52" t="e">
        <f>SUMIF(РРО!#REF!,свод!$AY124,РРО!BS$12:BS$31)</f>
        <v>#REF!</v>
      </c>
      <c r="AF124" s="38" t="e">
        <f>SUMIF(РРО!#REF!,свод!$AY124,РРО!BT$12:BT$31)</f>
        <v>#REF!</v>
      </c>
      <c r="AG124" s="38" t="e">
        <f>SUMIF(РРО!#REF!,свод!$AY124,РРО!BU$12:BU$31)</f>
        <v>#REF!</v>
      </c>
      <c r="AH124" s="38" t="e">
        <f>SUMIF(РРО!#REF!,свод!$AY124,РРО!BV$12:BV$31)</f>
        <v>#REF!</v>
      </c>
      <c r="AI124" s="38" t="e">
        <f>SUMIF(РРО!#REF!,свод!$AY124,РРО!BW$12:BW$31)</f>
        <v>#REF!</v>
      </c>
      <c r="AJ124" s="38" t="e">
        <f>SUMIF(РРО!#REF!,свод!$AY124,РРО!#REF!)</f>
        <v>#REF!</v>
      </c>
      <c r="AK124" s="38" t="e">
        <f>SUMIF(РРО!#REF!,свод!$AY124,РРО!#REF!)</f>
        <v>#REF!</v>
      </c>
      <c r="AL124" s="38" t="e">
        <f>SUMIF(РРО!#REF!,свод!$AY124,РРО!#REF!)</f>
        <v>#REF!</v>
      </c>
      <c r="AM124" s="38" t="e">
        <f>SUMIF(РРО!#REF!,свод!$AY124,РРО!#REF!)</f>
        <v>#REF!</v>
      </c>
      <c r="AN124" s="38" t="e">
        <f>SUMIF(РРО!#REF!,свод!$AY124,РРО!#REF!)</f>
        <v>#REF!</v>
      </c>
      <c r="AO124" s="38" t="e">
        <f>SUMIF(РРО!#REF!,свод!$AY124,РРО!#REF!)</f>
        <v>#REF!</v>
      </c>
      <c r="AP124" s="38" t="e">
        <f>SUMIF(РРО!#REF!,свод!$AY124,РРО!#REF!)</f>
        <v>#REF!</v>
      </c>
      <c r="AQ124" s="38" t="e">
        <f>SUMIF(РРО!#REF!,свод!$AY124,РРО!#REF!)</f>
        <v>#REF!</v>
      </c>
      <c r="AR124" s="38" t="e">
        <f>SUMIF(РРО!#REF!,свод!$AY124,РРО!#REF!)</f>
        <v>#REF!</v>
      </c>
      <c r="AS124" s="38" t="e">
        <f>SUMIF(РРО!#REF!,свод!$AY124,РРО!#REF!)</f>
        <v>#REF!</v>
      </c>
      <c r="AT124" s="38" t="e">
        <f>SUMIF(РРО!#REF!,свод!$AY124,РРО!#REF!)</f>
        <v>#REF!</v>
      </c>
      <c r="AU124" s="38" t="e">
        <f>SUMIF(РРО!#REF!,свод!$AY124,РРО!#REF!)</f>
        <v>#REF!</v>
      </c>
      <c r="AV124" s="38" t="e">
        <f>SUMIF(РРО!#REF!,свод!$AY124,РРО!#REF!)</f>
        <v>#REF!</v>
      </c>
      <c r="AW124" s="38" t="e">
        <f>SUMIF(РРО!#REF!,свод!$AY124,РРО!#REF!)</f>
        <v>#REF!</v>
      </c>
      <c r="AX124" s="38" t="e">
        <f>SUMIF(РРО!#REF!,свод!$AY124,РРО!#REF!)</f>
        <v>#REF!</v>
      </c>
      <c r="AY124" t="str">
        <f t="shared" si="3"/>
        <v>4020000020104нормативный</v>
      </c>
    </row>
    <row r="125" spans="1:51" ht="15" customHeight="1">
      <c r="A125" s="48" t="s">
        <v>182</v>
      </c>
      <c r="B125" s="49" t="s">
        <v>51</v>
      </c>
      <c r="C125" s="50" t="s">
        <v>53</v>
      </c>
      <c r="D125" s="50" t="s">
        <v>69</v>
      </c>
      <c r="E125" s="51" t="s">
        <v>65</v>
      </c>
      <c r="F125" s="52" t="e">
        <f>SUMIF(РРО!#REF!,свод!AY125,РРО!AT$12:AT$31)</f>
        <v>#REF!</v>
      </c>
      <c r="G125" s="52" t="e">
        <f>SUMIF(РРО!#REF!,свод!AY125,РРО!AU$12:AU$31)</f>
        <v>#REF!</v>
      </c>
      <c r="H125" s="38" t="e">
        <f>SUMIF(РРО!#REF!,свод!$AY125,РРО!AV$12:AV$31)</f>
        <v>#REF!</v>
      </c>
      <c r="I125" s="38" t="e">
        <f>SUMIF(РРО!#REF!,свод!$AY125,РРО!AW$12:AW$31)</f>
        <v>#REF!</v>
      </c>
      <c r="J125" s="38" t="e">
        <f>SUMIF(РРО!#REF!,свод!$AY125,РРО!AX$12:AX$31)</f>
        <v>#REF!</v>
      </c>
      <c r="K125" s="38" t="e">
        <f>SUMIF(РРО!#REF!,свод!$AY125,РРО!AY$12:AY$31)</f>
        <v>#REF!</v>
      </c>
      <c r="L125" s="38" t="e">
        <f>SUMIF(РРО!#REF!,свод!$AY125,РРО!AZ$12:AZ$31)</f>
        <v>#REF!</v>
      </c>
      <c r="M125" s="38" t="e">
        <f>SUMIF(РРО!#REF!,свод!$AY125,РРО!BA$12:BA$31)</f>
        <v>#REF!</v>
      </c>
      <c r="N125" s="38" t="e">
        <f>SUMIF(РРО!#REF!,свод!$AY125,РРО!BB$12:BB$31)</f>
        <v>#REF!</v>
      </c>
      <c r="O125" s="38" t="e">
        <f>SUMIF(РРО!#REF!,свод!$AY125,РРО!BC$12:BC$31)</f>
        <v>#REF!</v>
      </c>
      <c r="P125" s="52" t="e">
        <f>SUMIF(РРО!#REF!,свод!$AY125,РРО!BD$12:BD$31)</f>
        <v>#REF!</v>
      </c>
      <c r="Q125" s="38" t="e">
        <f>SUMIF(РРО!#REF!,свод!$AY125,РРО!BE$12:BE$31)</f>
        <v>#REF!</v>
      </c>
      <c r="R125" s="38" t="e">
        <f>SUMIF(РРО!#REF!,свод!$AY125,РРО!BF$12:BF$31)</f>
        <v>#REF!</v>
      </c>
      <c r="S125" s="38" t="e">
        <f>SUMIF(РРО!#REF!,свод!$AY125,РРО!BG$12:BG$31)</f>
        <v>#REF!</v>
      </c>
      <c r="T125" s="38" t="e">
        <f>SUMIF(РРО!#REF!,свод!$AY125,РРО!BH$12:BH$31)</f>
        <v>#REF!</v>
      </c>
      <c r="U125" s="52" t="e">
        <f>SUMIF(РРО!#REF!,свод!$AY125,РРО!BI$12:BI$31)</f>
        <v>#REF!</v>
      </c>
      <c r="V125" s="38" t="e">
        <f>SUMIF(РРО!#REF!,свод!$AY125,РРО!BJ$12:BJ$31)</f>
        <v>#REF!</v>
      </c>
      <c r="W125" s="38" t="e">
        <f>SUMIF(РРО!#REF!,свод!$AY125,РРО!BK$12:BK$31)</f>
        <v>#REF!</v>
      </c>
      <c r="X125" s="38" t="e">
        <f>SUMIF(РРО!#REF!,свод!$AY125,РРО!BL$12:BL$31)</f>
        <v>#REF!</v>
      </c>
      <c r="Y125" s="38" t="e">
        <f>SUMIF(РРО!#REF!,свод!$AY125,РРО!BM$12:BM$31)</f>
        <v>#REF!</v>
      </c>
      <c r="Z125" s="52" t="e">
        <f>SUMIF(РРО!#REF!,свод!$AY125,РРО!BN$12:BN$31)</f>
        <v>#REF!</v>
      </c>
      <c r="AA125" s="38" t="e">
        <f>SUMIF(РРО!#REF!,свод!$AY125,РРО!BO$12:BO$31)</f>
        <v>#REF!</v>
      </c>
      <c r="AB125" s="38" t="e">
        <f>SUMIF(РРО!#REF!,свод!$AY125,РРО!BP$12:BP$31)</f>
        <v>#REF!</v>
      </c>
      <c r="AC125" s="38" t="e">
        <f>SUMIF(РРО!#REF!,свод!$AY125,РРО!BQ$12:BQ$31)</f>
        <v>#REF!</v>
      </c>
      <c r="AD125" s="38" t="e">
        <f>SUMIF(РРО!#REF!,свод!$AY125,РРО!BR$12:BR$31)</f>
        <v>#REF!</v>
      </c>
      <c r="AE125" s="52" t="e">
        <f>SUMIF(РРО!#REF!,свод!$AY125,РРО!BS$12:BS$31)</f>
        <v>#REF!</v>
      </c>
      <c r="AF125" s="38" t="e">
        <f>SUMIF(РРО!#REF!,свод!$AY125,РРО!BT$12:BT$31)</f>
        <v>#REF!</v>
      </c>
      <c r="AG125" s="38" t="e">
        <f>SUMIF(РРО!#REF!,свод!$AY125,РРО!BU$12:BU$31)</f>
        <v>#REF!</v>
      </c>
      <c r="AH125" s="38" t="e">
        <f>SUMIF(РРО!#REF!,свод!$AY125,РРО!BV$12:BV$31)</f>
        <v>#REF!</v>
      </c>
      <c r="AI125" s="38" t="e">
        <f>SUMIF(РРО!#REF!,свод!$AY125,РРО!BW$12:BW$31)</f>
        <v>#REF!</v>
      </c>
      <c r="AJ125" s="38" t="e">
        <f>SUMIF(РРО!#REF!,свод!$AY125,РРО!#REF!)</f>
        <v>#REF!</v>
      </c>
      <c r="AK125" s="38" t="e">
        <f>SUMIF(РРО!#REF!,свод!$AY125,РРО!#REF!)</f>
        <v>#REF!</v>
      </c>
      <c r="AL125" s="38" t="e">
        <f>SUMIF(РРО!#REF!,свод!$AY125,РРО!#REF!)</f>
        <v>#REF!</v>
      </c>
      <c r="AM125" s="38" t="e">
        <f>SUMIF(РРО!#REF!,свод!$AY125,РРО!#REF!)</f>
        <v>#REF!</v>
      </c>
      <c r="AN125" s="38" t="e">
        <f>SUMIF(РРО!#REF!,свод!$AY125,РРО!#REF!)</f>
        <v>#REF!</v>
      </c>
      <c r="AO125" s="38" t="e">
        <f>SUMIF(РРО!#REF!,свод!$AY125,РРО!#REF!)</f>
        <v>#REF!</v>
      </c>
      <c r="AP125" s="38" t="e">
        <f>SUMIF(РРО!#REF!,свод!$AY125,РРО!#REF!)</f>
        <v>#REF!</v>
      </c>
      <c r="AQ125" s="38" t="e">
        <f>SUMIF(РРО!#REF!,свод!$AY125,РРО!#REF!)</f>
        <v>#REF!</v>
      </c>
      <c r="AR125" s="38" t="e">
        <f>SUMIF(РРО!#REF!,свод!$AY125,РРО!#REF!)</f>
        <v>#REF!</v>
      </c>
      <c r="AS125" s="38" t="e">
        <f>SUMIF(РРО!#REF!,свод!$AY125,РРО!#REF!)</f>
        <v>#REF!</v>
      </c>
      <c r="AT125" s="38" t="e">
        <f>SUMIF(РРО!#REF!,свод!$AY125,РРО!#REF!)</f>
        <v>#REF!</v>
      </c>
      <c r="AU125" s="38" t="e">
        <f>SUMIF(РРО!#REF!,свод!$AY125,РРО!#REF!)</f>
        <v>#REF!</v>
      </c>
      <c r="AV125" s="38" t="e">
        <f>SUMIF(РРО!#REF!,свод!$AY125,РРО!#REF!)</f>
        <v>#REF!</v>
      </c>
      <c r="AW125" s="38" t="e">
        <f>SUMIF(РРО!#REF!,свод!$AY125,РРО!#REF!)</f>
        <v>#REF!</v>
      </c>
      <c r="AX125" s="38" t="e">
        <f>SUMIF(РРО!#REF!,свод!$AY125,РРО!#REF!)</f>
        <v>#REF!</v>
      </c>
      <c r="AY125" t="str">
        <f t="shared" si="3"/>
        <v>4020000020104плановый</v>
      </c>
    </row>
    <row r="126" spans="1:51" ht="15" customHeight="1">
      <c r="A126" s="32" t="s">
        <v>182</v>
      </c>
      <c r="B126" s="33" t="s">
        <v>51</v>
      </c>
      <c r="C126" s="34" t="s">
        <v>53</v>
      </c>
      <c r="D126" s="34" t="s">
        <v>115</v>
      </c>
      <c r="E126" s="35" t="s">
        <v>64</v>
      </c>
      <c r="F126" s="52" t="e">
        <f>SUMIF(РРО!#REF!,свод!AY126,РРО!AT$12:AT$31)</f>
        <v>#REF!</v>
      </c>
      <c r="G126" s="52" t="e">
        <f>SUMIF(РРО!#REF!,свод!AY126,РРО!AU$12:AU$31)</f>
        <v>#REF!</v>
      </c>
      <c r="H126" s="38" t="e">
        <f>SUMIF(РРО!#REF!,свод!$AY126,РРО!AV$12:AV$31)</f>
        <v>#REF!</v>
      </c>
      <c r="I126" s="38" t="e">
        <f>SUMIF(РРО!#REF!,свод!$AY126,РРО!AW$12:AW$31)</f>
        <v>#REF!</v>
      </c>
      <c r="J126" s="38" t="e">
        <f>SUMIF(РРО!#REF!,свод!$AY126,РРО!AX$12:AX$31)</f>
        <v>#REF!</v>
      </c>
      <c r="K126" s="38" t="e">
        <f>SUMIF(РРО!#REF!,свод!$AY126,РРО!AY$12:AY$31)</f>
        <v>#REF!</v>
      </c>
      <c r="L126" s="38" t="e">
        <f>SUMIF(РРО!#REF!,свод!$AY126,РРО!AZ$12:AZ$31)</f>
        <v>#REF!</v>
      </c>
      <c r="M126" s="38" t="e">
        <f>SUMIF(РРО!#REF!,свод!$AY126,РРО!BA$12:BA$31)</f>
        <v>#REF!</v>
      </c>
      <c r="N126" s="38" t="e">
        <f>SUMIF(РРО!#REF!,свод!$AY126,РРО!BB$12:BB$31)</f>
        <v>#REF!</v>
      </c>
      <c r="O126" s="38" t="e">
        <f>SUMIF(РРО!#REF!,свод!$AY126,РРО!BC$12:BC$31)</f>
        <v>#REF!</v>
      </c>
      <c r="P126" s="52" t="e">
        <f>SUMIF(РРО!#REF!,свод!$AY126,РРО!BD$12:BD$31)</f>
        <v>#REF!</v>
      </c>
      <c r="Q126" s="38" t="e">
        <f>SUMIF(РРО!#REF!,свод!$AY126,РРО!BE$12:BE$31)</f>
        <v>#REF!</v>
      </c>
      <c r="R126" s="38" t="e">
        <f>SUMIF(РРО!#REF!,свод!$AY126,РРО!BF$12:BF$31)</f>
        <v>#REF!</v>
      </c>
      <c r="S126" s="38" t="e">
        <f>SUMIF(РРО!#REF!,свод!$AY126,РРО!BG$12:BG$31)</f>
        <v>#REF!</v>
      </c>
      <c r="T126" s="38" t="e">
        <f>SUMIF(РРО!#REF!,свод!$AY126,РРО!BH$12:BH$31)</f>
        <v>#REF!</v>
      </c>
      <c r="U126" s="52" t="e">
        <f>SUMIF(РРО!#REF!,свод!$AY126,РРО!BI$12:BI$31)</f>
        <v>#REF!</v>
      </c>
      <c r="V126" s="38" t="e">
        <f>SUMIF(РРО!#REF!,свод!$AY126,РРО!BJ$12:BJ$31)</f>
        <v>#REF!</v>
      </c>
      <c r="W126" s="38" t="e">
        <f>SUMIF(РРО!#REF!,свод!$AY126,РРО!BK$12:BK$31)</f>
        <v>#REF!</v>
      </c>
      <c r="X126" s="38" t="e">
        <f>SUMIF(РРО!#REF!,свод!$AY126,РРО!BL$12:BL$31)</f>
        <v>#REF!</v>
      </c>
      <c r="Y126" s="38" t="e">
        <f>SUMIF(РРО!#REF!,свод!$AY126,РРО!BM$12:BM$31)</f>
        <v>#REF!</v>
      </c>
      <c r="Z126" s="52" t="e">
        <f>SUMIF(РРО!#REF!,свод!$AY126,РРО!BN$12:BN$31)</f>
        <v>#REF!</v>
      </c>
      <c r="AA126" s="38" t="e">
        <f>SUMIF(РРО!#REF!,свод!$AY126,РРО!BO$12:BO$31)</f>
        <v>#REF!</v>
      </c>
      <c r="AB126" s="38" t="e">
        <f>SUMIF(РРО!#REF!,свод!$AY126,РРО!BP$12:BP$31)</f>
        <v>#REF!</v>
      </c>
      <c r="AC126" s="38" t="e">
        <f>SUMIF(РРО!#REF!,свод!$AY126,РРО!BQ$12:BQ$31)</f>
        <v>#REF!</v>
      </c>
      <c r="AD126" s="38" t="e">
        <f>SUMIF(РРО!#REF!,свод!$AY126,РРО!BR$12:BR$31)</f>
        <v>#REF!</v>
      </c>
      <c r="AE126" s="52" t="e">
        <f>SUMIF(РРО!#REF!,свод!$AY126,РРО!BS$12:BS$31)</f>
        <v>#REF!</v>
      </c>
      <c r="AF126" s="38" t="e">
        <f>SUMIF(РРО!#REF!,свод!$AY126,РРО!BT$12:BT$31)</f>
        <v>#REF!</v>
      </c>
      <c r="AG126" s="38" t="e">
        <f>SUMIF(РРО!#REF!,свод!$AY126,РРО!BU$12:BU$31)</f>
        <v>#REF!</v>
      </c>
      <c r="AH126" s="38" t="e">
        <f>SUMIF(РРО!#REF!,свод!$AY126,РРО!BV$12:BV$31)</f>
        <v>#REF!</v>
      </c>
      <c r="AI126" s="38" t="e">
        <f>SUMIF(РРО!#REF!,свод!$AY126,РРО!BW$12:BW$31)</f>
        <v>#REF!</v>
      </c>
      <c r="AJ126" s="38" t="e">
        <f>SUMIF(РРО!#REF!,свод!$AY126,РРО!#REF!)</f>
        <v>#REF!</v>
      </c>
      <c r="AK126" s="38" t="e">
        <f>SUMIF(РРО!#REF!,свод!$AY126,РРО!#REF!)</f>
        <v>#REF!</v>
      </c>
      <c r="AL126" s="38" t="e">
        <f>SUMIF(РРО!#REF!,свод!$AY126,РРО!#REF!)</f>
        <v>#REF!</v>
      </c>
      <c r="AM126" s="38" t="e">
        <f>SUMIF(РРО!#REF!,свод!$AY126,РРО!#REF!)</f>
        <v>#REF!</v>
      </c>
      <c r="AN126" s="38" t="e">
        <f>SUMIF(РРО!#REF!,свод!$AY126,РРО!#REF!)</f>
        <v>#REF!</v>
      </c>
      <c r="AO126" s="38" t="e">
        <f>SUMIF(РРО!#REF!,свод!$AY126,РРО!#REF!)</f>
        <v>#REF!</v>
      </c>
      <c r="AP126" s="38" t="e">
        <f>SUMIF(РРО!#REF!,свод!$AY126,РРО!#REF!)</f>
        <v>#REF!</v>
      </c>
      <c r="AQ126" s="38" t="e">
        <f>SUMIF(РРО!#REF!,свод!$AY126,РРО!#REF!)</f>
        <v>#REF!</v>
      </c>
      <c r="AR126" s="38" t="e">
        <f>SUMIF(РРО!#REF!,свод!$AY126,РРО!#REF!)</f>
        <v>#REF!</v>
      </c>
      <c r="AS126" s="38" t="e">
        <f>SUMIF(РРО!#REF!,свод!$AY126,РРО!#REF!)</f>
        <v>#REF!</v>
      </c>
      <c r="AT126" s="38" t="e">
        <f>SUMIF(РРО!#REF!,свод!$AY126,РРО!#REF!)</f>
        <v>#REF!</v>
      </c>
      <c r="AU126" s="38" t="e">
        <f>SUMIF(РРО!#REF!,свод!$AY126,РРО!#REF!)</f>
        <v>#REF!</v>
      </c>
      <c r="AV126" s="38" t="e">
        <f>SUMIF(РРО!#REF!,свод!$AY126,РРО!#REF!)</f>
        <v>#REF!</v>
      </c>
      <c r="AW126" s="38" t="e">
        <f>SUMIF(РРО!#REF!,свод!$AY126,РРО!#REF!)</f>
        <v>#REF!</v>
      </c>
      <c r="AX126" s="38" t="e">
        <f>SUMIF(РРО!#REF!,свод!$AY126,РРО!#REF!)</f>
        <v>#REF!</v>
      </c>
      <c r="AY126" t="str">
        <f>CONCATENATE(A126,C126,D126,E126)</f>
        <v>4020000020106нормативный</v>
      </c>
    </row>
    <row r="127" spans="1:51" ht="15" customHeight="1">
      <c r="A127" s="32">
        <v>402000002</v>
      </c>
      <c r="B127" s="33" t="s">
        <v>135</v>
      </c>
      <c r="C127" s="34" t="s">
        <v>53</v>
      </c>
      <c r="D127" s="34" t="s">
        <v>54</v>
      </c>
      <c r="E127" s="35" t="s">
        <v>64</v>
      </c>
      <c r="F127" s="52" t="e">
        <f>SUMIF(РРО!#REF!,свод!AY127,РРО!AT$12:AT$31)</f>
        <v>#REF!</v>
      </c>
      <c r="G127" s="52" t="e">
        <f>SUMIF(РРО!#REF!,свод!AY127,РРО!AU$12:AU$31)</f>
        <v>#REF!</v>
      </c>
      <c r="H127" s="38" t="e">
        <f>SUMIF(РРО!#REF!,свод!$AY127,РРО!AV$12:AV$31)</f>
        <v>#REF!</v>
      </c>
      <c r="I127" s="38" t="e">
        <f>SUMIF(РРО!#REF!,свод!$AY127,РРО!AW$12:AW$31)</f>
        <v>#REF!</v>
      </c>
      <c r="J127" s="38" t="e">
        <f>SUMIF(РРО!#REF!,свод!$AY127,РРО!AX$12:AX$31)</f>
        <v>#REF!</v>
      </c>
      <c r="K127" s="38" t="e">
        <f>SUMIF(РРО!#REF!,свод!$AY127,РРО!AY$12:AY$31)</f>
        <v>#REF!</v>
      </c>
      <c r="L127" s="38" t="e">
        <f>SUMIF(РРО!#REF!,свод!$AY127,РРО!AZ$12:AZ$31)</f>
        <v>#REF!</v>
      </c>
      <c r="M127" s="38" t="e">
        <f>SUMIF(РРО!#REF!,свод!$AY127,РРО!BA$12:BA$31)</f>
        <v>#REF!</v>
      </c>
      <c r="N127" s="38" t="e">
        <f>SUMIF(РРО!#REF!,свод!$AY127,РРО!BB$12:BB$31)</f>
        <v>#REF!</v>
      </c>
      <c r="O127" s="38" t="e">
        <f>SUMIF(РРО!#REF!,свод!$AY127,РРО!BC$12:BC$31)</f>
        <v>#REF!</v>
      </c>
      <c r="P127" s="52" t="e">
        <f>SUMIF(РРО!#REF!,свод!$AY127,РРО!BD$12:BD$31)</f>
        <v>#REF!</v>
      </c>
      <c r="Q127" s="38" t="e">
        <f>SUMIF(РРО!#REF!,свод!$AY127,РРО!BE$12:BE$31)</f>
        <v>#REF!</v>
      </c>
      <c r="R127" s="38" t="e">
        <f>SUMIF(РРО!#REF!,свод!$AY127,РРО!BF$12:BF$31)</f>
        <v>#REF!</v>
      </c>
      <c r="S127" s="38" t="e">
        <f>SUMIF(РРО!#REF!,свод!$AY127,РРО!BG$12:BG$31)</f>
        <v>#REF!</v>
      </c>
      <c r="T127" s="38" t="e">
        <f>SUMIF(РРО!#REF!,свод!$AY127,РРО!BH$12:BH$31)</f>
        <v>#REF!</v>
      </c>
      <c r="U127" s="52" t="e">
        <f>SUMIF(РРО!#REF!,свод!$AY127,РРО!BI$12:BI$31)</f>
        <v>#REF!</v>
      </c>
      <c r="V127" s="38" t="e">
        <f>SUMIF(РРО!#REF!,свод!$AY127,РРО!BJ$12:BJ$31)</f>
        <v>#REF!</v>
      </c>
      <c r="W127" s="38" t="e">
        <f>SUMIF(РРО!#REF!,свод!$AY127,РРО!BK$12:BK$31)</f>
        <v>#REF!</v>
      </c>
      <c r="X127" s="38" t="e">
        <f>SUMIF(РРО!#REF!,свод!$AY127,РРО!BL$12:BL$31)</f>
        <v>#REF!</v>
      </c>
      <c r="Y127" s="38" t="e">
        <f>SUMIF(РРО!#REF!,свод!$AY127,РРО!BM$12:BM$31)</f>
        <v>#REF!</v>
      </c>
      <c r="Z127" s="52" t="e">
        <f>SUMIF(РРО!#REF!,свод!$AY127,РРО!BN$12:BN$31)</f>
        <v>#REF!</v>
      </c>
      <c r="AA127" s="38" t="e">
        <f>SUMIF(РРО!#REF!,свод!$AY127,РРО!BO$12:BO$31)</f>
        <v>#REF!</v>
      </c>
      <c r="AB127" s="38" t="e">
        <f>SUMIF(РРО!#REF!,свод!$AY127,РРО!BP$12:BP$31)</f>
        <v>#REF!</v>
      </c>
      <c r="AC127" s="38" t="e">
        <f>SUMIF(РРО!#REF!,свод!$AY127,РРО!BQ$12:BQ$31)</f>
        <v>#REF!</v>
      </c>
      <c r="AD127" s="38" t="e">
        <f>SUMIF(РРО!#REF!,свод!$AY127,РРО!BR$12:BR$31)</f>
        <v>#REF!</v>
      </c>
      <c r="AE127" s="52" t="e">
        <f>SUMIF(РРО!#REF!,свод!$AY127,РРО!BS$12:BS$31)</f>
        <v>#REF!</v>
      </c>
      <c r="AF127" s="38" t="e">
        <f>SUMIF(РРО!#REF!,свод!$AY127,РРО!BT$12:BT$31)</f>
        <v>#REF!</v>
      </c>
      <c r="AG127" s="38" t="e">
        <f>SUMIF(РРО!#REF!,свод!$AY127,РРО!BU$12:BU$31)</f>
        <v>#REF!</v>
      </c>
      <c r="AH127" s="38" t="e">
        <f>SUMIF(РРО!#REF!,свод!$AY127,РРО!BV$12:BV$31)</f>
        <v>#REF!</v>
      </c>
      <c r="AI127" s="38" t="e">
        <f>SUMIF(РРО!#REF!,свод!$AY127,РРО!BW$12:BW$31)</f>
        <v>#REF!</v>
      </c>
      <c r="AJ127" s="38" t="e">
        <f>SUMIF(РРО!#REF!,свод!$AY127,РРО!#REF!)</f>
        <v>#REF!</v>
      </c>
      <c r="AK127" s="38" t="e">
        <f>SUMIF(РРО!#REF!,свод!$AY127,РРО!#REF!)</f>
        <v>#REF!</v>
      </c>
      <c r="AL127" s="38" t="e">
        <f>SUMIF(РРО!#REF!,свод!$AY127,РРО!#REF!)</f>
        <v>#REF!</v>
      </c>
      <c r="AM127" s="38" t="e">
        <f>SUMIF(РРО!#REF!,свод!$AY127,РРО!#REF!)</f>
        <v>#REF!</v>
      </c>
      <c r="AN127" s="38" t="e">
        <f>SUMIF(РРО!#REF!,свод!$AY127,РРО!#REF!)</f>
        <v>#REF!</v>
      </c>
      <c r="AO127" s="38" t="e">
        <f>SUMIF(РРО!#REF!,свод!$AY127,РРО!#REF!)</f>
        <v>#REF!</v>
      </c>
      <c r="AP127" s="38" t="e">
        <f>SUMIF(РРО!#REF!,свод!$AY127,РРО!#REF!)</f>
        <v>#REF!</v>
      </c>
      <c r="AQ127" s="38" t="e">
        <f>SUMIF(РРО!#REF!,свод!$AY127,РРО!#REF!)</f>
        <v>#REF!</v>
      </c>
      <c r="AR127" s="38" t="e">
        <f>SUMIF(РРО!#REF!,свод!$AY127,РРО!#REF!)</f>
        <v>#REF!</v>
      </c>
      <c r="AS127" s="38" t="e">
        <f>SUMIF(РРО!#REF!,свод!$AY127,РРО!#REF!)</f>
        <v>#REF!</v>
      </c>
      <c r="AT127" s="38" t="e">
        <f>SUMIF(РРО!#REF!,свод!$AY127,РРО!#REF!)</f>
        <v>#REF!</v>
      </c>
      <c r="AU127" s="38" t="e">
        <f>SUMIF(РРО!#REF!,свод!$AY127,РРО!#REF!)</f>
        <v>#REF!</v>
      </c>
      <c r="AV127" s="38" t="e">
        <f>SUMIF(РРО!#REF!,свод!$AY127,РРО!#REF!)</f>
        <v>#REF!</v>
      </c>
      <c r="AW127" s="38" t="e">
        <f>SUMIF(РРО!#REF!,свод!$AY127,РРО!#REF!)</f>
        <v>#REF!</v>
      </c>
      <c r="AX127" s="38" t="e">
        <f>SUMIF(РРО!#REF!,свод!$AY127,РРО!#REF!)</f>
        <v>#REF!</v>
      </c>
      <c r="AY127" t="str">
        <f t="shared" si="3"/>
        <v>4020000020113нормативный</v>
      </c>
    </row>
    <row r="128" spans="1:51" ht="15" customHeight="1">
      <c r="A128" s="32">
        <v>402000002</v>
      </c>
      <c r="B128" s="33" t="s">
        <v>135</v>
      </c>
      <c r="C128" s="34" t="s">
        <v>56</v>
      </c>
      <c r="D128" s="34" t="s">
        <v>129</v>
      </c>
      <c r="E128" s="35" t="s">
        <v>64</v>
      </c>
      <c r="F128" s="52" t="e">
        <f>SUMIF(РРО!#REF!,свод!AY128,РРО!AT$12:AT$31)</f>
        <v>#REF!</v>
      </c>
      <c r="G128" s="52" t="e">
        <f>SUMIF(РРО!#REF!,свод!AY128,РРО!AU$12:AU$31)</f>
        <v>#REF!</v>
      </c>
      <c r="H128" s="38" t="e">
        <f>SUMIF(РРО!#REF!,свод!$AY128,РРО!AV$12:AV$31)</f>
        <v>#REF!</v>
      </c>
      <c r="I128" s="38" t="e">
        <f>SUMIF(РРО!#REF!,свод!$AY128,РРО!AW$12:AW$31)</f>
        <v>#REF!</v>
      </c>
      <c r="J128" s="38" t="e">
        <f>SUMIF(РРО!#REF!,свод!$AY128,РРО!AX$12:AX$31)</f>
        <v>#REF!</v>
      </c>
      <c r="K128" s="38" t="e">
        <f>SUMIF(РРО!#REF!,свод!$AY128,РРО!AY$12:AY$31)</f>
        <v>#REF!</v>
      </c>
      <c r="L128" s="38" t="e">
        <f>SUMIF(РРО!#REF!,свод!$AY128,РРО!AZ$12:AZ$31)</f>
        <v>#REF!</v>
      </c>
      <c r="M128" s="38" t="e">
        <f>SUMIF(РРО!#REF!,свод!$AY128,РРО!BA$12:BA$31)</f>
        <v>#REF!</v>
      </c>
      <c r="N128" s="38" t="e">
        <f>SUMIF(РРО!#REF!,свод!$AY128,РРО!BB$12:BB$31)</f>
        <v>#REF!</v>
      </c>
      <c r="O128" s="38" t="e">
        <f>SUMIF(РРО!#REF!,свод!$AY128,РРО!BC$12:BC$31)</f>
        <v>#REF!</v>
      </c>
      <c r="P128" s="52" t="e">
        <f>SUMIF(РРО!#REF!,свод!$AY128,РРО!BD$12:BD$31)</f>
        <v>#REF!</v>
      </c>
      <c r="Q128" s="38" t="e">
        <f>SUMIF(РРО!#REF!,свод!$AY128,РРО!BE$12:BE$31)</f>
        <v>#REF!</v>
      </c>
      <c r="R128" s="38" t="e">
        <f>SUMIF(РРО!#REF!,свод!$AY128,РРО!BF$12:BF$31)</f>
        <v>#REF!</v>
      </c>
      <c r="S128" s="38" t="e">
        <f>SUMIF(РРО!#REF!,свод!$AY128,РРО!BG$12:BG$31)</f>
        <v>#REF!</v>
      </c>
      <c r="T128" s="38" t="e">
        <f>SUMIF(РРО!#REF!,свод!$AY128,РРО!BH$12:BH$31)</f>
        <v>#REF!</v>
      </c>
      <c r="U128" s="52" t="e">
        <f>SUMIF(РРО!#REF!,свод!$AY128,РРО!BI$12:BI$31)</f>
        <v>#REF!</v>
      </c>
      <c r="V128" s="38" t="e">
        <f>SUMIF(РРО!#REF!,свод!$AY128,РРО!BJ$12:BJ$31)</f>
        <v>#REF!</v>
      </c>
      <c r="W128" s="38" t="e">
        <f>SUMIF(РРО!#REF!,свод!$AY128,РРО!BK$12:BK$31)</f>
        <v>#REF!</v>
      </c>
      <c r="X128" s="38" t="e">
        <f>SUMIF(РРО!#REF!,свод!$AY128,РРО!BL$12:BL$31)</f>
        <v>#REF!</v>
      </c>
      <c r="Y128" s="38" t="e">
        <f>SUMIF(РРО!#REF!,свод!$AY128,РРО!BM$12:BM$31)</f>
        <v>#REF!</v>
      </c>
      <c r="Z128" s="52" t="e">
        <f>SUMIF(РРО!#REF!,свод!$AY128,РРО!BN$12:BN$31)</f>
        <v>#REF!</v>
      </c>
      <c r="AA128" s="38" t="e">
        <f>SUMIF(РРО!#REF!,свод!$AY128,РРО!BO$12:BO$31)</f>
        <v>#REF!</v>
      </c>
      <c r="AB128" s="38" t="e">
        <f>SUMIF(РРО!#REF!,свод!$AY128,РРО!BP$12:BP$31)</f>
        <v>#REF!</v>
      </c>
      <c r="AC128" s="38" t="e">
        <f>SUMIF(РРО!#REF!,свод!$AY128,РРО!BQ$12:BQ$31)</f>
        <v>#REF!</v>
      </c>
      <c r="AD128" s="38" t="e">
        <f>SUMIF(РРО!#REF!,свод!$AY128,РРО!BR$12:BR$31)</f>
        <v>#REF!</v>
      </c>
      <c r="AE128" s="52" t="e">
        <f>SUMIF(РРО!#REF!,свод!$AY128,РРО!BS$12:BS$31)</f>
        <v>#REF!</v>
      </c>
      <c r="AF128" s="38" t="e">
        <f>SUMIF(РРО!#REF!,свод!$AY128,РРО!BT$12:BT$31)</f>
        <v>#REF!</v>
      </c>
      <c r="AG128" s="38" t="e">
        <f>SUMIF(РРО!#REF!,свод!$AY128,РРО!BU$12:BU$31)</f>
        <v>#REF!</v>
      </c>
      <c r="AH128" s="38" t="e">
        <f>SUMIF(РРО!#REF!,свод!$AY128,РРО!BV$12:BV$31)</f>
        <v>#REF!</v>
      </c>
      <c r="AI128" s="38" t="e">
        <f>SUMIF(РРО!#REF!,свод!$AY128,РРО!BW$12:BW$31)</f>
        <v>#REF!</v>
      </c>
      <c r="AJ128" s="38" t="e">
        <f>SUMIF(РРО!#REF!,свод!$AY128,РРО!#REF!)</f>
        <v>#REF!</v>
      </c>
      <c r="AK128" s="38" t="e">
        <f>SUMIF(РРО!#REF!,свод!$AY128,РРО!#REF!)</f>
        <v>#REF!</v>
      </c>
      <c r="AL128" s="38" t="e">
        <f>SUMIF(РРО!#REF!,свод!$AY128,РРО!#REF!)</f>
        <v>#REF!</v>
      </c>
      <c r="AM128" s="38" t="e">
        <f>SUMIF(РРО!#REF!,свод!$AY128,РРО!#REF!)</f>
        <v>#REF!</v>
      </c>
      <c r="AN128" s="38" t="e">
        <f>SUMIF(РРО!#REF!,свод!$AY128,РРО!#REF!)</f>
        <v>#REF!</v>
      </c>
      <c r="AO128" s="38" t="e">
        <f>SUMIF(РРО!#REF!,свод!$AY128,РРО!#REF!)</f>
        <v>#REF!</v>
      </c>
      <c r="AP128" s="38" t="e">
        <f>SUMIF(РРО!#REF!,свод!$AY128,РРО!#REF!)</f>
        <v>#REF!</v>
      </c>
      <c r="AQ128" s="38" t="e">
        <f>SUMIF(РРО!#REF!,свод!$AY128,РРО!#REF!)</f>
        <v>#REF!</v>
      </c>
      <c r="AR128" s="38" t="e">
        <f>SUMIF(РРО!#REF!,свод!$AY128,РРО!#REF!)</f>
        <v>#REF!</v>
      </c>
      <c r="AS128" s="38" t="e">
        <f>SUMIF(РРО!#REF!,свод!$AY128,РРО!#REF!)</f>
        <v>#REF!</v>
      </c>
      <c r="AT128" s="38" t="e">
        <f>SUMIF(РРО!#REF!,свод!$AY128,РРО!#REF!)</f>
        <v>#REF!</v>
      </c>
      <c r="AU128" s="38" t="e">
        <f>SUMIF(РРО!#REF!,свод!$AY128,РРО!#REF!)</f>
        <v>#REF!</v>
      </c>
      <c r="AV128" s="38" t="e">
        <f>SUMIF(РРО!#REF!,свод!$AY128,РРО!#REF!)</f>
        <v>#REF!</v>
      </c>
      <c r="AW128" s="38" t="e">
        <f>SUMIF(РРО!#REF!,свод!$AY128,РРО!#REF!)</f>
        <v>#REF!</v>
      </c>
      <c r="AX128" s="38" t="e">
        <f>SUMIF(РРО!#REF!,свод!$AY128,РРО!#REF!)</f>
        <v>#REF!</v>
      </c>
      <c r="AY128" t="str">
        <f>CONCATENATE(A128,C128,D128,E128)</f>
        <v>4020000020309нормативный</v>
      </c>
    </row>
    <row r="129" spans="1:51" ht="15" customHeight="1">
      <c r="A129" s="32">
        <v>402000002</v>
      </c>
      <c r="B129" s="33" t="s">
        <v>135</v>
      </c>
      <c r="C129" s="34" t="s">
        <v>56</v>
      </c>
      <c r="D129" s="34" t="s">
        <v>95</v>
      </c>
      <c r="E129" s="35" t="s">
        <v>64</v>
      </c>
      <c r="F129" s="52" t="e">
        <f>SUMIF(РРО!#REF!,свод!AY129,РРО!AT$12:AT$31)</f>
        <v>#REF!</v>
      </c>
      <c r="G129" s="52" t="e">
        <f>SUMIF(РРО!#REF!,свод!AY129,РРО!AU$12:AU$31)</f>
        <v>#REF!</v>
      </c>
      <c r="H129" s="38" t="e">
        <f>SUMIF(РРО!#REF!,свод!$AY129,РРО!AV$12:AV$31)</f>
        <v>#REF!</v>
      </c>
      <c r="I129" s="38" t="e">
        <f>SUMIF(РРО!#REF!,свод!$AY129,РРО!AW$12:AW$31)</f>
        <v>#REF!</v>
      </c>
      <c r="J129" s="38" t="e">
        <f>SUMIF(РРО!#REF!,свод!$AY129,РРО!AX$12:AX$31)</f>
        <v>#REF!</v>
      </c>
      <c r="K129" s="38" t="e">
        <f>SUMIF(РРО!#REF!,свод!$AY129,РРО!AY$12:AY$31)</f>
        <v>#REF!</v>
      </c>
      <c r="L129" s="38" t="e">
        <f>SUMIF(РРО!#REF!,свод!$AY129,РРО!AZ$12:AZ$31)</f>
        <v>#REF!</v>
      </c>
      <c r="M129" s="38" t="e">
        <f>SUMIF(РРО!#REF!,свод!$AY129,РРО!BA$12:BA$31)</f>
        <v>#REF!</v>
      </c>
      <c r="N129" s="38" t="e">
        <f>SUMIF(РРО!#REF!,свод!$AY129,РРО!BB$12:BB$31)</f>
        <v>#REF!</v>
      </c>
      <c r="O129" s="38" t="e">
        <f>SUMIF(РРО!#REF!,свод!$AY129,РРО!BC$12:BC$31)</f>
        <v>#REF!</v>
      </c>
      <c r="P129" s="52" t="e">
        <f>SUMIF(РРО!#REF!,свод!$AY129,РРО!BD$12:BD$31)</f>
        <v>#REF!</v>
      </c>
      <c r="Q129" s="38" t="e">
        <f>SUMIF(РРО!#REF!,свод!$AY129,РРО!BE$12:BE$31)</f>
        <v>#REF!</v>
      </c>
      <c r="R129" s="38" t="e">
        <f>SUMIF(РРО!#REF!,свод!$AY129,РРО!BF$12:BF$31)</f>
        <v>#REF!</v>
      </c>
      <c r="S129" s="38" t="e">
        <f>SUMIF(РРО!#REF!,свод!$AY129,РРО!BG$12:BG$31)</f>
        <v>#REF!</v>
      </c>
      <c r="T129" s="38" t="e">
        <f>SUMIF(РРО!#REF!,свод!$AY129,РРО!BH$12:BH$31)</f>
        <v>#REF!</v>
      </c>
      <c r="U129" s="52" t="e">
        <f>SUMIF(РРО!#REF!,свод!$AY129,РРО!BI$12:BI$31)</f>
        <v>#REF!</v>
      </c>
      <c r="V129" s="38" t="e">
        <f>SUMIF(РРО!#REF!,свод!$AY129,РРО!BJ$12:BJ$31)</f>
        <v>#REF!</v>
      </c>
      <c r="W129" s="38" t="e">
        <f>SUMIF(РРО!#REF!,свод!$AY129,РРО!BK$12:BK$31)</f>
        <v>#REF!</v>
      </c>
      <c r="X129" s="38" t="e">
        <f>SUMIF(РРО!#REF!,свод!$AY129,РРО!BL$12:BL$31)</f>
        <v>#REF!</v>
      </c>
      <c r="Y129" s="38" t="e">
        <f>SUMIF(РРО!#REF!,свод!$AY129,РРО!BM$12:BM$31)</f>
        <v>#REF!</v>
      </c>
      <c r="Z129" s="52" t="e">
        <f>SUMIF(РРО!#REF!,свод!$AY129,РРО!BN$12:BN$31)</f>
        <v>#REF!</v>
      </c>
      <c r="AA129" s="38" t="e">
        <f>SUMIF(РРО!#REF!,свод!$AY129,РРО!BO$12:BO$31)</f>
        <v>#REF!</v>
      </c>
      <c r="AB129" s="38" t="e">
        <f>SUMIF(РРО!#REF!,свод!$AY129,РРО!BP$12:BP$31)</f>
        <v>#REF!</v>
      </c>
      <c r="AC129" s="38" t="e">
        <f>SUMIF(РРО!#REF!,свод!$AY129,РРО!BQ$12:BQ$31)</f>
        <v>#REF!</v>
      </c>
      <c r="AD129" s="38" t="e">
        <f>SUMIF(РРО!#REF!,свод!$AY129,РРО!BR$12:BR$31)</f>
        <v>#REF!</v>
      </c>
      <c r="AE129" s="52" t="e">
        <f>SUMIF(РРО!#REF!,свод!$AY129,РРО!BS$12:BS$31)</f>
        <v>#REF!</v>
      </c>
      <c r="AF129" s="38" t="e">
        <f>SUMIF(РРО!#REF!,свод!$AY129,РРО!BT$12:BT$31)</f>
        <v>#REF!</v>
      </c>
      <c r="AG129" s="38" t="e">
        <f>SUMIF(РРО!#REF!,свод!$AY129,РРО!BU$12:BU$31)</f>
        <v>#REF!</v>
      </c>
      <c r="AH129" s="38" t="e">
        <f>SUMIF(РРО!#REF!,свод!$AY129,РРО!BV$12:BV$31)</f>
        <v>#REF!</v>
      </c>
      <c r="AI129" s="38" t="e">
        <f>SUMIF(РРО!#REF!,свод!$AY129,РРО!BW$12:BW$31)</f>
        <v>#REF!</v>
      </c>
      <c r="AJ129" s="38" t="e">
        <f>SUMIF(РРО!#REF!,свод!$AY129,РРО!#REF!)</f>
        <v>#REF!</v>
      </c>
      <c r="AK129" s="38" t="e">
        <f>SUMIF(РРО!#REF!,свод!$AY129,РРО!#REF!)</f>
        <v>#REF!</v>
      </c>
      <c r="AL129" s="38" t="e">
        <f>SUMIF(РРО!#REF!,свод!$AY129,РРО!#REF!)</f>
        <v>#REF!</v>
      </c>
      <c r="AM129" s="38" t="e">
        <f>SUMIF(РРО!#REF!,свод!$AY129,РРО!#REF!)</f>
        <v>#REF!</v>
      </c>
      <c r="AN129" s="38" t="e">
        <f>SUMIF(РРО!#REF!,свод!$AY129,РРО!#REF!)</f>
        <v>#REF!</v>
      </c>
      <c r="AO129" s="38" t="e">
        <f>SUMIF(РРО!#REF!,свод!$AY129,РРО!#REF!)</f>
        <v>#REF!</v>
      </c>
      <c r="AP129" s="38" t="e">
        <f>SUMIF(РРО!#REF!,свод!$AY129,РРО!#REF!)</f>
        <v>#REF!</v>
      </c>
      <c r="AQ129" s="38" t="e">
        <f>SUMIF(РРО!#REF!,свод!$AY129,РРО!#REF!)</f>
        <v>#REF!</v>
      </c>
      <c r="AR129" s="38" t="e">
        <f>SUMIF(РРО!#REF!,свод!$AY129,РРО!#REF!)</f>
        <v>#REF!</v>
      </c>
      <c r="AS129" s="38" t="e">
        <f>SUMIF(РРО!#REF!,свод!$AY129,РРО!#REF!)</f>
        <v>#REF!</v>
      </c>
      <c r="AT129" s="38" t="e">
        <f>SUMIF(РРО!#REF!,свод!$AY129,РРО!#REF!)</f>
        <v>#REF!</v>
      </c>
      <c r="AU129" s="38" t="e">
        <f>SUMIF(РРО!#REF!,свод!$AY129,РРО!#REF!)</f>
        <v>#REF!</v>
      </c>
      <c r="AV129" s="38" t="e">
        <f>SUMIF(РРО!#REF!,свод!$AY129,РРО!#REF!)</f>
        <v>#REF!</v>
      </c>
      <c r="AW129" s="38" t="e">
        <f>SUMIF(РРО!#REF!,свод!$AY129,РРО!#REF!)</f>
        <v>#REF!</v>
      </c>
      <c r="AX129" s="38" t="e">
        <f>SUMIF(РРО!#REF!,свод!$AY129,РРО!#REF!)</f>
        <v>#REF!</v>
      </c>
      <c r="AY129" t="str">
        <f t="shared" si="3"/>
        <v>4020000020310нормативный</v>
      </c>
    </row>
    <row r="130" spans="1:51" ht="15" customHeight="1">
      <c r="A130" s="32">
        <v>402000002</v>
      </c>
      <c r="B130" s="33" t="s">
        <v>135</v>
      </c>
      <c r="C130" s="34" t="s">
        <v>87</v>
      </c>
      <c r="D130" s="34" t="s">
        <v>87</v>
      </c>
      <c r="E130" s="35" t="s">
        <v>64</v>
      </c>
      <c r="F130" s="52" t="e">
        <f>SUMIF(РРО!#REF!,свод!AY130,РРО!AT$12:AT$31)</f>
        <v>#REF!</v>
      </c>
      <c r="G130" s="52" t="e">
        <f>SUMIF(РРО!#REF!,свод!AY130,РРО!AU$12:AU$31)</f>
        <v>#REF!</v>
      </c>
      <c r="H130" s="38" t="e">
        <f>SUMIF(РРО!#REF!,свод!$AY130,РРО!AV$12:AV$31)</f>
        <v>#REF!</v>
      </c>
      <c r="I130" s="38" t="e">
        <f>SUMIF(РРО!#REF!,свод!$AY130,РРО!AW$12:AW$31)</f>
        <v>#REF!</v>
      </c>
      <c r="J130" s="38" t="e">
        <f>SUMIF(РРО!#REF!,свод!$AY130,РРО!AX$12:AX$31)</f>
        <v>#REF!</v>
      </c>
      <c r="K130" s="38" t="e">
        <f>SUMIF(РРО!#REF!,свод!$AY130,РРО!AY$12:AY$31)</f>
        <v>#REF!</v>
      </c>
      <c r="L130" s="38" t="e">
        <f>SUMIF(РРО!#REF!,свод!$AY130,РРО!AZ$12:AZ$31)</f>
        <v>#REF!</v>
      </c>
      <c r="M130" s="38" t="e">
        <f>SUMIF(РРО!#REF!,свод!$AY130,РРО!BA$12:BA$31)</f>
        <v>#REF!</v>
      </c>
      <c r="N130" s="38" t="e">
        <f>SUMIF(РРО!#REF!,свод!$AY130,РРО!BB$12:BB$31)</f>
        <v>#REF!</v>
      </c>
      <c r="O130" s="38" t="e">
        <f>SUMIF(РРО!#REF!,свод!$AY130,РРО!BC$12:BC$31)</f>
        <v>#REF!</v>
      </c>
      <c r="P130" s="52" t="e">
        <f>SUMIF(РРО!#REF!,свод!$AY130,РРО!BD$12:BD$31)</f>
        <v>#REF!</v>
      </c>
      <c r="Q130" s="38" t="e">
        <f>SUMIF(РРО!#REF!,свод!$AY130,РРО!BE$12:BE$31)</f>
        <v>#REF!</v>
      </c>
      <c r="R130" s="38" t="e">
        <f>SUMIF(РРО!#REF!,свод!$AY130,РРО!BF$12:BF$31)</f>
        <v>#REF!</v>
      </c>
      <c r="S130" s="38" t="e">
        <f>SUMIF(РРО!#REF!,свод!$AY130,РРО!BG$12:BG$31)</f>
        <v>#REF!</v>
      </c>
      <c r="T130" s="38" t="e">
        <f>SUMIF(РРО!#REF!,свод!$AY130,РРО!BH$12:BH$31)</f>
        <v>#REF!</v>
      </c>
      <c r="U130" s="52" t="e">
        <f>SUMIF(РРО!#REF!,свод!$AY130,РРО!BI$12:BI$31)</f>
        <v>#REF!</v>
      </c>
      <c r="V130" s="38" t="e">
        <f>SUMIF(РРО!#REF!,свод!$AY130,РРО!BJ$12:BJ$31)</f>
        <v>#REF!</v>
      </c>
      <c r="W130" s="38" t="e">
        <f>SUMIF(РРО!#REF!,свод!$AY130,РРО!BK$12:BK$31)</f>
        <v>#REF!</v>
      </c>
      <c r="X130" s="38" t="e">
        <f>SUMIF(РРО!#REF!,свод!$AY130,РРО!BL$12:BL$31)</f>
        <v>#REF!</v>
      </c>
      <c r="Y130" s="38" t="e">
        <f>SUMIF(РРО!#REF!,свод!$AY130,РРО!BM$12:BM$31)</f>
        <v>#REF!</v>
      </c>
      <c r="Z130" s="52" t="e">
        <f>SUMIF(РРО!#REF!,свод!$AY130,РРО!BN$12:BN$31)</f>
        <v>#REF!</v>
      </c>
      <c r="AA130" s="38" t="e">
        <f>SUMIF(РРО!#REF!,свод!$AY130,РРО!BO$12:BO$31)</f>
        <v>#REF!</v>
      </c>
      <c r="AB130" s="38" t="e">
        <f>SUMIF(РРО!#REF!,свод!$AY130,РРО!BP$12:BP$31)</f>
        <v>#REF!</v>
      </c>
      <c r="AC130" s="38" t="e">
        <f>SUMIF(РРО!#REF!,свод!$AY130,РРО!BQ$12:BQ$31)</f>
        <v>#REF!</v>
      </c>
      <c r="AD130" s="38" t="e">
        <f>SUMIF(РРО!#REF!,свод!$AY130,РРО!BR$12:BR$31)</f>
        <v>#REF!</v>
      </c>
      <c r="AE130" s="52" t="e">
        <f>SUMIF(РРО!#REF!,свод!$AY130,РРО!BS$12:BS$31)</f>
        <v>#REF!</v>
      </c>
      <c r="AF130" s="38" t="e">
        <f>SUMIF(РРО!#REF!,свод!$AY130,РРО!BT$12:BT$31)</f>
        <v>#REF!</v>
      </c>
      <c r="AG130" s="38" t="e">
        <f>SUMIF(РРО!#REF!,свод!$AY130,РРО!BU$12:BU$31)</f>
        <v>#REF!</v>
      </c>
      <c r="AH130" s="38" t="e">
        <f>SUMIF(РРО!#REF!,свод!$AY130,РРО!BV$12:BV$31)</f>
        <v>#REF!</v>
      </c>
      <c r="AI130" s="38" t="e">
        <f>SUMIF(РРО!#REF!,свод!$AY130,РРО!BW$12:BW$31)</f>
        <v>#REF!</v>
      </c>
      <c r="AJ130" s="38" t="e">
        <f>SUMIF(РРО!#REF!,свод!$AY130,РРО!#REF!)</f>
        <v>#REF!</v>
      </c>
      <c r="AK130" s="38" t="e">
        <f>SUMIF(РРО!#REF!,свод!$AY130,РРО!#REF!)</f>
        <v>#REF!</v>
      </c>
      <c r="AL130" s="38" t="e">
        <f>SUMIF(РРО!#REF!,свод!$AY130,РРО!#REF!)</f>
        <v>#REF!</v>
      </c>
      <c r="AM130" s="38" t="e">
        <f>SUMIF(РРО!#REF!,свод!$AY130,РРО!#REF!)</f>
        <v>#REF!</v>
      </c>
      <c r="AN130" s="38" t="e">
        <f>SUMIF(РРО!#REF!,свод!$AY130,РРО!#REF!)</f>
        <v>#REF!</v>
      </c>
      <c r="AO130" s="38" t="e">
        <f>SUMIF(РРО!#REF!,свод!$AY130,РРО!#REF!)</f>
        <v>#REF!</v>
      </c>
      <c r="AP130" s="38" t="e">
        <f>SUMIF(РРО!#REF!,свод!$AY130,РРО!#REF!)</f>
        <v>#REF!</v>
      </c>
      <c r="AQ130" s="38" t="e">
        <f>SUMIF(РРО!#REF!,свод!$AY130,РРО!#REF!)</f>
        <v>#REF!</v>
      </c>
      <c r="AR130" s="38" t="e">
        <f>SUMIF(РРО!#REF!,свод!$AY130,РРО!#REF!)</f>
        <v>#REF!</v>
      </c>
      <c r="AS130" s="38" t="e">
        <f>SUMIF(РРО!#REF!,свод!$AY130,РРО!#REF!)</f>
        <v>#REF!</v>
      </c>
      <c r="AT130" s="38" t="e">
        <f>SUMIF(РРО!#REF!,свод!$AY130,РРО!#REF!)</f>
        <v>#REF!</v>
      </c>
      <c r="AU130" s="38" t="e">
        <f>SUMIF(РРО!#REF!,свод!$AY130,РРО!#REF!)</f>
        <v>#REF!</v>
      </c>
      <c r="AV130" s="38" t="e">
        <f>SUMIF(РРО!#REF!,свод!$AY130,РРО!#REF!)</f>
        <v>#REF!</v>
      </c>
      <c r="AW130" s="38" t="e">
        <f>SUMIF(РРО!#REF!,свод!$AY130,РРО!#REF!)</f>
        <v>#REF!</v>
      </c>
      <c r="AX130" s="38" t="e">
        <f>SUMIF(РРО!#REF!,свод!$AY130,РРО!#REF!)</f>
        <v>#REF!</v>
      </c>
      <c r="AY130" t="str">
        <f t="shared" si="3"/>
        <v>4020000020505нормативный</v>
      </c>
    </row>
    <row r="131" spans="1:51" ht="15" customHeight="1">
      <c r="A131" s="32">
        <v>402000002</v>
      </c>
      <c r="B131" s="33" t="s">
        <v>135</v>
      </c>
      <c r="C131" s="34" t="s">
        <v>86</v>
      </c>
      <c r="D131" s="34" t="s">
        <v>129</v>
      </c>
      <c r="E131" s="35" t="s">
        <v>65</v>
      </c>
      <c r="F131" s="52" t="e">
        <f>SUMIF(РРО!#REF!,свод!AY131,РРО!AT$12:AT$31)</f>
        <v>#REF!</v>
      </c>
      <c r="G131" s="52" t="e">
        <f>SUMIF(РРО!#REF!,свод!AY131,РРО!AU$12:AU$31)</f>
        <v>#REF!</v>
      </c>
      <c r="H131" s="38" t="e">
        <f>SUMIF(РРО!#REF!,свод!$AY131,РРО!AV$12:AV$31)</f>
        <v>#REF!</v>
      </c>
      <c r="I131" s="38" t="e">
        <f>SUMIF(РРО!#REF!,свод!$AY131,РРО!AW$12:AW$31)</f>
        <v>#REF!</v>
      </c>
      <c r="J131" s="38" t="e">
        <f>SUMIF(РРО!#REF!,свод!$AY131,РРО!AX$12:AX$31)</f>
        <v>#REF!</v>
      </c>
      <c r="K131" s="38" t="e">
        <f>SUMIF(РРО!#REF!,свод!$AY131,РРО!AY$12:AY$31)</f>
        <v>#REF!</v>
      </c>
      <c r="L131" s="38" t="e">
        <f>SUMIF(РРО!#REF!,свод!$AY131,РРО!AZ$12:AZ$31)</f>
        <v>#REF!</v>
      </c>
      <c r="M131" s="38" t="e">
        <f>SUMIF(РРО!#REF!,свод!$AY131,РРО!BA$12:BA$31)</f>
        <v>#REF!</v>
      </c>
      <c r="N131" s="38" t="e">
        <f>SUMIF(РРО!#REF!,свод!$AY131,РРО!BB$12:BB$31)</f>
        <v>#REF!</v>
      </c>
      <c r="O131" s="38" t="e">
        <f>SUMIF(РРО!#REF!,свод!$AY131,РРО!BC$12:BC$31)</f>
        <v>#REF!</v>
      </c>
      <c r="P131" s="52" t="e">
        <f>SUMIF(РРО!#REF!,свод!$AY131,РРО!BD$12:BD$31)</f>
        <v>#REF!</v>
      </c>
      <c r="Q131" s="38" t="e">
        <f>SUMIF(РРО!#REF!,свод!$AY131,РРО!BE$12:BE$31)</f>
        <v>#REF!</v>
      </c>
      <c r="R131" s="38" t="e">
        <f>SUMIF(РРО!#REF!,свод!$AY131,РРО!BF$12:BF$31)</f>
        <v>#REF!</v>
      </c>
      <c r="S131" s="38" t="e">
        <f>SUMIF(РРО!#REF!,свод!$AY131,РРО!BG$12:BG$31)</f>
        <v>#REF!</v>
      </c>
      <c r="T131" s="38" t="e">
        <f>SUMIF(РРО!#REF!,свод!$AY131,РРО!BH$12:BH$31)</f>
        <v>#REF!</v>
      </c>
      <c r="U131" s="52" t="e">
        <f>SUMIF(РРО!#REF!,свод!$AY131,РРО!BI$12:BI$31)</f>
        <v>#REF!</v>
      </c>
      <c r="V131" s="38" t="e">
        <f>SUMIF(РРО!#REF!,свод!$AY131,РРО!BJ$12:BJ$31)</f>
        <v>#REF!</v>
      </c>
      <c r="W131" s="38" t="e">
        <f>SUMIF(РРО!#REF!,свод!$AY131,РРО!BK$12:BK$31)</f>
        <v>#REF!</v>
      </c>
      <c r="X131" s="38" t="e">
        <f>SUMIF(РРО!#REF!,свод!$AY131,РРО!BL$12:BL$31)</f>
        <v>#REF!</v>
      </c>
      <c r="Y131" s="38" t="e">
        <f>SUMIF(РРО!#REF!,свод!$AY131,РРО!BM$12:BM$31)</f>
        <v>#REF!</v>
      </c>
      <c r="Z131" s="52" t="e">
        <f>SUMIF(РРО!#REF!,свод!$AY131,РРО!BN$12:BN$31)</f>
        <v>#REF!</v>
      </c>
      <c r="AA131" s="38" t="e">
        <f>SUMIF(РРО!#REF!,свод!$AY131,РРО!BO$12:BO$31)</f>
        <v>#REF!</v>
      </c>
      <c r="AB131" s="38" t="e">
        <f>SUMIF(РРО!#REF!,свод!$AY131,РРО!BP$12:BP$31)</f>
        <v>#REF!</v>
      </c>
      <c r="AC131" s="38" t="e">
        <f>SUMIF(РРО!#REF!,свод!$AY131,РРО!BQ$12:BQ$31)</f>
        <v>#REF!</v>
      </c>
      <c r="AD131" s="38" t="e">
        <f>SUMIF(РРО!#REF!,свод!$AY131,РРО!BR$12:BR$31)</f>
        <v>#REF!</v>
      </c>
      <c r="AE131" s="52" t="e">
        <f>SUMIF(РРО!#REF!,свод!$AY131,РРО!BS$12:BS$31)</f>
        <v>#REF!</v>
      </c>
      <c r="AF131" s="38" t="e">
        <f>SUMIF(РРО!#REF!,свод!$AY131,РРО!BT$12:BT$31)</f>
        <v>#REF!</v>
      </c>
      <c r="AG131" s="38" t="e">
        <f>SUMIF(РРО!#REF!,свод!$AY131,РРО!BU$12:BU$31)</f>
        <v>#REF!</v>
      </c>
      <c r="AH131" s="38" t="e">
        <f>SUMIF(РРО!#REF!,свод!$AY131,РРО!BV$12:BV$31)</f>
        <v>#REF!</v>
      </c>
      <c r="AI131" s="38" t="e">
        <f>SUMIF(РРО!#REF!,свод!$AY131,РРО!BW$12:BW$31)</f>
        <v>#REF!</v>
      </c>
      <c r="AJ131" s="38" t="e">
        <f>SUMIF(РРО!#REF!,свод!$AY131,РРО!#REF!)</f>
        <v>#REF!</v>
      </c>
      <c r="AK131" s="38" t="e">
        <f>SUMIF(РРО!#REF!,свод!$AY131,РРО!#REF!)</f>
        <v>#REF!</v>
      </c>
      <c r="AL131" s="38" t="e">
        <f>SUMIF(РРО!#REF!,свод!$AY131,РРО!#REF!)</f>
        <v>#REF!</v>
      </c>
      <c r="AM131" s="38" t="e">
        <f>SUMIF(РРО!#REF!,свод!$AY131,РРО!#REF!)</f>
        <v>#REF!</v>
      </c>
      <c r="AN131" s="38" t="e">
        <f>SUMIF(РРО!#REF!,свод!$AY131,РРО!#REF!)</f>
        <v>#REF!</v>
      </c>
      <c r="AO131" s="38" t="e">
        <f>SUMIF(РРО!#REF!,свод!$AY131,РРО!#REF!)</f>
        <v>#REF!</v>
      </c>
      <c r="AP131" s="38" t="e">
        <f>SUMIF(РРО!#REF!,свод!$AY131,РРО!#REF!)</f>
        <v>#REF!</v>
      </c>
      <c r="AQ131" s="38" t="e">
        <f>SUMIF(РРО!#REF!,свод!$AY131,РРО!#REF!)</f>
        <v>#REF!</v>
      </c>
      <c r="AR131" s="38" t="e">
        <f>SUMIF(РРО!#REF!,свод!$AY131,РРО!#REF!)</f>
        <v>#REF!</v>
      </c>
      <c r="AS131" s="38" t="e">
        <f>SUMIF(РРО!#REF!,свод!$AY131,РРО!#REF!)</f>
        <v>#REF!</v>
      </c>
      <c r="AT131" s="38" t="e">
        <f>SUMIF(РРО!#REF!,свод!$AY131,РРО!#REF!)</f>
        <v>#REF!</v>
      </c>
      <c r="AU131" s="38" t="e">
        <f>SUMIF(РРО!#REF!,свод!$AY131,РРО!#REF!)</f>
        <v>#REF!</v>
      </c>
      <c r="AV131" s="38" t="e">
        <f>SUMIF(РРО!#REF!,свод!$AY131,РРО!#REF!)</f>
        <v>#REF!</v>
      </c>
      <c r="AW131" s="38" t="e">
        <f>SUMIF(РРО!#REF!,свод!$AY131,РРО!#REF!)</f>
        <v>#REF!</v>
      </c>
      <c r="AX131" s="38" t="e">
        <f>SUMIF(РРО!#REF!,свод!$AY131,РРО!#REF!)</f>
        <v>#REF!</v>
      </c>
      <c r="AY131" t="str">
        <f>CONCATENATE(A131,C131,D131,E131)</f>
        <v>4020000020709плановый</v>
      </c>
    </row>
    <row r="132" spans="1:51" ht="15" customHeight="1">
      <c r="A132" s="32">
        <v>402000002</v>
      </c>
      <c r="B132" s="33" t="s">
        <v>135</v>
      </c>
      <c r="C132" s="34" t="s">
        <v>72</v>
      </c>
      <c r="D132" s="34" t="s">
        <v>69</v>
      </c>
      <c r="E132" s="35" t="s">
        <v>65</v>
      </c>
      <c r="F132" s="52" t="e">
        <f>SUMIF(РРО!#REF!,свод!AY132,РРО!AT$12:AT$31)</f>
        <v>#REF!</v>
      </c>
      <c r="G132" s="52" t="e">
        <f>SUMIF(РРО!#REF!,свод!AY132,РРО!AU$12:AU$31)</f>
        <v>#REF!</v>
      </c>
      <c r="H132" s="38" t="e">
        <f>SUMIF(РРО!#REF!,свод!$AY132,РРО!AV$12:AV$31)</f>
        <v>#REF!</v>
      </c>
      <c r="I132" s="38" t="e">
        <f>SUMIF(РРО!#REF!,свод!$AY132,РРО!AW$12:AW$31)</f>
        <v>#REF!</v>
      </c>
      <c r="J132" s="38" t="e">
        <f>SUMIF(РРО!#REF!,свод!$AY132,РРО!AX$12:AX$31)</f>
        <v>#REF!</v>
      </c>
      <c r="K132" s="38" t="e">
        <f>SUMIF(РРО!#REF!,свод!$AY132,РРО!AY$12:AY$31)</f>
        <v>#REF!</v>
      </c>
      <c r="L132" s="38" t="e">
        <f>SUMIF(РРО!#REF!,свод!$AY132,РРО!AZ$12:AZ$31)</f>
        <v>#REF!</v>
      </c>
      <c r="M132" s="38" t="e">
        <f>SUMIF(РРО!#REF!,свод!$AY132,РРО!BA$12:BA$31)</f>
        <v>#REF!</v>
      </c>
      <c r="N132" s="38" t="e">
        <f>SUMIF(РРО!#REF!,свод!$AY132,РРО!BB$12:BB$31)</f>
        <v>#REF!</v>
      </c>
      <c r="O132" s="38" t="e">
        <f>SUMIF(РРО!#REF!,свод!$AY132,РРО!BC$12:BC$31)</f>
        <v>#REF!</v>
      </c>
      <c r="P132" s="52" t="e">
        <f>SUMIF(РРО!#REF!,свод!$AY132,РРО!BD$12:BD$31)</f>
        <v>#REF!</v>
      </c>
      <c r="Q132" s="38" t="e">
        <f>SUMIF(РРО!#REF!,свод!$AY132,РРО!BE$12:BE$31)</f>
        <v>#REF!</v>
      </c>
      <c r="R132" s="38" t="e">
        <f>SUMIF(РРО!#REF!,свод!$AY132,РРО!BF$12:BF$31)</f>
        <v>#REF!</v>
      </c>
      <c r="S132" s="38" t="e">
        <f>SUMIF(РРО!#REF!,свод!$AY132,РРО!BG$12:BG$31)</f>
        <v>#REF!</v>
      </c>
      <c r="T132" s="38" t="e">
        <f>SUMIF(РРО!#REF!,свод!$AY132,РРО!BH$12:BH$31)</f>
        <v>#REF!</v>
      </c>
      <c r="U132" s="52" t="e">
        <f>SUMIF(РРО!#REF!,свод!$AY132,РРО!BI$12:BI$31)</f>
        <v>#REF!</v>
      </c>
      <c r="V132" s="38" t="e">
        <f>SUMIF(РРО!#REF!,свод!$AY132,РРО!BJ$12:BJ$31)</f>
        <v>#REF!</v>
      </c>
      <c r="W132" s="38" t="e">
        <f>SUMIF(РРО!#REF!,свод!$AY132,РРО!BK$12:BK$31)</f>
        <v>#REF!</v>
      </c>
      <c r="X132" s="38" t="e">
        <f>SUMIF(РРО!#REF!,свод!$AY132,РРО!BL$12:BL$31)</f>
        <v>#REF!</v>
      </c>
      <c r="Y132" s="38" t="e">
        <f>SUMIF(РРО!#REF!,свод!$AY132,РРО!BM$12:BM$31)</f>
        <v>#REF!</v>
      </c>
      <c r="Z132" s="52" t="e">
        <f>SUMIF(РРО!#REF!,свод!$AY132,РРО!BN$12:BN$31)</f>
        <v>#REF!</v>
      </c>
      <c r="AA132" s="38" t="e">
        <f>SUMIF(РРО!#REF!,свод!$AY132,РРО!BO$12:BO$31)</f>
        <v>#REF!</v>
      </c>
      <c r="AB132" s="38" t="e">
        <f>SUMIF(РРО!#REF!,свод!$AY132,РРО!BP$12:BP$31)</f>
        <v>#REF!</v>
      </c>
      <c r="AC132" s="38" t="e">
        <f>SUMIF(РРО!#REF!,свод!$AY132,РРО!BQ$12:BQ$31)</f>
        <v>#REF!</v>
      </c>
      <c r="AD132" s="38" t="e">
        <f>SUMIF(РРО!#REF!,свод!$AY132,РРО!BR$12:BR$31)</f>
        <v>#REF!</v>
      </c>
      <c r="AE132" s="52" t="e">
        <f>SUMIF(РРО!#REF!,свод!$AY132,РРО!BS$12:BS$31)</f>
        <v>#REF!</v>
      </c>
      <c r="AF132" s="38" t="e">
        <f>SUMIF(РРО!#REF!,свод!$AY132,РРО!BT$12:BT$31)</f>
        <v>#REF!</v>
      </c>
      <c r="AG132" s="38" t="e">
        <f>SUMIF(РРО!#REF!,свод!$AY132,РРО!BU$12:BU$31)</f>
        <v>#REF!</v>
      </c>
      <c r="AH132" s="38" t="e">
        <f>SUMIF(РРО!#REF!,свод!$AY132,РРО!BV$12:BV$31)</f>
        <v>#REF!</v>
      </c>
      <c r="AI132" s="38" t="e">
        <f>SUMIF(РРО!#REF!,свод!$AY132,РРО!BW$12:BW$31)</f>
        <v>#REF!</v>
      </c>
      <c r="AJ132" s="38" t="e">
        <f>SUMIF(РРО!#REF!,свод!$AY132,РРО!#REF!)</f>
        <v>#REF!</v>
      </c>
      <c r="AK132" s="38" t="e">
        <f>SUMIF(РРО!#REF!,свод!$AY132,РРО!#REF!)</f>
        <v>#REF!</v>
      </c>
      <c r="AL132" s="38" t="e">
        <f>SUMIF(РРО!#REF!,свод!$AY132,РРО!#REF!)</f>
        <v>#REF!</v>
      </c>
      <c r="AM132" s="38" t="e">
        <f>SUMIF(РРО!#REF!,свод!$AY132,РРО!#REF!)</f>
        <v>#REF!</v>
      </c>
      <c r="AN132" s="38" t="e">
        <f>SUMIF(РРО!#REF!,свод!$AY132,РРО!#REF!)</f>
        <v>#REF!</v>
      </c>
      <c r="AO132" s="38" t="e">
        <f>SUMIF(РРО!#REF!,свод!$AY132,РРО!#REF!)</f>
        <v>#REF!</v>
      </c>
      <c r="AP132" s="38" t="e">
        <f>SUMIF(РРО!#REF!,свод!$AY132,РРО!#REF!)</f>
        <v>#REF!</v>
      </c>
      <c r="AQ132" s="38" t="e">
        <f>SUMIF(РРО!#REF!,свод!$AY132,РРО!#REF!)</f>
        <v>#REF!</v>
      </c>
      <c r="AR132" s="38" t="e">
        <f>SUMIF(РРО!#REF!,свод!$AY132,РРО!#REF!)</f>
        <v>#REF!</v>
      </c>
      <c r="AS132" s="38" t="e">
        <f>SUMIF(РРО!#REF!,свод!$AY132,РРО!#REF!)</f>
        <v>#REF!</v>
      </c>
      <c r="AT132" s="38" t="e">
        <f>SUMIF(РРО!#REF!,свод!$AY132,РРО!#REF!)</f>
        <v>#REF!</v>
      </c>
      <c r="AU132" s="38" t="e">
        <f>SUMIF(РРО!#REF!,свод!$AY132,РРО!#REF!)</f>
        <v>#REF!</v>
      </c>
      <c r="AV132" s="38" t="e">
        <f>SUMIF(РРО!#REF!,свод!$AY132,РРО!#REF!)</f>
        <v>#REF!</v>
      </c>
      <c r="AW132" s="38" t="e">
        <f>SUMIF(РРО!#REF!,свод!$AY132,РРО!#REF!)</f>
        <v>#REF!</v>
      </c>
      <c r="AX132" s="38" t="e">
        <f>SUMIF(РРО!#REF!,свод!$AY132,РРО!#REF!)</f>
        <v>#REF!</v>
      </c>
      <c r="AY132" t="str">
        <f>CONCATENATE(A132,C132,D132,E132)</f>
        <v>4020000020804плановый</v>
      </c>
    </row>
    <row r="133" spans="1:51" ht="15" customHeight="1">
      <c r="A133" s="32">
        <v>402000002</v>
      </c>
      <c r="B133" s="33" t="s">
        <v>135</v>
      </c>
      <c r="C133" s="34" t="s">
        <v>95</v>
      </c>
      <c r="D133" s="34" t="s">
        <v>115</v>
      </c>
      <c r="E133" s="35" t="s">
        <v>65</v>
      </c>
      <c r="F133" s="52" t="e">
        <f>SUMIF(РРО!#REF!,свод!AY133,РРО!AT$12:AT$31)</f>
        <v>#REF!</v>
      </c>
      <c r="G133" s="52" t="e">
        <f>SUMIF(РРО!#REF!,свод!AY133,РРО!AU$12:AU$31)</f>
        <v>#REF!</v>
      </c>
      <c r="H133" s="38" t="e">
        <f>SUMIF(РРО!#REF!,свод!$AY133,РРО!AV$12:AV$31)</f>
        <v>#REF!</v>
      </c>
      <c r="I133" s="38" t="e">
        <f>SUMIF(РРО!#REF!,свод!$AY133,РРО!AW$12:AW$31)</f>
        <v>#REF!</v>
      </c>
      <c r="J133" s="38" t="e">
        <f>SUMIF(РРО!#REF!,свод!$AY133,РРО!AX$12:AX$31)</f>
        <v>#REF!</v>
      </c>
      <c r="K133" s="38" t="e">
        <f>SUMIF(РРО!#REF!,свод!$AY133,РРО!AY$12:AY$31)</f>
        <v>#REF!</v>
      </c>
      <c r="L133" s="38" t="e">
        <f>SUMIF(РРО!#REF!,свод!$AY133,РРО!AZ$12:AZ$31)</f>
        <v>#REF!</v>
      </c>
      <c r="M133" s="38" t="e">
        <f>SUMIF(РРО!#REF!,свод!$AY133,РРО!BA$12:BA$31)</f>
        <v>#REF!</v>
      </c>
      <c r="N133" s="38" t="e">
        <f>SUMIF(РРО!#REF!,свод!$AY133,РРО!BB$12:BB$31)</f>
        <v>#REF!</v>
      </c>
      <c r="O133" s="38" t="e">
        <f>SUMIF(РРО!#REF!,свод!$AY133,РРО!BC$12:BC$31)</f>
        <v>#REF!</v>
      </c>
      <c r="P133" s="52" t="e">
        <f>SUMIF(РРО!#REF!,свод!$AY133,РРО!BD$12:BD$31)</f>
        <v>#REF!</v>
      </c>
      <c r="Q133" s="38" t="e">
        <f>SUMIF(РРО!#REF!,свод!$AY133,РРО!BE$12:BE$31)</f>
        <v>#REF!</v>
      </c>
      <c r="R133" s="38" t="e">
        <f>SUMIF(РРО!#REF!,свод!$AY133,РРО!BF$12:BF$31)</f>
        <v>#REF!</v>
      </c>
      <c r="S133" s="38" t="e">
        <f>SUMIF(РРО!#REF!,свод!$AY133,РРО!BG$12:BG$31)</f>
        <v>#REF!</v>
      </c>
      <c r="T133" s="38" t="e">
        <f>SUMIF(РРО!#REF!,свод!$AY133,РРО!BH$12:BH$31)</f>
        <v>#REF!</v>
      </c>
      <c r="U133" s="52" t="e">
        <f>SUMIF(РРО!#REF!,свод!$AY133,РРО!BI$12:BI$31)</f>
        <v>#REF!</v>
      </c>
      <c r="V133" s="38" t="e">
        <f>SUMIF(РРО!#REF!,свод!$AY133,РРО!BJ$12:BJ$31)</f>
        <v>#REF!</v>
      </c>
      <c r="W133" s="38" t="e">
        <f>SUMIF(РРО!#REF!,свод!$AY133,РРО!BK$12:BK$31)</f>
        <v>#REF!</v>
      </c>
      <c r="X133" s="38" t="e">
        <f>SUMIF(РРО!#REF!,свод!$AY133,РРО!BL$12:BL$31)</f>
        <v>#REF!</v>
      </c>
      <c r="Y133" s="38" t="e">
        <f>SUMIF(РРО!#REF!,свод!$AY133,РРО!BM$12:BM$31)</f>
        <v>#REF!</v>
      </c>
      <c r="Z133" s="52" t="e">
        <f>SUMIF(РРО!#REF!,свод!$AY133,РРО!BN$12:BN$31)</f>
        <v>#REF!</v>
      </c>
      <c r="AA133" s="38" t="e">
        <f>SUMIF(РРО!#REF!,свод!$AY133,РРО!BO$12:BO$31)</f>
        <v>#REF!</v>
      </c>
      <c r="AB133" s="38" t="e">
        <f>SUMIF(РРО!#REF!,свод!$AY133,РРО!BP$12:BP$31)</f>
        <v>#REF!</v>
      </c>
      <c r="AC133" s="38" t="e">
        <f>SUMIF(РРО!#REF!,свод!$AY133,РРО!BQ$12:BQ$31)</f>
        <v>#REF!</v>
      </c>
      <c r="AD133" s="38" t="e">
        <f>SUMIF(РРО!#REF!,свод!$AY133,РРО!BR$12:BR$31)</f>
        <v>#REF!</v>
      </c>
      <c r="AE133" s="52" t="e">
        <f>SUMIF(РРО!#REF!,свод!$AY133,РРО!BS$12:BS$31)</f>
        <v>#REF!</v>
      </c>
      <c r="AF133" s="38" t="e">
        <f>SUMIF(РРО!#REF!,свод!$AY133,РРО!BT$12:BT$31)</f>
        <v>#REF!</v>
      </c>
      <c r="AG133" s="38" t="e">
        <f>SUMIF(РРО!#REF!,свод!$AY133,РРО!BU$12:BU$31)</f>
        <v>#REF!</v>
      </c>
      <c r="AH133" s="38" t="e">
        <f>SUMIF(РРО!#REF!,свод!$AY133,РРО!BV$12:BV$31)</f>
        <v>#REF!</v>
      </c>
      <c r="AI133" s="38" t="e">
        <f>SUMIF(РРО!#REF!,свод!$AY133,РРО!BW$12:BW$31)</f>
        <v>#REF!</v>
      </c>
      <c r="AJ133" s="38" t="e">
        <f>SUMIF(РРО!#REF!,свод!$AY133,РРО!#REF!)</f>
        <v>#REF!</v>
      </c>
      <c r="AK133" s="38" t="e">
        <f>SUMIF(РРО!#REF!,свод!$AY133,РРО!#REF!)</f>
        <v>#REF!</v>
      </c>
      <c r="AL133" s="38" t="e">
        <f>SUMIF(РРО!#REF!,свод!$AY133,РРО!#REF!)</f>
        <v>#REF!</v>
      </c>
      <c r="AM133" s="38" t="e">
        <f>SUMIF(РРО!#REF!,свод!$AY133,РРО!#REF!)</f>
        <v>#REF!</v>
      </c>
      <c r="AN133" s="38" t="e">
        <f>SUMIF(РРО!#REF!,свод!$AY133,РРО!#REF!)</f>
        <v>#REF!</v>
      </c>
      <c r="AO133" s="38" t="e">
        <f>SUMIF(РРО!#REF!,свод!$AY133,РРО!#REF!)</f>
        <v>#REF!</v>
      </c>
      <c r="AP133" s="38" t="e">
        <f>SUMIF(РРО!#REF!,свод!$AY133,РРО!#REF!)</f>
        <v>#REF!</v>
      </c>
      <c r="AQ133" s="38" t="e">
        <f>SUMIF(РРО!#REF!,свод!$AY133,РРО!#REF!)</f>
        <v>#REF!</v>
      </c>
      <c r="AR133" s="38" t="e">
        <f>SUMIF(РРО!#REF!,свод!$AY133,РРО!#REF!)</f>
        <v>#REF!</v>
      </c>
      <c r="AS133" s="38" t="e">
        <f>SUMIF(РРО!#REF!,свод!$AY133,РРО!#REF!)</f>
        <v>#REF!</v>
      </c>
      <c r="AT133" s="38" t="e">
        <f>SUMIF(РРО!#REF!,свод!$AY133,РРО!#REF!)</f>
        <v>#REF!</v>
      </c>
      <c r="AU133" s="38" t="e">
        <f>SUMIF(РРО!#REF!,свод!$AY133,РРО!#REF!)</f>
        <v>#REF!</v>
      </c>
      <c r="AV133" s="38" t="e">
        <f>SUMIF(РРО!#REF!,свод!$AY133,РРО!#REF!)</f>
        <v>#REF!</v>
      </c>
      <c r="AW133" s="38" t="e">
        <f>SUMIF(РРО!#REF!,свод!$AY133,РРО!#REF!)</f>
        <v>#REF!</v>
      </c>
      <c r="AX133" s="38" t="e">
        <f>SUMIF(РРО!#REF!,свод!$AY133,РРО!#REF!)</f>
        <v>#REF!</v>
      </c>
      <c r="AY133" t="str">
        <f>CONCATENATE(A133,C133,D133,E133)</f>
        <v>4020000021006плановый</v>
      </c>
    </row>
    <row r="134" spans="1:51" ht="15" customHeight="1">
      <c r="A134" s="32">
        <v>402000002</v>
      </c>
      <c r="B134" s="33" t="s">
        <v>135</v>
      </c>
      <c r="C134" s="34" t="s">
        <v>84</v>
      </c>
      <c r="D134" s="34" t="s">
        <v>87</v>
      </c>
      <c r="E134" s="35" t="s">
        <v>64</v>
      </c>
      <c r="F134" s="52" t="e">
        <f>SUMIF(РРО!#REF!,свод!AY134,РРО!AT$12:AT$31)</f>
        <v>#REF!</v>
      </c>
      <c r="G134" s="52" t="e">
        <f>SUMIF(РРО!#REF!,свод!AY134,РРО!AU$12:AU$31)</f>
        <v>#REF!</v>
      </c>
      <c r="H134" s="38" t="e">
        <f>SUMIF(РРО!#REF!,свод!$AY134,РРО!AV$12:AV$31)</f>
        <v>#REF!</v>
      </c>
      <c r="I134" s="38" t="e">
        <f>SUMIF(РРО!#REF!,свод!$AY134,РРО!AW$12:AW$31)</f>
        <v>#REF!</v>
      </c>
      <c r="J134" s="38" t="e">
        <f>SUMIF(РРО!#REF!,свод!$AY134,РРО!AX$12:AX$31)</f>
        <v>#REF!</v>
      </c>
      <c r="K134" s="38" t="e">
        <f>SUMIF(РРО!#REF!,свод!$AY134,РРО!AY$12:AY$31)</f>
        <v>#REF!</v>
      </c>
      <c r="L134" s="38" t="e">
        <f>SUMIF(РРО!#REF!,свод!$AY134,РРО!AZ$12:AZ$31)</f>
        <v>#REF!</v>
      </c>
      <c r="M134" s="38" t="e">
        <f>SUMIF(РРО!#REF!,свод!$AY134,РРО!BA$12:BA$31)</f>
        <v>#REF!</v>
      </c>
      <c r="N134" s="38" t="e">
        <f>SUMIF(РРО!#REF!,свод!$AY134,РРО!BB$12:BB$31)</f>
        <v>#REF!</v>
      </c>
      <c r="O134" s="38" t="e">
        <f>SUMIF(РРО!#REF!,свод!$AY134,РРО!BC$12:BC$31)</f>
        <v>#REF!</v>
      </c>
      <c r="P134" s="52" t="e">
        <f>SUMIF(РРО!#REF!,свод!$AY134,РРО!BD$12:BD$31)</f>
        <v>#REF!</v>
      </c>
      <c r="Q134" s="38" t="e">
        <f>SUMIF(РРО!#REF!,свод!$AY134,РРО!BE$12:BE$31)</f>
        <v>#REF!</v>
      </c>
      <c r="R134" s="38" t="e">
        <f>SUMIF(РРО!#REF!,свод!$AY134,РРО!BF$12:BF$31)</f>
        <v>#REF!</v>
      </c>
      <c r="S134" s="38" t="e">
        <f>SUMIF(РРО!#REF!,свод!$AY134,РРО!BG$12:BG$31)</f>
        <v>#REF!</v>
      </c>
      <c r="T134" s="38" t="e">
        <f>SUMIF(РРО!#REF!,свод!$AY134,РРО!BH$12:BH$31)</f>
        <v>#REF!</v>
      </c>
      <c r="U134" s="52" t="e">
        <f>SUMIF(РРО!#REF!,свод!$AY134,РРО!BI$12:BI$31)</f>
        <v>#REF!</v>
      </c>
      <c r="V134" s="38" t="e">
        <f>SUMIF(РРО!#REF!,свод!$AY134,РРО!BJ$12:BJ$31)</f>
        <v>#REF!</v>
      </c>
      <c r="W134" s="38" t="e">
        <f>SUMIF(РРО!#REF!,свод!$AY134,РРО!BK$12:BK$31)</f>
        <v>#REF!</v>
      </c>
      <c r="X134" s="38" t="e">
        <f>SUMIF(РРО!#REF!,свод!$AY134,РРО!BL$12:BL$31)</f>
        <v>#REF!</v>
      </c>
      <c r="Y134" s="38" t="e">
        <f>SUMIF(РРО!#REF!,свод!$AY134,РРО!BM$12:BM$31)</f>
        <v>#REF!</v>
      </c>
      <c r="Z134" s="52" t="e">
        <f>SUMIF(РРО!#REF!,свод!$AY134,РРО!BN$12:BN$31)</f>
        <v>#REF!</v>
      </c>
      <c r="AA134" s="38" t="e">
        <f>SUMIF(РРО!#REF!,свод!$AY134,РРО!BO$12:BO$31)</f>
        <v>#REF!</v>
      </c>
      <c r="AB134" s="38" t="e">
        <f>SUMIF(РРО!#REF!,свод!$AY134,РРО!BP$12:BP$31)</f>
        <v>#REF!</v>
      </c>
      <c r="AC134" s="38" t="e">
        <f>SUMIF(РРО!#REF!,свод!$AY134,РРО!BQ$12:BQ$31)</f>
        <v>#REF!</v>
      </c>
      <c r="AD134" s="38" t="e">
        <f>SUMIF(РРО!#REF!,свод!$AY134,РРО!BR$12:BR$31)</f>
        <v>#REF!</v>
      </c>
      <c r="AE134" s="52" t="e">
        <f>SUMIF(РРО!#REF!,свод!$AY134,РРО!BS$12:BS$31)</f>
        <v>#REF!</v>
      </c>
      <c r="AF134" s="38" t="e">
        <f>SUMIF(РРО!#REF!,свод!$AY134,РРО!BT$12:BT$31)</f>
        <v>#REF!</v>
      </c>
      <c r="AG134" s="38" t="e">
        <f>SUMIF(РРО!#REF!,свод!$AY134,РРО!BU$12:BU$31)</f>
        <v>#REF!</v>
      </c>
      <c r="AH134" s="38" t="e">
        <f>SUMIF(РРО!#REF!,свод!$AY134,РРО!BV$12:BV$31)</f>
        <v>#REF!</v>
      </c>
      <c r="AI134" s="38" t="e">
        <f>SUMIF(РРО!#REF!,свод!$AY134,РРО!BW$12:BW$31)</f>
        <v>#REF!</v>
      </c>
      <c r="AJ134" s="38" t="e">
        <f>SUMIF(РРО!#REF!,свод!$AY134,РРО!#REF!)</f>
        <v>#REF!</v>
      </c>
      <c r="AK134" s="38" t="e">
        <f>SUMIF(РРО!#REF!,свод!$AY134,РРО!#REF!)</f>
        <v>#REF!</v>
      </c>
      <c r="AL134" s="38" t="e">
        <f>SUMIF(РРО!#REF!,свод!$AY134,РРО!#REF!)</f>
        <v>#REF!</v>
      </c>
      <c r="AM134" s="38" t="e">
        <f>SUMIF(РРО!#REF!,свод!$AY134,РРО!#REF!)</f>
        <v>#REF!</v>
      </c>
      <c r="AN134" s="38" t="e">
        <f>SUMIF(РРО!#REF!,свод!$AY134,РРО!#REF!)</f>
        <v>#REF!</v>
      </c>
      <c r="AO134" s="38" t="e">
        <f>SUMIF(РРО!#REF!,свод!$AY134,РРО!#REF!)</f>
        <v>#REF!</v>
      </c>
      <c r="AP134" s="38" t="e">
        <f>SUMIF(РРО!#REF!,свод!$AY134,РРО!#REF!)</f>
        <v>#REF!</v>
      </c>
      <c r="AQ134" s="38" t="e">
        <f>SUMIF(РРО!#REF!,свод!$AY134,РРО!#REF!)</f>
        <v>#REF!</v>
      </c>
      <c r="AR134" s="38" t="e">
        <f>SUMIF(РРО!#REF!,свод!$AY134,РРО!#REF!)</f>
        <v>#REF!</v>
      </c>
      <c r="AS134" s="38" t="e">
        <f>SUMIF(РРО!#REF!,свод!$AY134,РРО!#REF!)</f>
        <v>#REF!</v>
      </c>
      <c r="AT134" s="38" t="e">
        <f>SUMIF(РРО!#REF!,свод!$AY134,РРО!#REF!)</f>
        <v>#REF!</v>
      </c>
      <c r="AU134" s="38" t="e">
        <f>SUMIF(РРО!#REF!,свод!$AY134,РРО!#REF!)</f>
        <v>#REF!</v>
      </c>
      <c r="AV134" s="38" t="e">
        <f>SUMIF(РРО!#REF!,свод!$AY134,РРО!#REF!)</f>
        <v>#REF!</v>
      </c>
      <c r="AW134" s="38" t="e">
        <f>SUMIF(РРО!#REF!,свод!$AY134,РРО!#REF!)</f>
        <v>#REF!</v>
      </c>
      <c r="AX134" s="38" t="e">
        <f>SUMIF(РРО!#REF!,свод!$AY134,РРО!#REF!)</f>
        <v>#REF!</v>
      </c>
      <c r="AY134" t="str">
        <f t="shared" si="3"/>
        <v>4020000021105нормативный</v>
      </c>
    </row>
    <row r="135" spans="1:51" ht="15" hidden="1" customHeight="1">
      <c r="A135" s="32">
        <v>402000003</v>
      </c>
      <c r="B135" s="33" t="s">
        <v>183</v>
      </c>
      <c r="C135" s="34" t="s">
        <v>54</v>
      </c>
      <c r="D135" s="34" t="s">
        <v>53</v>
      </c>
      <c r="E135" s="35" t="s">
        <v>64</v>
      </c>
      <c r="F135" s="52" t="e">
        <f>SUMIF(РРО!#REF!,свод!AY135,РРО!AT$12:AT$31)</f>
        <v>#REF!</v>
      </c>
      <c r="G135" s="52" t="e">
        <f>SUMIF(РРО!#REF!,свод!AY135,РРО!AU$12:AU$31)</f>
        <v>#REF!</v>
      </c>
      <c r="H135" s="38" t="e">
        <f>SUMIF(РРО!#REF!,свод!$AY135,РРО!AV$12:AV$31)</f>
        <v>#REF!</v>
      </c>
      <c r="I135" s="38" t="e">
        <f>SUMIF(РРО!#REF!,свод!$AY135,РРО!AW$12:AW$31)</f>
        <v>#REF!</v>
      </c>
      <c r="J135" s="38" t="e">
        <f>SUMIF(РРО!#REF!,свод!$AY135,РРО!AX$12:AX$31)</f>
        <v>#REF!</v>
      </c>
      <c r="K135" s="38" t="e">
        <f>SUMIF(РРО!#REF!,свод!$AY135,РРО!AY$12:AY$31)</f>
        <v>#REF!</v>
      </c>
      <c r="L135" s="38" t="e">
        <f>SUMIF(РРО!#REF!,свод!$AY135,РРО!AZ$12:AZ$31)</f>
        <v>#REF!</v>
      </c>
      <c r="M135" s="38" t="e">
        <f>SUMIF(РРО!#REF!,свод!$AY135,РРО!BA$12:BA$31)</f>
        <v>#REF!</v>
      </c>
      <c r="N135" s="38" t="e">
        <f>SUMIF(РРО!#REF!,свод!$AY135,РРО!BB$12:BB$31)</f>
        <v>#REF!</v>
      </c>
      <c r="O135" s="38" t="e">
        <f>SUMIF(РРО!#REF!,свод!$AY135,РРО!BC$12:BC$31)</f>
        <v>#REF!</v>
      </c>
      <c r="P135" s="52" t="e">
        <f>SUMIF(РРО!#REF!,свод!$AY135,РРО!BD$12:BD$31)</f>
        <v>#REF!</v>
      </c>
      <c r="Q135" s="38" t="e">
        <f>SUMIF(РРО!#REF!,свод!$AY135,РРО!BE$12:BE$31)</f>
        <v>#REF!</v>
      </c>
      <c r="R135" s="38" t="e">
        <f>SUMIF(РРО!#REF!,свод!$AY135,РРО!BF$12:BF$31)</f>
        <v>#REF!</v>
      </c>
      <c r="S135" s="38" t="e">
        <f>SUMIF(РРО!#REF!,свод!$AY135,РРО!BG$12:BG$31)</f>
        <v>#REF!</v>
      </c>
      <c r="T135" s="38" t="e">
        <f>SUMIF(РРО!#REF!,свод!$AY135,РРО!BH$12:BH$31)</f>
        <v>#REF!</v>
      </c>
      <c r="U135" s="52" t="e">
        <f>SUMIF(РРО!#REF!,свод!$AY135,РРО!BI$12:BI$31)</f>
        <v>#REF!</v>
      </c>
      <c r="V135" s="38" t="e">
        <f>SUMIF(РРО!#REF!,свод!$AY135,РРО!BJ$12:BJ$31)</f>
        <v>#REF!</v>
      </c>
      <c r="W135" s="38" t="e">
        <f>SUMIF(РРО!#REF!,свод!$AY135,РРО!BK$12:BK$31)</f>
        <v>#REF!</v>
      </c>
      <c r="X135" s="38" t="e">
        <f>SUMIF(РРО!#REF!,свод!$AY135,РРО!BL$12:BL$31)</f>
        <v>#REF!</v>
      </c>
      <c r="Y135" s="38" t="e">
        <f>SUMIF(РРО!#REF!,свод!$AY135,РРО!BM$12:BM$31)</f>
        <v>#REF!</v>
      </c>
      <c r="Z135" s="52" t="e">
        <f>SUMIF(РРО!#REF!,свод!$AY135,РРО!BN$12:BN$31)</f>
        <v>#REF!</v>
      </c>
      <c r="AA135" s="38" t="e">
        <f>SUMIF(РРО!#REF!,свод!$AY135,РРО!BO$12:BO$31)</f>
        <v>#REF!</v>
      </c>
      <c r="AB135" s="38" t="e">
        <f>SUMIF(РРО!#REF!,свод!$AY135,РРО!BP$12:BP$31)</f>
        <v>#REF!</v>
      </c>
      <c r="AC135" s="38" t="e">
        <f>SUMIF(РРО!#REF!,свод!$AY135,РРО!BQ$12:BQ$31)</f>
        <v>#REF!</v>
      </c>
      <c r="AD135" s="38" t="e">
        <f>SUMIF(РРО!#REF!,свод!$AY135,РРО!BR$12:BR$31)</f>
        <v>#REF!</v>
      </c>
      <c r="AE135" s="52" t="e">
        <f>SUMIF(РРО!#REF!,свод!$AY135,РРО!BS$12:BS$31)</f>
        <v>#REF!</v>
      </c>
      <c r="AF135" s="38" t="e">
        <f>SUMIF(РРО!#REF!,свод!$AY135,РРО!BT$12:BT$31)</f>
        <v>#REF!</v>
      </c>
      <c r="AG135" s="38" t="e">
        <f>SUMIF(РРО!#REF!,свод!$AY135,РРО!BU$12:BU$31)</f>
        <v>#REF!</v>
      </c>
      <c r="AH135" s="38" t="e">
        <f>SUMIF(РРО!#REF!,свод!$AY135,РРО!BV$12:BV$31)</f>
        <v>#REF!</v>
      </c>
      <c r="AI135" s="38" t="e">
        <f>SUMIF(РРО!#REF!,свод!$AY135,РРО!BW$12:BW$31)</f>
        <v>#REF!</v>
      </c>
      <c r="AJ135" s="38" t="e">
        <f>SUMIF(РРО!#REF!,свод!$AY135,РРО!#REF!)</f>
        <v>#REF!</v>
      </c>
      <c r="AK135" s="38" t="e">
        <f>SUMIF(РРО!#REF!,свод!$AY135,РРО!#REF!)</f>
        <v>#REF!</v>
      </c>
      <c r="AL135" s="38" t="e">
        <f>SUMIF(РРО!#REF!,свод!$AY135,РРО!#REF!)</f>
        <v>#REF!</v>
      </c>
      <c r="AM135" s="38" t="e">
        <f>SUMIF(РРО!#REF!,свод!$AY135,РРО!#REF!)</f>
        <v>#REF!</v>
      </c>
      <c r="AN135" s="38" t="e">
        <f>SUMIF(РРО!#REF!,свод!$AY135,РРО!#REF!)</f>
        <v>#REF!</v>
      </c>
      <c r="AO135" s="38" t="e">
        <f>SUMIF(РРО!#REF!,свод!$AY135,РРО!#REF!)</f>
        <v>#REF!</v>
      </c>
      <c r="AP135" s="38" t="e">
        <f>SUMIF(РРО!#REF!,свод!$AY135,РРО!#REF!)</f>
        <v>#REF!</v>
      </c>
      <c r="AQ135" s="38" t="e">
        <f>SUMIF(РРО!#REF!,свод!$AY135,РРО!#REF!)</f>
        <v>#REF!</v>
      </c>
      <c r="AR135" s="38" t="e">
        <f>SUMIF(РРО!#REF!,свод!$AY135,РРО!#REF!)</f>
        <v>#REF!</v>
      </c>
      <c r="AS135" s="38" t="e">
        <f>SUMIF(РРО!#REF!,свод!$AY135,РРО!#REF!)</f>
        <v>#REF!</v>
      </c>
      <c r="AT135" s="38" t="e">
        <f>SUMIF(РРО!#REF!,свод!$AY135,РРО!#REF!)</f>
        <v>#REF!</v>
      </c>
      <c r="AU135" s="38" t="e">
        <f>SUMIF(РРО!#REF!,свод!$AY135,РРО!#REF!)</f>
        <v>#REF!</v>
      </c>
      <c r="AV135" s="38" t="e">
        <f>SUMIF(РРО!#REF!,свод!$AY135,РРО!#REF!)</f>
        <v>#REF!</v>
      </c>
      <c r="AW135" s="38" t="e">
        <f>SUMIF(РРО!#REF!,свод!$AY135,РРО!#REF!)</f>
        <v>#REF!</v>
      </c>
      <c r="AX135" s="38" t="e">
        <f>SUMIF(РРО!#REF!,свод!$AY135,РРО!#REF!)</f>
        <v>#REF!</v>
      </c>
      <c r="AY135" t="str">
        <f t="shared" si="3"/>
        <v>4020000031301нормативный</v>
      </c>
    </row>
    <row r="136" spans="1:51" ht="15" hidden="1" customHeight="1">
      <c r="A136" s="32">
        <v>402000004</v>
      </c>
      <c r="B136" s="33" t="s">
        <v>183</v>
      </c>
      <c r="C136" s="34" t="s">
        <v>54</v>
      </c>
      <c r="D136" s="34" t="s">
        <v>53</v>
      </c>
      <c r="E136" s="35" t="s">
        <v>64</v>
      </c>
      <c r="F136" s="52" t="e">
        <f>SUMIF(РРО!#REF!,свод!AY136,РРО!AT$12:AT$31)</f>
        <v>#REF!</v>
      </c>
      <c r="G136" s="52" t="e">
        <f>SUMIF(РРО!#REF!,свод!AY136,РРО!AU$12:AU$31)</f>
        <v>#REF!</v>
      </c>
      <c r="H136" s="38" t="e">
        <f>SUMIF(РРО!#REF!,свод!$AY136,РРО!AV$12:AV$31)</f>
        <v>#REF!</v>
      </c>
      <c r="I136" s="38" t="e">
        <f>SUMIF(РРО!#REF!,свод!$AY136,РРО!AW$12:AW$31)</f>
        <v>#REF!</v>
      </c>
      <c r="J136" s="38" t="e">
        <f>SUMIF(РРО!#REF!,свод!$AY136,РРО!AX$12:AX$31)</f>
        <v>#REF!</v>
      </c>
      <c r="K136" s="38" t="e">
        <f>SUMIF(РРО!#REF!,свод!$AY136,РРО!AY$12:AY$31)</f>
        <v>#REF!</v>
      </c>
      <c r="L136" s="38" t="e">
        <f>SUMIF(РРО!#REF!,свод!$AY136,РРО!AZ$12:AZ$31)</f>
        <v>#REF!</v>
      </c>
      <c r="M136" s="38" t="e">
        <f>SUMIF(РРО!#REF!,свод!$AY136,РРО!BA$12:BA$31)</f>
        <v>#REF!</v>
      </c>
      <c r="N136" s="38" t="e">
        <f>SUMIF(РРО!#REF!,свод!$AY136,РРО!BB$12:BB$31)</f>
        <v>#REF!</v>
      </c>
      <c r="O136" s="38" t="e">
        <f>SUMIF(РРО!#REF!,свод!$AY136,РРО!BC$12:BC$31)</f>
        <v>#REF!</v>
      </c>
      <c r="P136" s="52" t="e">
        <f>SUMIF(РРО!#REF!,свод!$AY136,РРО!BD$12:BD$31)</f>
        <v>#REF!</v>
      </c>
      <c r="Q136" s="38" t="e">
        <f>SUMIF(РРО!#REF!,свод!$AY136,РРО!BE$12:BE$31)</f>
        <v>#REF!</v>
      </c>
      <c r="R136" s="38" t="e">
        <f>SUMIF(РРО!#REF!,свод!$AY136,РРО!BF$12:BF$31)</f>
        <v>#REF!</v>
      </c>
      <c r="S136" s="38" t="e">
        <f>SUMIF(РРО!#REF!,свод!$AY136,РРО!BG$12:BG$31)</f>
        <v>#REF!</v>
      </c>
      <c r="T136" s="38" t="e">
        <f>SUMIF(РРО!#REF!,свод!$AY136,РРО!BH$12:BH$31)</f>
        <v>#REF!</v>
      </c>
      <c r="U136" s="52" t="e">
        <f>SUMIF(РРО!#REF!,свод!$AY136,РРО!BI$12:BI$31)</f>
        <v>#REF!</v>
      </c>
      <c r="V136" s="38" t="e">
        <f>SUMIF(РРО!#REF!,свод!$AY136,РРО!BJ$12:BJ$31)</f>
        <v>#REF!</v>
      </c>
      <c r="W136" s="38" t="e">
        <f>SUMIF(РРО!#REF!,свод!$AY136,РРО!BK$12:BK$31)</f>
        <v>#REF!</v>
      </c>
      <c r="X136" s="38" t="e">
        <f>SUMIF(РРО!#REF!,свод!$AY136,РРО!BL$12:BL$31)</f>
        <v>#REF!</v>
      </c>
      <c r="Y136" s="38" t="e">
        <f>SUMIF(РРО!#REF!,свод!$AY136,РРО!BM$12:BM$31)</f>
        <v>#REF!</v>
      </c>
      <c r="Z136" s="52" t="e">
        <f>SUMIF(РРО!#REF!,свод!$AY136,РРО!BN$12:BN$31)</f>
        <v>#REF!</v>
      </c>
      <c r="AA136" s="38" t="e">
        <f>SUMIF(РРО!#REF!,свод!$AY136,РРО!BO$12:BO$31)</f>
        <v>#REF!</v>
      </c>
      <c r="AB136" s="38" t="e">
        <f>SUMIF(РРО!#REF!,свод!$AY136,РРО!BP$12:BP$31)</f>
        <v>#REF!</v>
      </c>
      <c r="AC136" s="38" t="e">
        <f>SUMIF(РРО!#REF!,свод!$AY136,РРО!BQ$12:BQ$31)</f>
        <v>#REF!</v>
      </c>
      <c r="AD136" s="38" t="e">
        <f>SUMIF(РРО!#REF!,свод!$AY136,РРО!BR$12:BR$31)</f>
        <v>#REF!</v>
      </c>
      <c r="AE136" s="52" t="e">
        <f>SUMIF(РРО!#REF!,свод!$AY136,РРО!BS$12:BS$31)</f>
        <v>#REF!</v>
      </c>
      <c r="AF136" s="38" t="e">
        <f>SUMIF(РРО!#REF!,свод!$AY136,РРО!BT$12:BT$31)</f>
        <v>#REF!</v>
      </c>
      <c r="AG136" s="38" t="e">
        <f>SUMIF(РРО!#REF!,свод!$AY136,РРО!BU$12:BU$31)</f>
        <v>#REF!</v>
      </c>
      <c r="AH136" s="38" t="e">
        <f>SUMIF(РРО!#REF!,свод!$AY136,РРО!BV$12:BV$31)</f>
        <v>#REF!</v>
      </c>
      <c r="AI136" s="38" t="e">
        <f>SUMIF(РРО!#REF!,свод!$AY136,РРО!BW$12:BW$31)</f>
        <v>#REF!</v>
      </c>
      <c r="AJ136" s="38" t="e">
        <f>SUMIF(РРО!#REF!,свод!$AY136,РРО!#REF!)</f>
        <v>#REF!</v>
      </c>
      <c r="AK136" s="38" t="e">
        <f>SUMIF(РРО!#REF!,свод!$AY136,РРО!#REF!)</f>
        <v>#REF!</v>
      </c>
      <c r="AL136" s="38" t="e">
        <f>SUMIF(РРО!#REF!,свод!$AY136,РРО!#REF!)</f>
        <v>#REF!</v>
      </c>
      <c r="AM136" s="38" t="e">
        <f>SUMIF(РРО!#REF!,свод!$AY136,РРО!#REF!)</f>
        <v>#REF!</v>
      </c>
      <c r="AN136" s="38" t="e">
        <f>SUMIF(РРО!#REF!,свод!$AY136,РРО!#REF!)</f>
        <v>#REF!</v>
      </c>
      <c r="AO136" s="38" t="e">
        <f>SUMIF(РРО!#REF!,свод!$AY136,РРО!#REF!)</f>
        <v>#REF!</v>
      </c>
      <c r="AP136" s="38" t="e">
        <f>SUMIF(РРО!#REF!,свод!$AY136,РРО!#REF!)</f>
        <v>#REF!</v>
      </c>
      <c r="AQ136" s="38" t="e">
        <f>SUMIF(РРО!#REF!,свод!$AY136,РРО!#REF!)</f>
        <v>#REF!</v>
      </c>
      <c r="AR136" s="38" t="e">
        <f>SUMIF(РРО!#REF!,свод!$AY136,РРО!#REF!)</f>
        <v>#REF!</v>
      </c>
      <c r="AS136" s="38" t="e">
        <f>SUMIF(РРО!#REF!,свод!$AY136,РРО!#REF!)</f>
        <v>#REF!</v>
      </c>
      <c r="AT136" s="38" t="e">
        <f>SUMIF(РРО!#REF!,свод!$AY136,РРО!#REF!)</f>
        <v>#REF!</v>
      </c>
      <c r="AU136" s="38" t="e">
        <f>SUMIF(РРО!#REF!,свод!$AY136,РРО!#REF!)</f>
        <v>#REF!</v>
      </c>
      <c r="AV136" s="38" t="e">
        <f>SUMIF(РРО!#REF!,свод!$AY136,РРО!#REF!)</f>
        <v>#REF!</v>
      </c>
      <c r="AW136" s="38" t="e">
        <f>SUMIF(РРО!#REF!,свод!$AY136,РРО!#REF!)</f>
        <v>#REF!</v>
      </c>
      <c r="AX136" s="38" t="e">
        <f>SUMIF(РРО!#REF!,свод!$AY136,РРО!#REF!)</f>
        <v>#REF!</v>
      </c>
      <c r="AY136" t="str">
        <f>CONCATENATE(A136,C136,D136,E136)</f>
        <v>4020000041301нормативный</v>
      </c>
    </row>
    <row r="137" spans="1:51" ht="15" hidden="1" customHeight="1">
      <c r="A137" s="32">
        <v>402000008</v>
      </c>
      <c r="B137" s="33" t="s">
        <v>83</v>
      </c>
      <c r="C137" s="34" t="s">
        <v>53</v>
      </c>
      <c r="D137" s="34" t="s">
        <v>54</v>
      </c>
      <c r="E137" s="35" t="s">
        <v>65</v>
      </c>
      <c r="F137" s="52" t="e">
        <f>SUMIF(РРО!#REF!,свод!AY137,РРО!AT$12:AT$31)</f>
        <v>#REF!</v>
      </c>
      <c r="G137" s="52" t="e">
        <f>SUMIF(РРО!#REF!,свод!AY137,РРО!AU$12:AU$31)</f>
        <v>#REF!</v>
      </c>
      <c r="H137" s="38" t="e">
        <f>SUMIF(РРО!#REF!,свод!$AY137,РРО!AV$12:AV$31)</f>
        <v>#REF!</v>
      </c>
      <c r="I137" s="38" t="e">
        <f>SUMIF(РРО!#REF!,свод!$AY137,РРО!AW$12:AW$31)</f>
        <v>#REF!</v>
      </c>
      <c r="J137" s="38" t="e">
        <f>SUMIF(РРО!#REF!,свод!$AY137,РРО!AX$12:AX$31)</f>
        <v>#REF!</v>
      </c>
      <c r="K137" s="38" t="e">
        <f>SUMIF(РРО!#REF!,свод!$AY137,РРО!AY$12:AY$31)</f>
        <v>#REF!</v>
      </c>
      <c r="L137" s="38" t="e">
        <f>SUMIF(РРО!#REF!,свод!$AY137,РРО!AZ$12:AZ$31)</f>
        <v>#REF!</v>
      </c>
      <c r="M137" s="38" t="e">
        <f>SUMIF(РРО!#REF!,свод!$AY137,РРО!BA$12:BA$31)</f>
        <v>#REF!</v>
      </c>
      <c r="N137" s="38" t="e">
        <f>SUMIF(РРО!#REF!,свод!$AY137,РРО!BB$12:BB$31)</f>
        <v>#REF!</v>
      </c>
      <c r="O137" s="38" t="e">
        <f>SUMIF(РРО!#REF!,свод!$AY137,РРО!BC$12:BC$31)</f>
        <v>#REF!</v>
      </c>
      <c r="P137" s="52" t="e">
        <f>SUMIF(РРО!#REF!,свод!$AY137,РРО!BD$12:BD$31)</f>
        <v>#REF!</v>
      </c>
      <c r="Q137" s="38" t="e">
        <f>SUMIF(РРО!#REF!,свод!$AY137,РРО!BE$12:BE$31)</f>
        <v>#REF!</v>
      </c>
      <c r="R137" s="38" t="e">
        <f>SUMIF(РРО!#REF!,свод!$AY137,РРО!BF$12:BF$31)</f>
        <v>#REF!</v>
      </c>
      <c r="S137" s="38" t="e">
        <f>SUMIF(РРО!#REF!,свод!$AY137,РРО!BG$12:BG$31)</f>
        <v>#REF!</v>
      </c>
      <c r="T137" s="38" t="e">
        <f>SUMIF(РРО!#REF!,свод!$AY137,РРО!BH$12:BH$31)</f>
        <v>#REF!</v>
      </c>
      <c r="U137" s="52" t="e">
        <f>SUMIF(РРО!#REF!,свод!$AY137,РРО!BI$12:BI$31)</f>
        <v>#REF!</v>
      </c>
      <c r="V137" s="38" t="e">
        <f>SUMIF(РРО!#REF!,свод!$AY137,РРО!BJ$12:BJ$31)</f>
        <v>#REF!</v>
      </c>
      <c r="W137" s="38" t="e">
        <f>SUMIF(РРО!#REF!,свод!$AY137,РРО!BK$12:BK$31)</f>
        <v>#REF!</v>
      </c>
      <c r="X137" s="38" t="e">
        <f>SUMIF(РРО!#REF!,свод!$AY137,РРО!BL$12:BL$31)</f>
        <v>#REF!</v>
      </c>
      <c r="Y137" s="38" t="e">
        <f>SUMIF(РРО!#REF!,свод!$AY137,РРО!BM$12:BM$31)</f>
        <v>#REF!</v>
      </c>
      <c r="Z137" s="52" t="e">
        <f>SUMIF(РРО!#REF!,свод!$AY137,РРО!BN$12:BN$31)</f>
        <v>#REF!</v>
      </c>
      <c r="AA137" s="38" t="e">
        <f>SUMIF(РРО!#REF!,свод!$AY137,РРО!BO$12:BO$31)</f>
        <v>#REF!</v>
      </c>
      <c r="AB137" s="38" t="e">
        <f>SUMIF(РРО!#REF!,свод!$AY137,РРО!BP$12:BP$31)</f>
        <v>#REF!</v>
      </c>
      <c r="AC137" s="38" t="e">
        <f>SUMIF(РРО!#REF!,свод!$AY137,РРО!BQ$12:BQ$31)</f>
        <v>#REF!</v>
      </c>
      <c r="AD137" s="38" t="e">
        <f>SUMIF(РРО!#REF!,свод!$AY137,РРО!BR$12:BR$31)</f>
        <v>#REF!</v>
      </c>
      <c r="AE137" s="52" t="e">
        <f>SUMIF(РРО!#REF!,свод!$AY137,РРО!BS$12:BS$31)</f>
        <v>#REF!</v>
      </c>
      <c r="AF137" s="38" t="e">
        <f>SUMIF(РРО!#REF!,свод!$AY137,РРО!BT$12:BT$31)</f>
        <v>#REF!</v>
      </c>
      <c r="AG137" s="38" t="e">
        <f>SUMIF(РРО!#REF!,свод!$AY137,РРО!BU$12:BU$31)</f>
        <v>#REF!</v>
      </c>
      <c r="AH137" s="38" t="e">
        <f>SUMIF(РРО!#REF!,свод!$AY137,РРО!BV$12:BV$31)</f>
        <v>#REF!</v>
      </c>
      <c r="AI137" s="38" t="e">
        <f>SUMIF(РРО!#REF!,свод!$AY137,РРО!BW$12:BW$31)</f>
        <v>#REF!</v>
      </c>
      <c r="AJ137" s="38" t="e">
        <f>SUMIF(РРО!#REF!,свод!$AY137,РРО!#REF!)</f>
        <v>#REF!</v>
      </c>
      <c r="AK137" s="38" t="e">
        <f>SUMIF(РРО!#REF!,свод!$AY137,РРО!#REF!)</f>
        <v>#REF!</v>
      </c>
      <c r="AL137" s="38" t="e">
        <f>SUMIF(РРО!#REF!,свод!$AY137,РРО!#REF!)</f>
        <v>#REF!</v>
      </c>
      <c r="AM137" s="38" t="e">
        <f>SUMIF(РРО!#REF!,свод!$AY137,РРО!#REF!)</f>
        <v>#REF!</v>
      </c>
      <c r="AN137" s="38" t="e">
        <f>SUMIF(РРО!#REF!,свод!$AY137,РРО!#REF!)</f>
        <v>#REF!</v>
      </c>
      <c r="AO137" s="38" t="e">
        <f>SUMIF(РРО!#REF!,свод!$AY137,РРО!#REF!)</f>
        <v>#REF!</v>
      </c>
      <c r="AP137" s="38" t="e">
        <f>SUMIF(РРО!#REF!,свод!$AY137,РРО!#REF!)</f>
        <v>#REF!</v>
      </c>
      <c r="AQ137" s="38" t="e">
        <f>SUMIF(РРО!#REF!,свод!$AY137,РРО!#REF!)</f>
        <v>#REF!</v>
      </c>
      <c r="AR137" s="38" t="e">
        <f>SUMIF(РРО!#REF!,свод!$AY137,РРО!#REF!)</f>
        <v>#REF!</v>
      </c>
      <c r="AS137" s="38" t="e">
        <f>SUMIF(РРО!#REF!,свод!$AY137,РРО!#REF!)</f>
        <v>#REF!</v>
      </c>
      <c r="AT137" s="38" t="e">
        <f>SUMIF(РРО!#REF!,свод!$AY137,РРО!#REF!)</f>
        <v>#REF!</v>
      </c>
      <c r="AU137" s="38" t="e">
        <f>SUMIF(РРО!#REF!,свод!$AY137,РРО!#REF!)</f>
        <v>#REF!</v>
      </c>
      <c r="AV137" s="38" t="e">
        <f>SUMIF(РРО!#REF!,свод!$AY137,РРО!#REF!)</f>
        <v>#REF!</v>
      </c>
      <c r="AW137" s="38" t="e">
        <f>SUMIF(РРО!#REF!,свод!$AY137,РРО!#REF!)</f>
        <v>#REF!</v>
      </c>
      <c r="AX137" s="38" t="e">
        <f>SUMIF(РРО!#REF!,свод!$AY137,РРО!#REF!)</f>
        <v>#REF!</v>
      </c>
      <c r="AY137" t="str">
        <f>CONCATENATE(A137,C137,D137,E137)</f>
        <v>4020000080113плановый</v>
      </c>
    </row>
    <row r="138" spans="1:51" ht="15" hidden="1" customHeight="1">
      <c r="A138" s="32">
        <v>402000008</v>
      </c>
      <c r="B138" s="33" t="s">
        <v>83</v>
      </c>
      <c r="C138" s="34" t="s">
        <v>53</v>
      </c>
      <c r="D138" s="34" t="s">
        <v>54</v>
      </c>
      <c r="E138" s="35" t="s">
        <v>64</v>
      </c>
      <c r="F138" s="52" t="e">
        <f>SUMIF(РРО!#REF!,свод!AY138,РРО!AT$12:AT$31)</f>
        <v>#REF!</v>
      </c>
      <c r="G138" s="52" t="e">
        <f>SUMIF(РРО!#REF!,свод!AY138,РРО!AU$12:AU$31)</f>
        <v>#REF!</v>
      </c>
      <c r="H138" s="38" t="e">
        <f>SUMIF(РРО!#REF!,свод!$AY138,РРО!AV$12:AV$31)</f>
        <v>#REF!</v>
      </c>
      <c r="I138" s="38" t="e">
        <f>SUMIF(РРО!#REF!,свод!$AY138,РРО!AW$12:AW$31)</f>
        <v>#REF!</v>
      </c>
      <c r="J138" s="38" t="e">
        <f>SUMIF(РРО!#REF!,свод!$AY138,РРО!AX$12:AX$31)</f>
        <v>#REF!</v>
      </c>
      <c r="K138" s="38" t="e">
        <f>SUMIF(РРО!#REF!,свод!$AY138,РРО!AY$12:AY$31)</f>
        <v>#REF!</v>
      </c>
      <c r="L138" s="38" t="e">
        <f>SUMIF(РРО!#REF!,свод!$AY138,РРО!AZ$12:AZ$31)</f>
        <v>#REF!</v>
      </c>
      <c r="M138" s="38" t="e">
        <f>SUMIF(РРО!#REF!,свод!$AY138,РРО!BA$12:BA$31)</f>
        <v>#REF!</v>
      </c>
      <c r="N138" s="38" t="e">
        <f>SUMIF(РРО!#REF!,свод!$AY138,РРО!BB$12:BB$31)</f>
        <v>#REF!</v>
      </c>
      <c r="O138" s="38" t="e">
        <f>SUMIF(РРО!#REF!,свод!$AY138,РРО!BC$12:BC$31)</f>
        <v>#REF!</v>
      </c>
      <c r="P138" s="52" t="e">
        <f>SUMIF(РРО!#REF!,свод!$AY138,РРО!BD$12:BD$31)</f>
        <v>#REF!</v>
      </c>
      <c r="Q138" s="38" t="e">
        <f>SUMIF(РРО!#REF!,свод!$AY138,РРО!BE$12:BE$31)</f>
        <v>#REF!</v>
      </c>
      <c r="R138" s="38" t="e">
        <f>SUMIF(РРО!#REF!,свод!$AY138,РРО!BF$12:BF$31)</f>
        <v>#REF!</v>
      </c>
      <c r="S138" s="38" t="e">
        <f>SUMIF(РРО!#REF!,свод!$AY138,РРО!BG$12:BG$31)</f>
        <v>#REF!</v>
      </c>
      <c r="T138" s="38" t="e">
        <f>SUMIF(РРО!#REF!,свод!$AY138,РРО!BH$12:BH$31)</f>
        <v>#REF!</v>
      </c>
      <c r="U138" s="52" t="e">
        <f>SUMIF(РРО!#REF!,свод!$AY138,РРО!BI$12:BI$31)</f>
        <v>#REF!</v>
      </c>
      <c r="V138" s="38" t="e">
        <f>SUMIF(РРО!#REF!,свод!$AY138,РРО!BJ$12:BJ$31)</f>
        <v>#REF!</v>
      </c>
      <c r="W138" s="38" t="e">
        <f>SUMIF(РРО!#REF!,свод!$AY138,РРО!BK$12:BK$31)</f>
        <v>#REF!</v>
      </c>
      <c r="X138" s="38" t="e">
        <f>SUMIF(РРО!#REF!,свод!$AY138,РРО!BL$12:BL$31)</f>
        <v>#REF!</v>
      </c>
      <c r="Y138" s="38" t="e">
        <f>SUMIF(РРО!#REF!,свод!$AY138,РРО!BM$12:BM$31)</f>
        <v>#REF!</v>
      </c>
      <c r="Z138" s="52" t="e">
        <f>SUMIF(РРО!#REF!,свод!$AY138,РРО!BN$12:BN$31)</f>
        <v>#REF!</v>
      </c>
      <c r="AA138" s="38" t="e">
        <f>SUMIF(РРО!#REF!,свод!$AY138,РРО!BO$12:BO$31)</f>
        <v>#REF!</v>
      </c>
      <c r="AB138" s="38" t="e">
        <f>SUMIF(РРО!#REF!,свод!$AY138,РРО!BP$12:BP$31)</f>
        <v>#REF!</v>
      </c>
      <c r="AC138" s="38" t="e">
        <f>SUMIF(РРО!#REF!,свод!$AY138,РРО!BQ$12:BQ$31)</f>
        <v>#REF!</v>
      </c>
      <c r="AD138" s="38" t="e">
        <f>SUMIF(РРО!#REF!,свод!$AY138,РРО!BR$12:BR$31)</f>
        <v>#REF!</v>
      </c>
      <c r="AE138" s="52" t="e">
        <f>SUMIF(РРО!#REF!,свод!$AY138,РРО!BS$12:BS$31)</f>
        <v>#REF!</v>
      </c>
      <c r="AF138" s="38" t="e">
        <f>SUMIF(РРО!#REF!,свод!$AY138,РРО!BT$12:BT$31)</f>
        <v>#REF!</v>
      </c>
      <c r="AG138" s="38" t="e">
        <f>SUMIF(РРО!#REF!,свод!$AY138,РРО!BU$12:BU$31)</f>
        <v>#REF!</v>
      </c>
      <c r="AH138" s="38" t="e">
        <f>SUMIF(РРО!#REF!,свод!$AY138,РРО!BV$12:BV$31)</f>
        <v>#REF!</v>
      </c>
      <c r="AI138" s="38" t="e">
        <f>SUMIF(РРО!#REF!,свод!$AY138,РРО!BW$12:BW$31)</f>
        <v>#REF!</v>
      </c>
      <c r="AJ138" s="38" t="e">
        <f>SUMIF(РРО!#REF!,свод!$AY138,РРО!#REF!)</f>
        <v>#REF!</v>
      </c>
      <c r="AK138" s="38" t="e">
        <f>SUMIF(РРО!#REF!,свод!$AY138,РРО!#REF!)</f>
        <v>#REF!</v>
      </c>
      <c r="AL138" s="38" t="e">
        <f>SUMIF(РРО!#REF!,свод!$AY138,РРО!#REF!)</f>
        <v>#REF!</v>
      </c>
      <c r="AM138" s="38" t="e">
        <f>SUMIF(РРО!#REF!,свод!$AY138,РРО!#REF!)</f>
        <v>#REF!</v>
      </c>
      <c r="AN138" s="38" t="e">
        <f>SUMIF(РРО!#REF!,свод!$AY138,РРО!#REF!)</f>
        <v>#REF!</v>
      </c>
      <c r="AO138" s="38" t="e">
        <f>SUMIF(РРО!#REF!,свод!$AY138,РРО!#REF!)</f>
        <v>#REF!</v>
      </c>
      <c r="AP138" s="38" t="e">
        <f>SUMIF(РРО!#REF!,свод!$AY138,РРО!#REF!)</f>
        <v>#REF!</v>
      </c>
      <c r="AQ138" s="38" t="e">
        <f>SUMIF(РРО!#REF!,свод!$AY138,РРО!#REF!)</f>
        <v>#REF!</v>
      </c>
      <c r="AR138" s="38" t="e">
        <f>SUMIF(РРО!#REF!,свод!$AY138,РРО!#REF!)</f>
        <v>#REF!</v>
      </c>
      <c r="AS138" s="38" t="e">
        <f>SUMIF(РРО!#REF!,свод!$AY138,РРО!#REF!)</f>
        <v>#REF!</v>
      </c>
      <c r="AT138" s="38" t="e">
        <f>SUMIF(РРО!#REF!,свод!$AY138,РРО!#REF!)</f>
        <v>#REF!</v>
      </c>
      <c r="AU138" s="38" t="e">
        <f>SUMIF(РРО!#REF!,свод!$AY138,РРО!#REF!)</f>
        <v>#REF!</v>
      </c>
      <c r="AV138" s="38" t="e">
        <f>SUMIF(РРО!#REF!,свод!$AY138,РРО!#REF!)</f>
        <v>#REF!</v>
      </c>
      <c r="AW138" s="38" t="e">
        <f>SUMIF(РРО!#REF!,свод!$AY138,РРО!#REF!)</f>
        <v>#REF!</v>
      </c>
      <c r="AX138" s="38" t="e">
        <f>SUMIF(РРО!#REF!,свод!$AY138,РРО!#REF!)</f>
        <v>#REF!</v>
      </c>
      <c r="AY138" t="str">
        <f t="shared" si="3"/>
        <v>4020000080113нормативный</v>
      </c>
    </row>
    <row r="139" spans="1:51" ht="15" hidden="1" customHeight="1">
      <c r="A139" s="32">
        <v>402000013</v>
      </c>
      <c r="B139" s="33" t="s">
        <v>203</v>
      </c>
      <c r="C139" s="34" t="s">
        <v>53</v>
      </c>
      <c r="D139" s="34" t="s">
        <v>86</v>
      </c>
      <c r="E139" s="35" t="s">
        <v>65</v>
      </c>
      <c r="F139" s="52" t="e">
        <f>SUMIF(РРО!#REF!,свод!AY139,РРО!AT$12:AT$31)</f>
        <v>#REF!</v>
      </c>
      <c r="G139" s="52" t="e">
        <f>SUMIF(РРО!#REF!,свод!AY139,РРО!AU$12:AU$31)</f>
        <v>#REF!</v>
      </c>
      <c r="H139" s="38" t="e">
        <f>SUMIF(РРО!#REF!,свод!$AY139,РРО!AV$12:AV$31)</f>
        <v>#REF!</v>
      </c>
      <c r="I139" s="38" t="e">
        <f>SUMIF(РРО!#REF!,свод!$AY139,РРО!AW$12:AW$31)</f>
        <v>#REF!</v>
      </c>
      <c r="J139" s="38" t="e">
        <f>SUMIF(РРО!#REF!,свод!$AY139,РРО!AX$12:AX$31)</f>
        <v>#REF!</v>
      </c>
      <c r="K139" s="38" t="e">
        <f>SUMIF(РРО!#REF!,свод!$AY139,РРО!AY$12:AY$31)</f>
        <v>#REF!</v>
      </c>
      <c r="L139" s="38" t="e">
        <f>SUMIF(РРО!#REF!,свод!$AY139,РРО!AZ$12:AZ$31)</f>
        <v>#REF!</v>
      </c>
      <c r="M139" s="38" t="e">
        <f>SUMIF(РРО!#REF!,свод!$AY139,РРО!BA$12:BA$31)</f>
        <v>#REF!</v>
      </c>
      <c r="N139" s="38" t="e">
        <f>SUMIF(РРО!#REF!,свод!$AY139,РРО!BB$12:BB$31)</f>
        <v>#REF!</v>
      </c>
      <c r="O139" s="38" t="e">
        <f>SUMIF(РРО!#REF!,свод!$AY139,РРО!BC$12:BC$31)</f>
        <v>#REF!</v>
      </c>
      <c r="P139" s="52" t="e">
        <f>SUMIF(РРО!#REF!,свод!$AY139,РРО!BD$12:BD$31)</f>
        <v>#REF!</v>
      </c>
      <c r="Q139" s="38" t="e">
        <f>SUMIF(РРО!#REF!,свод!$AY139,РРО!BE$12:BE$31)</f>
        <v>#REF!</v>
      </c>
      <c r="R139" s="38" t="e">
        <f>SUMIF(РРО!#REF!,свод!$AY139,РРО!BF$12:BF$31)</f>
        <v>#REF!</v>
      </c>
      <c r="S139" s="38" t="e">
        <f>SUMIF(РРО!#REF!,свод!$AY139,РРО!BG$12:BG$31)</f>
        <v>#REF!</v>
      </c>
      <c r="T139" s="38" t="e">
        <f>SUMIF(РРО!#REF!,свод!$AY139,РРО!BH$12:BH$31)</f>
        <v>#REF!</v>
      </c>
      <c r="U139" s="52" t="e">
        <f>SUMIF(РРО!#REF!,свод!$AY139,РРО!BI$12:BI$31)</f>
        <v>#REF!</v>
      </c>
      <c r="V139" s="38" t="e">
        <f>SUMIF(РРО!#REF!,свод!$AY139,РРО!BJ$12:BJ$31)</f>
        <v>#REF!</v>
      </c>
      <c r="W139" s="38" t="e">
        <f>SUMIF(РРО!#REF!,свод!$AY139,РРО!BK$12:BK$31)</f>
        <v>#REF!</v>
      </c>
      <c r="X139" s="38" t="e">
        <f>SUMIF(РРО!#REF!,свод!$AY139,РРО!BL$12:BL$31)</f>
        <v>#REF!</v>
      </c>
      <c r="Y139" s="38" t="e">
        <f>SUMIF(РРО!#REF!,свод!$AY139,РРО!BM$12:BM$31)</f>
        <v>#REF!</v>
      </c>
      <c r="Z139" s="52" t="e">
        <f>SUMIF(РРО!#REF!,свод!$AY139,РРО!BN$12:BN$31)</f>
        <v>#REF!</v>
      </c>
      <c r="AA139" s="38" t="e">
        <f>SUMIF(РРО!#REF!,свод!$AY139,РРО!BO$12:BO$31)</f>
        <v>#REF!</v>
      </c>
      <c r="AB139" s="38" t="e">
        <f>SUMIF(РРО!#REF!,свод!$AY139,РРО!BP$12:BP$31)</f>
        <v>#REF!</v>
      </c>
      <c r="AC139" s="38" t="e">
        <f>SUMIF(РРО!#REF!,свод!$AY139,РРО!BQ$12:BQ$31)</f>
        <v>#REF!</v>
      </c>
      <c r="AD139" s="38" t="e">
        <f>SUMIF(РРО!#REF!,свод!$AY139,РРО!BR$12:BR$31)</f>
        <v>#REF!</v>
      </c>
      <c r="AE139" s="52" t="e">
        <f>SUMIF(РРО!#REF!,свод!$AY139,РРО!BS$12:BS$31)</f>
        <v>#REF!</v>
      </c>
      <c r="AF139" s="38" t="e">
        <f>SUMIF(РРО!#REF!,свод!$AY139,РРО!BT$12:BT$31)</f>
        <v>#REF!</v>
      </c>
      <c r="AG139" s="38" t="e">
        <f>SUMIF(РРО!#REF!,свод!$AY139,РРО!BU$12:BU$31)</f>
        <v>#REF!</v>
      </c>
      <c r="AH139" s="38" t="e">
        <f>SUMIF(РРО!#REF!,свод!$AY139,РРО!BV$12:BV$31)</f>
        <v>#REF!</v>
      </c>
      <c r="AI139" s="38" t="e">
        <f>SUMIF(РРО!#REF!,свод!$AY139,РРО!BW$12:BW$31)</f>
        <v>#REF!</v>
      </c>
      <c r="AJ139" s="38" t="e">
        <f>SUMIF(РРО!#REF!,свод!$AY139,РРО!#REF!)</f>
        <v>#REF!</v>
      </c>
      <c r="AK139" s="38" t="e">
        <f>SUMIF(РРО!#REF!,свод!$AY139,РРО!#REF!)</f>
        <v>#REF!</v>
      </c>
      <c r="AL139" s="38" t="e">
        <f>SUMIF(РРО!#REF!,свод!$AY139,РРО!#REF!)</f>
        <v>#REF!</v>
      </c>
      <c r="AM139" s="38" t="e">
        <f>SUMIF(РРО!#REF!,свод!$AY139,РРО!#REF!)</f>
        <v>#REF!</v>
      </c>
      <c r="AN139" s="38" t="e">
        <f>SUMIF(РРО!#REF!,свод!$AY139,РРО!#REF!)</f>
        <v>#REF!</v>
      </c>
      <c r="AO139" s="38" t="e">
        <f>SUMIF(РРО!#REF!,свод!$AY139,РРО!#REF!)</f>
        <v>#REF!</v>
      </c>
      <c r="AP139" s="38" t="e">
        <f>SUMIF(РРО!#REF!,свод!$AY139,РРО!#REF!)</f>
        <v>#REF!</v>
      </c>
      <c r="AQ139" s="38" t="e">
        <f>SUMIF(РРО!#REF!,свод!$AY139,РРО!#REF!)</f>
        <v>#REF!</v>
      </c>
      <c r="AR139" s="38" t="e">
        <f>SUMIF(РРО!#REF!,свод!$AY139,РРО!#REF!)</f>
        <v>#REF!</v>
      </c>
      <c r="AS139" s="38" t="e">
        <f>SUMIF(РРО!#REF!,свод!$AY139,РРО!#REF!)</f>
        <v>#REF!</v>
      </c>
      <c r="AT139" s="38" t="e">
        <f>SUMIF(РРО!#REF!,свод!$AY139,РРО!#REF!)</f>
        <v>#REF!</v>
      </c>
      <c r="AU139" s="38" t="e">
        <f>SUMIF(РРО!#REF!,свод!$AY139,РРО!#REF!)</f>
        <v>#REF!</v>
      </c>
      <c r="AV139" s="38" t="e">
        <f>SUMIF(РРО!#REF!,свод!$AY139,РРО!#REF!)</f>
        <v>#REF!</v>
      </c>
      <c r="AW139" s="38" t="e">
        <f>SUMIF(РРО!#REF!,свод!$AY139,РРО!#REF!)</f>
        <v>#REF!</v>
      </c>
      <c r="AX139" s="38" t="e">
        <f>SUMIF(РРО!#REF!,свод!$AY139,РРО!#REF!)</f>
        <v>#REF!</v>
      </c>
      <c r="AY139" t="str">
        <f>CONCATENATE(A139,C139,D139,E139)</f>
        <v>4020000130107плановый</v>
      </c>
    </row>
    <row r="140" spans="1:51" ht="15" hidden="1" customHeight="1">
      <c r="A140" s="32">
        <v>402000016</v>
      </c>
      <c r="B140" s="33" t="s">
        <v>172</v>
      </c>
      <c r="C140" s="34" t="s">
        <v>69</v>
      </c>
      <c r="D140" s="34">
        <v>12</v>
      </c>
      <c r="E140" s="35" t="s">
        <v>65</v>
      </c>
      <c r="F140" s="52" t="e">
        <f>SUMIF(РРО!#REF!,свод!AY140,РРО!AT$12:AT$31)</f>
        <v>#REF!</v>
      </c>
      <c r="G140" s="52" t="e">
        <f>SUMIF(РРО!#REF!,свод!AY140,РРО!AU$12:AU$31)</f>
        <v>#REF!</v>
      </c>
      <c r="H140" s="38" t="e">
        <f>SUMIF(РРО!#REF!,свод!$AY140,РРО!AV$12:AV$31)</f>
        <v>#REF!</v>
      </c>
      <c r="I140" s="38" t="e">
        <f>SUMIF(РРО!#REF!,свод!$AY140,РРО!AW$12:AW$31)</f>
        <v>#REF!</v>
      </c>
      <c r="J140" s="38" t="e">
        <f>SUMIF(РРО!#REF!,свод!$AY140,РРО!AX$12:AX$31)</f>
        <v>#REF!</v>
      </c>
      <c r="K140" s="38" t="e">
        <f>SUMIF(РРО!#REF!,свод!$AY140,РРО!AY$12:AY$31)</f>
        <v>#REF!</v>
      </c>
      <c r="L140" s="38" t="e">
        <f>SUMIF(РРО!#REF!,свод!$AY140,РРО!AZ$12:AZ$31)</f>
        <v>#REF!</v>
      </c>
      <c r="M140" s="38" t="e">
        <f>SUMIF(РРО!#REF!,свод!$AY140,РРО!BA$12:BA$31)</f>
        <v>#REF!</v>
      </c>
      <c r="N140" s="38" t="e">
        <f>SUMIF(РРО!#REF!,свод!$AY140,РРО!BB$12:BB$31)</f>
        <v>#REF!</v>
      </c>
      <c r="O140" s="38" t="e">
        <f>SUMIF(РРО!#REF!,свод!$AY140,РРО!BC$12:BC$31)</f>
        <v>#REF!</v>
      </c>
      <c r="P140" s="52" t="e">
        <f>SUMIF(РРО!#REF!,свод!$AY140,РРО!BD$12:BD$31)</f>
        <v>#REF!</v>
      </c>
      <c r="Q140" s="38" t="e">
        <f>SUMIF(РРО!#REF!,свод!$AY140,РРО!BE$12:BE$31)</f>
        <v>#REF!</v>
      </c>
      <c r="R140" s="38" t="e">
        <f>SUMIF(РРО!#REF!,свод!$AY140,РРО!BF$12:BF$31)</f>
        <v>#REF!</v>
      </c>
      <c r="S140" s="38" t="e">
        <f>SUMIF(РРО!#REF!,свод!$AY140,РРО!BG$12:BG$31)</f>
        <v>#REF!</v>
      </c>
      <c r="T140" s="38" t="e">
        <f>SUMIF(РРО!#REF!,свод!$AY140,РРО!BH$12:BH$31)</f>
        <v>#REF!</v>
      </c>
      <c r="U140" s="52" t="e">
        <f>SUMIF(РРО!#REF!,свод!$AY140,РРО!BI$12:BI$31)</f>
        <v>#REF!</v>
      </c>
      <c r="V140" s="38" t="e">
        <f>SUMIF(РРО!#REF!,свод!$AY140,РРО!BJ$12:BJ$31)</f>
        <v>#REF!</v>
      </c>
      <c r="W140" s="38" t="e">
        <f>SUMIF(РРО!#REF!,свод!$AY140,РРО!BK$12:BK$31)</f>
        <v>#REF!</v>
      </c>
      <c r="X140" s="38" t="e">
        <f>SUMIF(РРО!#REF!,свод!$AY140,РРО!BL$12:BL$31)</f>
        <v>#REF!</v>
      </c>
      <c r="Y140" s="38" t="e">
        <f>SUMIF(РРО!#REF!,свод!$AY140,РРО!BM$12:BM$31)</f>
        <v>#REF!</v>
      </c>
      <c r="Z140" s="52" t="e">
        <f>SUMIF(РРО!#REF!,свод!$AY140,РРО!BN$12:BN$31)</f>
        <v>#REF!</v>
      </c>
      <c r="AA140" s="38" t="e">
        <f>SUMIF(РРО!#REF!,свод!$AY140,РРО!BO$12:BO$31)</f>
        <v>#REF!</v>
      </c>
      <c r="AB140" s="38" t="e">
        <f>SUMIF(РРО!#REF!,свод!$AY140,РРО!BP$12:BP$31)</f>
        <v>#REF!</v>
      </c>
      <c r="AC140" s="38" t="e">
        <f>SUMIF(РРО!#REF!,свод!$AY140,РРО!BQ$12:BQ$31)</f>
        <v>#REF!</v>
      </c>
      <c r="AD140" s="38" t="e">
        <f>SUMIF(РРО!#REF!,свод!$AY140,РРО!BR$12:BR$31)</f>
        <v>#REF!</v>
      </c>
      <c r="AE140" s="52" t="e">
        <f>SUMIF(РРО!#REF!,свод!$AY140,РРО!BS$12:BS$31)</f>
        <v>#REF!</v>
      </c>
      <c r="AF140" s="38" t="e">
        <f>SUMIF(РРО!#REF!,свод!$AY140,РРО!BT$12:BT$31)</f>
        <v>#REF!</v>
      </c>
      <c r="AG140" s="38" t="e">
        <f>SUMIF(РРО!#REF!,свод!$AY140,РРО!BU$12:BU$31)</f>
        <v>#REF!</v>
      </c>
      <c r="AH140" s="38" t="e">
        <f>SUMIF(РРО!#REF!,свод!$AY140,РРО!BV$12:BV$31)</f>
        <v>#REF!</v>
      </c>
      <c r="AI140" s="38" t="e">
        <f>SUMIF(РРО!#REF!,свод!$AY140,РРО!BW$12:BW$31)</f>
        <v>#REF!</v>
      </c>
      <c r="AJ140" s="38" t="e">
        <f>SUMIF(РРО!#REF!,свод!$AY140,РРО!#REF!)</f>
        <v>#REF!</v>
      </c>
      <c r="AK140" s="38" t="e">
        <f>SUMIF(РРО!#REF!,свод!$AY140,РРО!#REF!)</f>
        <v>#REF!</v>
      </c>
      <c r="AL140" s="38" t="e">
        <f>SUMIF(РРО!#REF!,свод!$AY140,РРО!#REF!)</f>
        <v>#REF!</v>
      </c>
      <c r="AM140" s="38" t="e">
        <f>SUMIF(РРО!#REF!,свод!$AY140,РРО!#REF!)</f>
        <v>#REF!</v>
      </c>
      <c r="AN140" s="38" t="e">
        <f>SUMIF(РРО!#REF!,свод!$AY140,РРО!#REF!)</f>
        <v>#REF!</v>
      </c>
      <c r="AO140" s="38" t="e">
        <f>SUMIF(РРО!#REF!,свод!$AY140,РРО!#REF!)</f>
        <v>#REF!</v>
      </c>
      <c r="AP140" s="38" t="e">
        <f>SUMIF(РРО!#REF!,свод!$AY140,РРО!#REF!)</f>
        <v>#REF!</v>
      </c>
      <c r="AQ140" s="38" t="e">
        <f>SUMIF(РРО!#REF!,свод!$AY140,РРО!#REF!)</f>
        <v>#REF!</v>
      </c>
      <c r="AR140" s="38" t="e">
        <f>SUMIF(РРО!#REF!,свод!$AY140,РРО!#REF!)</f>
        <v>#REF!</v>
      </c>
      <c r="AS140" s="38" t="e">
        <f>SUMIF(РРО!#REF!,свод!$AY140,РРО!#REF!)</f>
        <v>#REF!</v>
      </c>
      <c r="AT140" s="38" t="e">
        <f>SUMIF(РРО!#REF!,свод!$AY140,РРО!#REF!)</f>
        <v>#REF!</v>
      </c>
      <c r="AU140" s="38" t="e">
        <f>SUMIF(РРО!#REF!,свод!$AY140,РРО!#REF!)</f>
        <v>#REF!</v>
      </c>
      <c r="AV140" s="38" t="e">
        <f>SUMIF(РРО!#REF!,свод!$AY140,РРО!#REF!)</f>
        <v>#REF!</v>
      </c>
      <c r="AW140" s="38" t="e">
        <f>SUMIF(РРО!#REF!,свод!$AY140,РРО!#REF!)</f>
        <v>#REF!</v>
      </c>
      <c r="AX140" s="38" t="e">
        <f>SUMIF(РРО!#REF!,свод!$AY140,РРО!#REF!)</f>
        <v>#REF!</v>
      </c>
      <c r="AY140" t="str">
        <f t="shared" ref="AY140:AY152" si="4">CONCATENATE(A140,C140,D140,E140)</f>
        <v>4020000160412плановый</v>
      </c>
    </row>
    <row r="141" spans="1:51" ht="15" hidden="1" customHeight="1">
      <c r="A141" s="32">
        <v>402000017</v>
      </c>
      <c r="B141" s="33" t="s">
        <v>52</v>
      </c>
      <c r="C141" s="34" t="s">
        <v>46</v>
      </c>
      <c r="D141" s="34" t="s">
        <v>53</v>
      </c>
      <c r="E141" s="35" t="s">
        <v>65</v>
      </c>
      <c r="F141" s="52" t="e">
        <f>SUMIF(РРО!#REF!,свод!AY141,РРО!AT$12:AT$31)</f>
        <v>#REF!</v>
      </c>
      <c r="G141" s="52" t="e">
        <f>SUMIF(РРО!#REF!,свод!AY141,РРО!AU$12:AU$31)</f>
        <v>#REF!</v>
      </c>
      <c r="H141" s="38" t="e">
        <f>SUMIF(РРО!#REF!,свод!$AY141,РРО!AV$12:AV$31)</f>
        <v>#REF!</v>
      </c>
      <c r="I141" s="38" t="e">
        <f>SUMIF(РРО!#REF!,свод!$AY141,РРО!AW$12:AW$31)</f>
        <v>#REF!</v>
      </c>
      <c r="J141" s="38" t="e">
        <f>SUMIF(РРО!#REF!,свод!$AY141,РРО!AX$12:AX$31)</f>
        <v>#REF!</v>
      </c>
      <c r="K141" s="38" t="e">
        <f>SUMIF(РРО!#REF!,свод!$AY141,РРО!AY$12:AY$31)</f>
        <v>#REF!</v>
      </c>
      <c r="L141" s="38" t="e">
        <f>SUMIF(РРО!#REF!,свод!$AY141,РРО!AZ$12:AZ$31)</f>
        <v>#REF!</v>
      </c>
      <c r="M141" s="38" t="e">
        <f>SUMIF(РРО!#REF!,свод!$AY141,РРО!BA$12:BA$31)</f>
        <v>#REF!</v>
      </c>
      <c r="N141" s="38" t="e">
        <f>SUMIF(РРО!#REF!,свод!$AY141,РРО!BB$12:BB$31)</f>
        <v>#REF!</v>
      </c>
      <c r="O141" s="38" t="e">
        <f>SUMIF(РРО!#REF!,свод!$AY141,РРО!BC$12:BC$31)</f>
        <v>#REF!</v>
      </c>
      <c r="P141" s="52" t="e">
        <f>SUMIF(РРО!#REF!,свод!$AY141,РРО!BD$12:BD$31)</f>
        <v>#REF!</v>
      </c>
      <c r="Q141" s="38" t="e">
        <f>SUMIF(РРО!#REF!,свод!$AY141,РРО!BE$12:BE$31)</f>
        <v>#REF!</v>
      </c>
      <c r="R141" s="38" t="e">
        <f>SUMIF(РРО!#REF!,свод!$AY141,РРО!BF$12:BF$31)</f>
        <v>#REF!</v>
      </c>
      <c r="S141" s="38" t="e">
        <f>SUMIF(РРО!#REF!,свод!$AY141,РРО!BG$12:BG$31)</f>
        <v>#REF!</v>
      </c>
      <c r="T141" s="38" t="e">
        <f>SUMIF(РРО!#REF!,свод!$AY141,РРО!BH$12:BH$31)</f>
        <v>#REF!</v>
      </c>
      <c r="U141" s="52" t="e">
        <f>SUMIF(РРО!#REF!,свод!$AY141,РРО!BI$12:BI$31)</f>
        <v>#REF!</v>
      </c>
      <c r="V141" s="38" t="e">
        <f>SUMIF(РРО!#REF!,свод!$AY141,РРО!BJ$12:BJ$31)</f>
        <v>#REF!</v>
      </c>
      <c r="W141" s="38" t="e">
        <f>SUMIF(РРО!#REF!,свод!$AY141,РРО!BK$12:BK$31)</f>
        <v>#REF!</v>
      </c>
      <c r="X141" s="38" t="e">
        <f>SUMIF(РРО!#REF!,свод!$AY141,РРО!BL$12:BL$31)</f>
        <v>#REF!</v>
      </c>
      <c r="Y141" s="38" t="e">
        <f>SUMIF(РРО!#REF!,свод!$AY141,РРО!BM$12:BM$31)</f>
        <v>#REF!</v>
      </c>
      <c r="Z141" s="52" t="e">
        <f>SUMIF(РРО!#REF!,свод!$AY141,РРО!BN$12:BN$31)</f>
        <v>#REF!</v>
      </c>
      <c r="AA141" s="38" t="e">
        <f>SUMIF(РРО!#REF!,свод!$AY141,РРО!BO$12:BO$31)</f>
        <v>#REF!</v>
      </c>
      <c r="AB141" s="38" t="e">
        <f>SUMIF(РРО!#REF!,свод!$AY141,РРО!BP$12:BP$31)</f>
        <v>#REF!</v>
      </c>
      <c r="AC141" s="38" t="e">
        <f>SUMIF(РРО!#REF!,свод!$AY141,РРО!BQ$12:BQ$31)</f>
        <v>#REF!</v>
      </c>
      <c r="AD141" s="38" t="e">
        <f>SUMIF(РРО!#REF!,свод!$AY141,РРО!BR$12:BR$31)</f>
        <v>#REF!</v>
      </c>
      <c r="AE141" s="52" t="e">
        <f>SUMIF(РРО!#REF!,свод!$AY141,РРО!BS$12:BS$31)</f>
        <v>#REF!</v>
      </c>
      <c r="AF141" s="38" t="e">
        <f>SUMIF(РРО!#REF!,свод!$AY141,РРО!BT$12:BT$31)</f>
        <v>#REF!</v>
      </c>
      <c r="AG141" s="38" t="e">
        <f>SUMIF(РРО!#REF!,свод!$AY141,РРО!BU$12:BU$31)</f>
        <v>#REF!</v>
      </c>
      <c r="AH141" s="38" t="e">
        <f>SUMIF(РРО!#REF!,свод!$AY141,РРО!BV$12:BV$31)</f>
        <v>#REF!</v>
      </c>
      <c r="AI141" s="38" t="e">
        <f>SUMIF(РРО!#REF!,свод!$AY141,РРО!BW$12:BW$31)</f>
        <v>#REF!</v>
      </c>
      <c r="AJ141" s="38" t="e">
        <f>SUMIF(РРО!#REF!,свод!$AY141,РРО!#REF!)</f>
        <v>#REF!</v>
      </c>
      <c r="AK141" s="38" t="e">
        <f>SUMIF(РРО!#REF!,свод!$AY141,РРО!#REF!)</f>
        <v>#REF!</v>
      </c>
      <c r="AL141" s="38" t="e">
        <f>SUMIF(РРО!#REF!,свод!$AY141,РРО!#REF!)</f>
        <v>#REF!</v>
      </c>
      <c r="AM141" s="38" t="e">
        <f>SUMIF(РРО!#REF!,свод!$AY141,РРО!#REF!)</f>
        <v>#REF!</v>
      </c>
      <c r="AN141" s="38" t="e">
        <f>SUMIF(РРО!#REF!,свод!$AY141,РРО!#REF!)</f>
        <v>#REF!</v>
      </c>
      <c r="AO141" s="38" t="e">
        <f>SUMIF(РРО!#REF!,свод!$AY141,РРО!#REF!)</f>
        <v>#REF!</v>
      </c>
      <c r="AP141" s="38" t="e">
        <f>SUMIF(РРО!#REF!,свод!$AY141,РРО!#REF!)</f>
        <v>#REF!</v>
      </c>
      <c r="AQ141" s="38" t="e">
        <f>SUMIF(РРО!#REF!,свод!$AY141,РРО!#REF!)</f>
        <v>#REF!</v>
      </c>
      <c r="AR141" s="38" t="e">
        <f>SUMIF(РРО!#REF!,свод!$AY141,РРО!#REF!)</f>
        <v>#REF!</v>
      </c>
      <c r="AS141" s="38" t="e">
        <f>SUMIF(РРО!#REF!,свод!$AY141,РРО!#REF!)</f>
        <v>#REF!</v>
      </c>
      <c r="AT141" s="38" t="e">
        <f>SUMIF(РРО!#REF!,свод!$AY141,РРО!#REF!)</f>
        <v>#REF!</v>
      </c>
      <c r="AU141" s="38" t="e">
        <f>SUMIF(РРО!#REF!,свод!$AY141,РРО!#REF!)</f>
        <v>#REF!</v>
      </c>
      <c r="AV141" s="38" t="e">
        <f>SUMIF(РРО!#REF!,свод!$AY141,РРО!#REF!)</f>
        <v>#REF!</v>
      </c>
      <c r="AW141" s="38" t="e">
        <f>SUMIF(РРО!#REF!,свод!$AY141,РРО!#REF!)</f>
        <v>#REF!</v>
      </c>
      <c r="AX141" s="38" t="e">
        <f>SUMIF(РРО!#REF!,свод!$AY141,РРО!#REF!)</f>
        <v>#REF!</v>
      </c>
      <c r="AY141" t="str">
        <f t="shared" si="4"/>
        <v>4020000171201плановый</v>
      </c>
    </row>
    <row r="142" spans="1:51" ht="15" hidden="1" customHeight="1">
      <c r="A142" s="32">
        <v>402000017</v>
      </c>
      <c r="B142" s="33" t="s">
        <v>52</v>
      </c>
      <c r="C142" s="34" t="s">
        <v>46</v>
      </c>
      <c r="D142" s="34" t="s">
        <v>63</v>
      </c>
      <c r="E142" s="35" t="s">
        <v>65</v>
      </c>
      <c r="F142" s="52" t="e">
        <f>SUMIF(РРО!#REF!,свод!AY142,РРО!AT$12:AT$31)</f>
        <v>#REF!</v>
      </c>
      <c r="G142" s="52" t="e">
        <f>SUMIF(РРО!#REF!,свод!AY142,РРО!AU$12:AU$31)</f>
        <v>#REF!</v>
      </c>
      <c r="H142" s="38" t="e">
        <f>SUMIF(РРО!#REF!,свод!$AY142,РРО!AV$12:AV$31)</f>
        <v>#REF!</v>
      </c>
      <c r="I142" s="38" t="e">
        <f>SUMIF(РРО!#REF!,свод!$AY142,РРО!AW$12:AW$31)</f>
        <v>#REF!</v>
      </c>
      <c r="J142" s="38" t="e">
        <f>SUMIF(РРО!#REF!,свод!$AY142,РРО!AX$12:AX$31)</f>
        <v>#REF!</v>
      </c>
      <c r="K142" s="38" t="e">
        <f>SUMIF(РРО!#REF!,свод!$AY142,РРО!AY$12:AY$31)</f>
        <v>#REF!</v>
      </c>
      <c r="L142" s="38" t="e">
        <f>SUMIF(РРО!#REF!,свод!$AY142,РРО!AZ$12:AZ$31)</f>
        <v>#REF!</v>
      </c>
      <c r="M142" s="38" t="e">
        <f>SUMIF(РРО!#REF!,свод!$AY142,РРО!BA$12:BA$31)</f>
        <v>#REF!</v>
      </c>
      <c r="N142" s="38" t="e">
        <f>SUMIF(РРО!#REF!,свод!$AY142,РРО!BB$12:BB$31)</f>
        <v>#REF!</v>
      </c>
      <c r="O142" s="38" t="e">
        <f>SUMIF(РРО!#REF!,свод!$AY142,РРО!BC$12:BC$31)</f>
        <v>#REF!</v>
      </c>
      <c r="P142" s="52" t="e">
        <f>SUMIF(РРО!#REF!,свод!$AY142,РРО!BD$12:BD$31)</f>
        <v>#REF!</v>
      </c>
      <c r="Q142" s="38" t="e">
        <f>SUMIF(РРО!#REF!,свод!$AY142,РРО!BE$12:BE$31)</f>
        <v>#REF!</v>
      </c>
      <c r="R142" s="38" t="e">
        <f>SUMIF(РРО!#REF!,свод!$AY142,РРО!BF$12:BF$31)</f>
        <v>#REF!</v>
      </c>
      <c r="S142" s="38" t="e">
        <f>SUMIF(РРО!#REF!,свод!$AY142,РРО!BG$12:BG$31)</f>
        <v>#REF!</v>
      </c>
      <c r="T142" s="38" t="e">
        <f>SUMIF(РРО!#REF!,свод!$AY142,РРО!BH$12:BH$31)</f>
        <v>#REF!</v>
      </c>
      <c r="U142" s="52" t="e">
        <f>SUMIF(РРО!#REF!,свод!$AY142,РРО!BI$12:BI$31)</f>
        <v>#REF!</v>
      </c>
      <c r="V142" s="38" t="e">
        <f>SUMIF(РРО!#REF!,свод!$AY142,РРО!BJ$12:BJ$31)</f>
        <v>#REF!</v>
      </c>
      <c r="W142" s="38" t="e">
        <f>SUMIF(РРО!#REF!,свод!$AY142,РРО!BK$12:BK$31)</f>
        <v>#REF!</v>
      </c>
      <c r="X142" s="38" t="e">
        <f>SUMIF(РРО!#REF!,свод!$AY142,РРО!BL$12:BL$31)</f>
        <v>#REF!</v>
      </c>
      <c r="Y142" s="38" t="e">
        <f>SUMIF(РРО!#REF!,свод!$AY142,РРО!BM$12:BM$31)</f>
        <v>#REF!</v>
      </c>
      <c r="Z142" s="52" t="e">
        <f>SUMIF(РРО!#REF!,свод!$AY142,РРО!BN$12:BN$31)</f>
        <v>#REF!</v>
      </c>
      <c r="AA142" s="38" t="e">
        <f>SUMIF(РРО!#REF!,свод!$AY142,РРО!BO$12:BO$31)</f>
        <v>#REF!</v>
      </c>
      <c r="AB142" s="38" t="e">
        <f>SUMIF(РРО!#REF!,свод!$AY142,РРО!BP$12:BP$31)</f>
        <v>#REF!</v>
      </c>
      <c r="AC142" s="38" t="e">
        <f>SUMIF(РРО!#REF!,свод!$AY142,РРО!BQ$12:BQ$31)</f>
        <v>#REF!</v>
      </c>
      <c r="AD142" s="38" t="e">
        <f>SUMIF(РРО!#REF!,свод!$AY142,РРО!BR$12:BR$31)</f>
        <v>#REF!</v>
      </c>
      <c r="AE142" s="52" t="e">
        <f>SUMIF(РРО!#REF!,свод!$AY142,РРО!BS$12:BS$31)</f>
        <v>#REF!</v>
      </c>
      <c r="AF142" s="38" t="e">
        <f>SUMIF(РРО!#REF!,свод!$AY142,РРО!BT$12:BT$31)</f>
        <v>#REF!</v>
      </c>
      <c r="AG142" s="38" t="e">
        <f>SUMIF(РРО!#REF!,свод!$AY142,РРО!BU$12:BU$31)</f>
        <v>#REF!</v>
      </c>
      <c r="AH142" s="38" t="e">
        <f>SUMIF(РРО!#REF!,свод!$AY142,РРО!BV$12:BV$31)</f>
        <v>#REF!</v>
      </c>
      <c r="AI142" s="38" t="e">
        <f>SUMIF(РРО!#REF!,свод!$AY142,РРО!BW$12:BW$31)</f>
        <v>#REF!</v>
      </c>
      <c r="AJ142" s="38" t="e">
        <f>SUMIF(РРО!#REF!,свод!$AY142,РРО!#REF!)</f>
        <v>#REF!</v>
      </c>
      <c r="AK142" s="38" t="e">
        <f>SUMIF(РРО!#REF!,свод!$AY142,РРО!#REF!)</f>
        <v>#REF!</v>
      </c>
      <c r="AL142" s="38" t="e">
        <f>SUMIF(РРО!#REF!,свод!$AY142,РРО!#REF!)</f>
        <v>#REF!</v>
      </c>
      <c r="AM142" s="38" t="e">
        <f>SUMIF(РРО!#REF!,свод!$AY142,РРО!#REF!)</f>
        <v>#REF!</v>
      </c>
      <c r="AN142" s="38" t="e">
        <f>SUMIF(РРО!#REF!,свод!$AY142,РРО!#REF!)</f>
        <v>#REF!</v>
      </c>
      <c r="AO142" s="38" t="e">
        <f>SUMIF(РРО!#REF!,свод!$AY142,РРО!#REF!)</f>
        <v>#REF!</v>
      </c>
      <c r="AP142" s="38" t="e">
        <f>SUMIF(РРО!#REF!,свод!$AY142,РРО!#REF!)</f>
        <v>#REF!</v>
      </c>
      <c r="AQ142" s="38" t="e">
        <f>SUMIF(РРО!#REF!,свод!$AY142,РРО!#REF!)</f>
        <v>#REF!</v>
      </c>
      <c r="AR142" s="38" t="e">
        <f>SUMIF(РРО!#REF!,свод!$AY142,РРО!#REF!)</f>
        <v>#REF!</v>
      </c>
      <c r="AS142" s="38" t="e">
        <f>SUMIF(РРО!#REF!,свод!$AY142,РРО!#REF!)</f>
        <v>#REF!</v>
      </c>
      <c r="AT142" s="38" t="e">
        <f>SUMIF(РРО!#REF!,свод!$AY142,РРО!#REF!)</f>
        <v>#REF!</v>
      </c>
      <c r="AU142" s="38" t="e">
        <f>SUMIF(РРО!#REF!,свод!$AY142,РРО!#REF!)</f>
        <v>#REF!</v>
      </c>
      <c r="AV142" s="38" t="e">
        <f>SUMIF(РРО!#REF!,свод!$AY142,РРО!#REF!)</f>
        <v>#REF!</v>
      </c>
      <c r="AW142" s="38" t="e">
        <f>SUMIF(РРО!#REF!,свод!$AY142,РРО!#REF!)</f>
        <v>#REF!</v>
      </c>
      <c r="AX142" s="38" t="e">
        <f>SUMIF(РРО!#REF!,свод!$AY142,РРО!#REF!)</f>
        <v>#REF!</v>
      </c>
      <c r="AY142" t="str">
        <f t="shared" si="4"/>
        <v>4020000171202плановый</v>
      </c>
    </row>
    <row r="143" spans="1:51" ht="15" hidden="1" customHeight="1">
      <c r="A143" s="32">
        <v>402000017</v>
      </c>
      <c r="B143" s="33" t="s">
        <v>52</v>
      </c>
      <c r="C143" s="34" t="s">
        <v>46</v>
      </c>
      <c r="D143" s="34" t="s">
        <v>63</v>
      </c>
      <c r="E143" s="35" t="s">
        <v>64</v>
      </c>
      <c r="F143" s="52" t="e">
        <f>SUMIF(РРО!#REF!,свод!AY143,РРО!AT$12:AT$31)</f>
        <v>#REF!</v>
      </c>
      <c r="G143" s="52" t="e">
        <f>SUMIF(РРО!#REF!,свод!AY143,РРО!AU$12:AU$31)</f>
        <v>#REF!</v>
      </c>
      <c r="H143" s="38" t="e">
        <f>SUMIF(РРО!#REF!,свод!$AY143,РРО!AV$12:AV$31)</f>
        <v>#REF!</v>
      </c>
      <c r="I143" s="38" t="e">
        <f>SUMIF(РРО!#REF!,свод!$AY143,РРО!AW$12:AW$31)</f>
        <v>#REF!</v>
      </c>
      <c r="J143" s="38" t="e">
        <f>SUMIF(РРО!#REF!,свод!$AY143,РРО!AX$12:AX$31)</f>
        <v>#REF!</v>
      </c>
      <c r="K143" s="38" t="e">
        <f>SUMIF(РРО!#REF!,свод!$AY143,РРО!AY$12:AY$31)</f>
        <v>#REF!</v>
      </c>
      <c r="L143" s="38" t="e">
        <f>SUMIF(РРО!#REF!,свод!$AY143,РРО!AZ$12:AZ$31)</f>
        <v>#REF!</v>
      </c>
      <c r="M143" s="38" t="e">
        <f>SUMIF(РРО!#REF!,свод!$AY143,РРО!BA$12:BA$31)</f>
        <v>#REF!</v>
      </c>
      <c r="N143" s="38" t="e">
        <f>SUMIF(РРО!#REF!,свод!$AY143,РРО!BB$12:BB$31)</f>
        <v>#REF!</v>
      </c>
      <c r="O143" s="38" t="e">
        <f>SUMIF(РРО!#REF!,свод!$AY143,РРО!BC$12:BC$31)</f>
        <v>#REF!</v>
      </c>
      <c r="P143" s="52" t="e">
        <f>SUMIF(РРО!#REF!,свод!$AY143,РРО!BD$12:BD$31)</f>
        <v>#REF!</v>
      </c>
      <c r="Q143" s="38" t="e">
        <f>SUMIF(РРО!#REF!,свод!$AY143,РРО!BE$12:BE$31)</f>
        <v>#REF!</v>
      </c>
      <c r="R143" s="38" t="e">
        <f>SUMIF(РРО!#REF!,свод!$AY143,РРО!BF$12:BF$31)</f>
        <v>#REF!</v>
      </c>
      <c r="S143" s="38" t="e">
        <f>SUMIF(РРО!#REF!,свод!$AY143,РРО!BG$12:BG$31)</f>
        <v>#REF!</v>
      </c>
      <c r="T143" s="38" t="e">
        <f>SUMIF(РРО!#REF!,свод!$AY143,РРО!BH$12:BH$31)</f>
        <v>#REF!</v>
      </c>
      <c r="U143" s="52" t="e">
        <f>SUMIF(РРО!#REF!,свод!$AY143,РРО!BI$12:BI$31)</f>
        <v>#REF!</v>
      </c>
      <c r="V143" s="38" t="e">
        <f>SUMIF(РРО!#REF!,свод!$AY143,РРО!BJ$12:BJ$31)</f>
        <v>#REF!</v>
      </c>
      <c r="W143" s="38" t="e">
        <f>SUMIF(РРО!#REF!,свод!$AY143,РРО!BK$12:BK$31)</f>
        <v>#REF!</v>
      </c>
      <c r="X143" s="38" t="e">
        <f>SUMIF(РРО!#REF!,свод!$AY143,РРО!BL$12:BL$31)</f>
        <v>#REF!</v>
      </c>
      <c r="Y143" s="38" t="e">
        <f>SUMIF(РРО!#REF!,свод!$AY143,РРО!BM$12:BM$31)</f>
        <v>#REF!</v>
      </c>
      <c r="Z143" s="52" t="e">
        <f>SUMIF(РРО!#REF!,свод!$AY143,РРО!BN$12:BN$31)</f>
        <v>#REF!</v>
      </c>
      <c r="AA143" s="38" t="e">
        <f>SUMIF(РРО!#REF!,свод!$AY143,РРО!BO$12:BO$31)</f>
        <v>#REF!</v>
      </c>
      <c r="AB143" s="38" t="e">
        <f>SUMIF(РРО!#REF!,свод!$AY143,РРО!BP$12:BP$31)</f>
        <v>#REF!</v>
      </c>
      <c r="AC143" s="38" t="e">
        <f>SUMIF(РРО!#REF!,свод!$AY143,РРО!BQ$12:BQ$31)</f>
        <v>#REF!</v>
      </c>
      <c r="AD143" s="38" t="e">
        <f>SUMIF(РРО!#REF!,свод!$AY143,РРО!BR$12:BR$31)</f>
        <v>#REF!</v>
      </c>
      <c r="AE143" s="52" t="e">
        <f>SUMIF(РРО!#REF!,свод!$AY143,РРО!BS$12:BS$31)</f>
        <v>#REF!</v>
      </c>
      <c r="AF143" s="38" t="e">
        <f>SUMIF(РРО!#REF!,свод!$AY143,РРО!BT$12:BT$31)</f>
        <v>#REF!</v>
      </c>
      <c r="AG143" s="38" t="e">
        <f>SUMIF(РРО!#REF!,свод!$AY143,РРО!BU$12:BU$31)</f>
        <v>#REF!</v>
      </c>
      <c r="AH143" s="38" t="e">
        <f>SUMIF(РРО!#REF!,свод!$AY143,РРО!BV$12:BV$31)</f>
        <v>#REF!</v>
      </c>
      <c r="AI143" s="38" t="e">
        <f>SUMIF(РРО!#REF!,свод!$AY143,РРО!BW$12:BW$31)</f>
        <v>#REF!</v>
      </c>
      <c r="AJ143" s="38" t="e">
        <f>SUMIF(РРО!#REF!,свод!$AY143,РРО!#REF!)</f>
        <v>#REF!</v>
      </c>
      <c r="AK143" s="38" t="e">
        <f>SUMIF(РРО!#REF!,свод!$AY143,РРО!#REF!)</f>
        <v>#REF!</v>
      </c>
      <c r="AL143" s="38" t="e">
        <f>SUMIF(РРО!#REF!,свод!$AY143,РРО!#REF!)</f>
        <v>#REF!</v>
      </c>
      <c r="AM143" s="38" t="e">
        <f>SUMIF(РРО!#REF!,свод!$AY143,РРО!#REF!)</f>
        <v>#REF!</v>
      </c>
      <c r="AN143" s="38" t="e">
        <f>SUMIF(РРО!#REF!,свод!$AY143,РРО!#REF!)</f>
        <v>#REF!</v>
      </c>
      <c r="AO143" s="38" t="e">
        <f>SUMIF(РРО!#REF!,свод!$AY143,РРО!#REF!)</f>
        <v>#REF!</v>
      </c>
      <c r="AP143" s="38" t="e">
        <f>SUMIF(РРО!#REF!,свод!$AY143,РРО!#REF!)</f>
        <v>#REF!</v>
      </c>
      <c r="AQ143" s="38" t="e">
        <f>SUMIF(РРО!#REF!,свод!$AY143,РРО!#REF!)</f>
        <v>#REF!</v>
      </c>
      <c r="AR143" s="38" t="e">
        <f>SUMIF(РРО!#REF!,свод!$AY143,РРО!#REF!)</f>
        <v>#REF!</v>
      </c>
      <c r="AS143" s="38" t="e">
        <f>SUMIF(РРО!#REF!,свод!$AY143,РРО!#REF!)</f>
        <v>#REF!</v>
      </c>
      <c r="AT143" s="38" t="e">
        <f>SUMIF(РРО!#REF!,свод!$AY143,РРО!#REF!)</f>
        <v>#REF!</v>
      </c>
      <c r="AU143" s="38" t="e">
        <f>SUMIF(РРО!#REF!,свод!$AY143,РРО!#REF!)</f>
        <v>#REF!</v>
      </c>
      <c r="AV143" s="38" t="e">
        <f>SUMIF(РРО!#REF!,свод!$AY143,РРО!#REF!)</f>
        <v>#REF!</v>
      </c>
      <c r="AW143" s="38" t="e">
        <f>SUMIF(РРО!#REF!,свод!$AY143,РРО!#REF!)</f>
        <v>#REF!</v>
      </c>
      <c r="AX143" s="38" t="e">
        <f>SUMIF(РРО!#REF!,свод!$AY143,РРО!#REF!)</f>
        <v>#REF!</v>
      </c>
      <c r="AY143" t="str">
        <f t="shared" si="4"/>
        <v>4020000171202нормативный</v>
      </c>
    </row>
    <row r="144" spans="1:51" ht="15" hidden="1" customHeight="1">
      <c r="A144" s="32">
        <v>402000019</v>
      </c>
      <c r="B144" s="33" t="s">
        <v>85</v>
      </c>
      <c r="C144" s="34" t="s">
        <v>86</v>
      </c>
      <c r="D144" s="34" t="s">
        <v>87</v>
      </c>
      <c r="E144" s="35" t="s">
        <v>65</v>
      </c>
      <c r="F144" s="52" t="e">
        <f>SUMIF(РРО!#REF!,свод!AY144,РРО!AT$12:AT$31)</f>
        <v>#REF!</v>
      </c>
      <c r="G144" s="52" t="e">
        <f>SUMIF(РРО!#REF!,свод!AY144,РРО!AU$12:AU$31)</f>
        <v>#REF!</v>
      </c>
      <c r="H144" s="38" t="e">
        <f>SUMIF(РРО!#REF!,свод!$AY144,РРО!AV$12:AV$31)</f>
        <v>#REF!</v>
      </c>
      <c r="I144" s="38" t="e">
        <f>SUMIF(РРО!#REF!,свод!$AY144,РРО!AW$12:AW$31)</f>
        <v>#REF!</v>
      </c>
      <c r="J144" s="38" t="e">
        <f>SUMIF(РРО!#REF!,свод!$AY144,РРО!AX$12:AX$31)</f>
        <v>#REF!</v>
      </c>
      <c r="K144" s="38" t="e">
        <f>SUMIF(РРО!#REF!,свод!$AY144,РРО!AY$12:AY$31)</f>
        <v>#REF!</v>
      </c>
      <c r="L144" s="38" t="e">
        <f>SUMIF(РРО!#REF!,свод!$AY144,РРО!AZ$12:AZ$31)</f>
        <v>#REF!</v>
      </c>
      <c r="M144" s="38" t="e">
        <f>SUMIF(РРО!#REF!,свод!$AY144,РРО!BA$12:BA$31)</f>
        <v>#REF!</v>
      </c>
      <c r="N144" s="38" t="e">
        <f>SUMIF(РРО!#REF!,свод!$AY144,РРО!BB$12:BB$31)</f>
        <v>#REF!</v>
      </c>
      <c r="O144" s="38" t="e">
        <f>SUMIF(РРО!#REF!,свод!$AY144,РРО!BC$12:BC$31)</f>
        <v>#REF!</v>
      </c>
      <c r="P144" s="52" t="e">
        <f>SUMIF(РРО!#REF!,свод!$AY144,РРО!BD$12:BD$31)</f>
        <v>#REF!</v>
      </c>
      <c r="Q144" s="38" t="e">
        <f>SUMIF(РРО!#REF!,свод!$AY144,РРО!BE$12:BE$31)</f>
        <v>#REF!</v>
      </c>
      <c r="R144" s="38" t="e">
        <f>SUMIF(РРО!#REF!,свод!$AY144,РРО!BF$12:BF$31)</f>
        <v>#REF!</v>
      </c>
      <c r="S144" s="38" t="e">
        <f>SUMIF(РРО!#REF!,свод!$AY144,РРО!BG$12:BG$31)</f>
        <v>#REF!</v>
      </c>
      <c r="T144" s="38" t="e">
        <f>SUMIF(РРО!#REF!,свод!$AY144,РРО!BH$12:BH$31)</f>
        <v>#REF!</v>
      </c>
      <c r="U144" s="52" t="e">
        <f>SUMIF(РРО!#REF!,свод!$AY144,РРО!BI$12:BI$31)</f>
        <v>#REF!</v>
      </c>
      <c r="V144" s="38" t="e">
        <f>SUMIF(РРО!#REF!,свод!$AY144,РРО!BJ$12:BJ$31)</f>
        <v>#REF!</v>
      </c>
      <c r="W144" s="38" t="e">
        <f>SUMIF(РРО!#REF!,свод!$AY144,РРО!BK$12:BK$31)</f>
        <v>#REF!</v>
      </c>
      <c r="X144" s="38" t="e">
        <f>SUMIF(РРО!#REF!,свод!$AY144,РРО!BL$12:BL$31)</f>
        <v>#REF!</v>
      </c>
      <c r="Y144" s="38" t="e">
        <f>SUMIF(РРО!#REF!,свод!$AY144,РРО!BM$12:BM$31)</f>
        <v>#REF!</v>
      </c>
      <c r="Z144" s="52" t="e">
        <f>SUMIF(РРО!#REF!,свод!$AY144,РРО!BN$12:BN$31)</f>
        <v>#REF!</v>
      </c>
      <c r="AA144" s="38" t="e">
        <f>SUMIF(РРО!#REF!,свод!$AY144,РРО!BO$12:BO$31)</f>
        <v>#REF!</v>
      </c>
      <c r="AB144" s="38" t="e">
        <f>SUMIF(РРО!#REF!,свод!$AY144,РРО!BP$12:BP$31)</f>
        <v>#REF!</v>
      </c>
      <c r="AC144" s="38" t="e">
        <f>SUMIF(РРО!#REF!,свод!$AY144,РРО!BQ$12:BQ$31)</f>
        <v>#REF!</v>
      </c>
      <c r="AD144" s="38" t="e">
        <f>SUMIF(РРО!#REF!,свод!$AY144,РРО!BR$12:BR$31)</f>
        <v>#REF!</v>
      </c>
      <c r="AE144" s="52" t="e">
        <f>SUMIF(РРО!#REF!,свод!$AY144,РРО!BS$12:BS$31)</f>
        <v>#REF!</v>
      </c>
      <c r="AF144" s="38" t="e">
        <f>SUMIF(РРО!#REF!,свод!$AY144,РРО!BT$12:BT$31)</f>
        <v>#REF!</v>
      </c>
      <c r="AG144" s="38" t="e">
        <f>SUMIF(РРО!#REF!,свод!$AY144,РРО!BU$12:BU$31)</f>
        <v>#REF!</v>
      </c>
      <c r="AH144" s="38" t="e">
        <f>SUMIF(РРО!#REF!,свод!$AY144,РРО!BV$12:BV$31)</f>
        <v>#REF!</v>
      </c>
      <c r="AI144" s="38" t="e">
        <f>SUMIF(РРО!#REF!,свод!$AY144,РРО!BW$12:BW$31)</f>
        <v>#REF!</v>
      </c>
      <c r="AJ144" s="38" t="e">
        <f>SUMIF(РРО!#REF!,свод!$AY144,РРО!#REF!)</f>
        <v>#REF!</v>
      </c>
      <c r="AK144" s="38" t="e">
        <f>SUMIF(РРО!#REF!,свод!$AY144,РРО!#REF!)</f>
        <v>#REF!</v>
      </c>
      <c r="AL144" s="38" t="e">
        <f>SUMIF(РРО!#REF!,свод!$AY144,РРО!#REF!)</f>
        <v>#REF!</v>
      </c>
      <c r="AM144" s="38" t="e">
        <f>SUMIF(РРО!#REF!,свод!$AY144,РРО!#REF!)</f>
        <v>#REF!</v>
      </c>
      <c r="AN144" s="38" t="e">
        <f>SUMIF(РРО!#REF!,свод!$AY144,РРО!#REF!)</f>
        <v>#REF!</v>
      </c>
      <c r="AO144" s="38" t="e">
        <f>SUMIF(РРО!#REF!,свод!$AY144,РРО!#REF!)</f>
        <v>#REF!</v>
      </c>
      <c r="AP144" s="38" t="e">
        <f>SUMIF(РРО!#REF!,свод!$AY144,РРО!#REF!)</f>
        <v>#REF!</v>
      </c>
      <c r="AQ144" s="38" t="e">
        <f>SUMIF(РРО!#REF!,свод!$AY144,РРО!#REF!)</f>
        <v>#REF!</v>
      </c>
      <c r="AR144" s="38" t="e">
        <f>SUMIF(РРО!#REF!,свод!$AY144,РРО!#REF!)</f>
        <v>#REF!</v>
      </c>
      <c r="AS144" s="38" t="e">
        <f>SUMIF(РРО!#REF!,свод!$AY144,РРО!#REF!)</f>
        <v>#REF!</v>
      </c>
      <c r="AT144" s="38" t="e">
        <f>SUMIF(РРО!#REF!,свод!$AY144,РРО!#REF!)</f>
        <v>#REF!</v>
      </c>
      <c r="AU144" s="38" t="e">
        <f>SUMIF(РРО!#REF!,свод!$AY144,РРО!#REF!)</f>
        <v>#REF!</v>
      </c>
      <c r="AV144" s="38" t="e">
        <f>SUMIF(РРО!#REF!,свод!$AY144,РРО!#REF!)</f>
        <v>#REF!</v>
      </c>
      <c r="AW144" s="38" t="e">
        <f>SUMIF(РРО!#REF!,свод!$AY144,РРО!#REF!)</f>
        <v>#REF!</v>
      </c>
      <c r="AX144" s="38" t="e">
        <f>SUMIF(РРО!#REF!,свод!$AY144,РРО!#REF!)</f>
        <v>#REF!</v>
      </c>
      <c r="AY144" t="str">
        <f t="shared" si="4"/>
        <v>4020000190705плановый</v>
      </c>
    </row>
    <row r="145" spans="1:51" ht="15" hidden="1" customHeight="1">
      <c r="A145" s="32">
        <v>402000024</v>
      </c>
      <c r="B145" s="33"/>
      <c r="C145" s="34" t="s">
        <v>86</v>
      </c>
      <c r="D145" s="34" t="s">
        <v>63</v>
      </c>
      <c r="E145" s="35" t="s">
        <v>65</v>
      </c>
      <c r="F145" s="52" t="e">
        <f>SUMIF(РРО!#REF!,свод!AY145,РРО!AT$12:AT$31)</f>
        <v>#REF!</v>
      </c>
      <c r="G145" s="52" t="e">
        <f>SUMIF(РРО!#REF!,свод!AY145,РРО!AU$12:AU$31)</f>
        <v>#REF!</v>
      </c>
      <c r="H145" s="38" t="e">
        <f>SUMIF(РРО!#REF!,свод!$AY145,РРО!AV$12:AV$31)</f>
        <v>#REF!</v>
      </c>
      <c r="I145" s="38" t="e">
        <f>SUMIF(РРО!#REF!,свод!$AY145,РРО!AW$12:AW$31)</f>
        <v>#REF!</v>
      </c>
      <c r="J145" s="38" t="e">
        <f>SUMIF(РРО!#REF!,свод!$AY145,РРО!AX$12:AX$31)</f>
        <v>#REF!</v>
      </c>
      <c r="K145" s="38" t="e">
        <f>SUMIF(РРО!#REF!,свод!$AY145,РРО!AY$12:AY$31)</f>
        <v>#REF!</v>
      </c>
      <c r="L145" s="38" t="e">
        <f>SUMIF(РРО!#REF!,свод!$AY145,РРО!AZ$12:AZ$31)</f>
        <v>#REF!</v>
      </c>
      <c r="M145" s="38" t="e">
        <f>SUMIF(РРО!#REF!,свод!$AY145,РРО!BA$12:BA$31)</f>
        <v>#REF!</v>
      </c>
      <c r="N145" s="38" t="e">
        <f>SUMIF(РРО!#REF!,свод!$AY145,РРО!BB$12:BB$31)</f>
        <v>#REF!</v>
      </c>
      <c r="O145" s="38" t="e">
        <f>SUMIF(РРО!#REF!,свод!$AY145,РРО!BC$12:BC$31)</f>
        <v>#REF!</v>
      </c>
      <c r="P145" s="52" t="e">
        <f>SUMIF(РРО!#REF!,свод!$AY145,РРО!BD$12:BD$31)</f>
        <v>#REF!</v>
      </c>
      <c r="Q145" s="38" t="e">
        <f>SUMIF(РРО!#REF!,свод!$AY145,РРО!BE$12:BE$31)</f>
        <v>#REF!</v>
      </c>
      <c r="R145" s="38" t="e">
        <f>SUMIF(РРО!#REF!,свод!$AY145,РРО!BF$12:BF$31)</f>
        <v>#REF!</v>
      </c>
      <c r="S145" s="38" t="e">
        <f>SUMIF(РРО!#REF!,свод!$AY145,РРО!BG$12:BG$31)</f>
        <v>#REF!</v>
      </c>
      <c r="T145" s="38" t="e">
        <f>SUMIF(РРО!#REF!,свод!$AY145,РРО!BH$12:BH$31)</f>
        <v>#REF!</v>
      </c>
      <c r="U145" s="52" t="e">
        <f>SUMIF(РРО!#REF!,свод!$AY145,РРО!BI$12:BI$31)</f>
        <v>#REF!</v>
      </c>
      <c r="V145" s="38" t="e">
        <f>SUMIF(РРО!#REF!,свод!$AY145,РРО!BJ$12:BJ$31)</f>
        <v>#REF!</v>
      </c>
      <c r="W145" s="38" t="e">
        <f>SUMIF(РРО!#REF!,свод!$AY145,РРО!BK$12:BK$31)</f>
        <v>#REF!</v>
      </c>
      <c r="X145" s="38" t="e">
        <f>SUMIF(РРО!#REF!,свод!$AY145,РРО!BL$12:BL$31)</f>
        <v>#REF!</v>
      </c>
      <c r="Y145" s="38" t="e">
        <f>SUMIF(РРО!#REF!,свод!$AY145,РРО!BM$12:BM$31)</f>
        <v>#REF!</v>
      </c>
      <c r="Z145" s="52" t="e">
        <f>SUMIF(РРО!#REF!,свод!$AY145,РРО!BN$12:BN$31)</f>
        <v>#REF!</v>
      </c>
      <c r="AA145" s="38" t="e">
        <f>SUMIF(РРО!#REF!,свод!$AY145,РРО!BO$12:BO$31)</f>
        <v>#REF!</v>
      </c>
      <c r="AB145" s="38" t="e">
        <f>SUMIF(РРО!#REF!,свод!$AY145,РРО!BP$12:BP$31)</f>
        <v>#REF!</v>
      </c>
      <c r="AC145" s="38" t="e">
        <f>SUMIF(РРО!#REF!,свод!$AY145,РРО!BQ$12:BQ$31)</f>
        <v>#REF!</v>
      </c>
      <c r="AD145" s="38" t="e">
        <f>SUMIF(РРО!#REF!,свод!$AY145,РРО!BR$12:BR$31)</f>
        <v>#REF!</v>
      </c>
      <c r="AE145" s="52" t="e">
        <f>SUMIF(РРО!#REF!,свод!$AY145,РРО!BS$12:BS$31)</f>
        <v>#REF!</v>
      </c>
      <c r="AF145" s="38" t="e">
        <f>SUMIF(РРО!#REF!,свод!$AY145,РРО!BT$12:BT$31)</f>
        <v>#REF!</v>
      </c>
      <c r="AG145" s="38" t="e">
        <f>SUMIF(РРО!#REF!,свод!$AY145,РРО!BU$12:BU$31)</f>
        <v>#REF!</v>
      </c>
      <c r="AH145" s="38" t="e">
        <f>SUMIF(РРО!#REF!,свод!$AY145,РРО!BV$12:BV$31)</f>
        <v>#REF!</v>
      </c>
      <c r="AI145" s="38" t="e">
        <f>SUMIF(РРО!#REF!,свод!$AY145,РРО!BW$12:BW$31)</f>
        <v>#REF!</v>
      </c>
      <c r="AJ145" s="38" t="e">
        <f>SUMIF(РРО!#REF!,свод!$AY145,РРО!#REF!)</f>
        <v>#REF!</v>
      </c>
      <c r="AK145" s="38" t="e">
        <f>SUMIF(РРО!#REF!,свод!$AY145,РРО!#REF!)</f>
        <v>#REF!</v>
      </c>
      <c r="AL145" s="38" t="e">
        <f>SUMIF(РРО!#REF!,свод!$AY145,РРО!#REF!)</f>
        <v>#REF!</v>
      </c>
      <c r="AM145" s="38" t="e">
        <f>SUMIF(РРО!#REF!,свод!$AY145,РРО!#REF!)</f>
        <v>#REF!</v>
      </c>
      <c r="AN145" s="38" t="e">
        <f>SUMIF(РРО!#REF!,свод!$AY145,РРО!#REF!)</f>
        <v>#REF!</v>
      </c>
      <c r="AO145" s="38" t="e">
        <f>SUMIF(РРО!#REF!,свод!$AY145,РРО!#REF!)</f>
        <v>#REF!</v>
      </c>
      <c r="AP145" s="38" t="e">
        <f>SUMIF(РРО!#REF!,свод!$AY145,РРО!#REF!)</f>
        <v>#REF!</v>
      </c>
      <c r="AQ145" s="38" t="e">
        <f>SUMIF(РРО!#REF!,свод!$AY145,РРО!#REF!)</f>
        <v>#REF!</v>
      </c>
      <c r="AR145" s="38" t="e">
        <f>SUMIF(РРО!#REF!,свод!$AY145,РРО!#REF!)</f>
        <v>#REF!</v>
      </c>
      <c r="AS145" s="38" t="e">
        <f>SUMIF(РРО!#REF!,свод!$AY145,РРО!#REF!)</f>
        <v>#REF!</v>
      </c>
      <c r="AT145" s="38" t="e">
        <f>SUMIF(РРО!#REF!,свод!$AY145,РРО!#REF!)</f>
        <v>#REF!</v>
      </c>
      <c r="AU145" s="38" t="e">
        <f>SUMIF(РРО!#REF!,свод!$AY145,РРО!#REF!)</f>
        <v>#REF!</v>
      </c>
      <c r="AV145" s="38" t="e">
        <f>SUMIF(РРО!#REF!,свод!$AY145,РРО!#REF!)</f>
        <v>#REF!</v>
      </c>
      <c r="AW145" s="38" t="e">
        <f>SUMIF(РРО!#REF!,свод!$AY145,РРО!#REF!)</f>
        <v>#REF!</v>
      </c>
      <c r="AX145" s="38" t="e">
        <f>SUMIF(РРО!#REF!,свод!$AY145,РРО!#REF!)</f>
        <v>#REF!</v>
      </c>
      <c r="AY145" t="str">
        <f t="shared" ref="AY145:AY150" si="5">CONCATENATE(A145,C145,D145,E145)</f>
        <v>4020000240702плановый</v>
      </c>
    </row>
    <row r="146" spans="1:51" ht="15" hidden="1" customHeight="1">
      <c r="A146" s="32">
        <v>402000024</v>
      </c>
      <c r="B146" s="33"/>
      <c r="C146" s="34" t="s">
        <v>95</v>
      </c>
      <c r="D146" s="34" t="s">
        <v>69</v>
      </c>
      <c r="E146" s="35" t="s">
        <v>65</v>
      </c>
      <c r="F146" s="52" t="e">
        <f>SUMIF(РРО!#REF!,свод!AY146,РРО!AT$12:AT$31)</f>
        <v>#REF!</v>
      </c>
      <c r="G146" s="52" t="e">
        <f>SUMIF(РРО!#REF!,свод!AY146,РРО!AU$12:AU$31)</f>
        <v>#REF!</v>
      </c>
      <c r="H146" s="38" t="e">
        <f>SUMIF(РРО!#REF!,свод!$AY146,РРО!AV$12:AV$31)</f>
        <v>#REF!</v>
      </c>
      <c r="I146" s="38" t="e">
        <f>SUMIF(РРО!#REF!,свод!$AY146,РРО!AW$12:AW$31)</f>
        <v>#REF!</v>
      </c>
      <c r="J146" s="38" t="e">
        <f>SUMIF(РРО!#REF!,свод!$AY146,РРО!AX$12:AX$31)</f>
        <v>#REF!</v>
      </c>
      <c r="K146" s="38" t="e">
        <f>SUMIF(РРО!#REF!,свод!$AY146,РРО!AY$12:AY$31)</f>
        <v>#REF!</v>
      </c>
      <c r="L146" s="38" t="e">
        <f>SUMIF(РРО!#REF!,свод!$AY146,РРО!AZ$12:AZ$31)</f>
        <v>#REF!</v>
      </c>
      <c r="M146" s="38" t="e">
        <f>SUMIF(РРО!#REF!,свод!$AY146,РРО!BA$12:BA$31)</f>
        <v>#REF!</v>
      </c>
      <c r="N146" s="38" t="e">
        <f>SUMIF(РРО!#REF!,свод!$AY146,РРО!BB$12:BB$31)</f>
        <v>#REF!</v>
      </c>
      <c r="O146" s="38" t="e">
        <f>SUMIF(РРО!#REF!,свод!$AY146,РРО!BC$12:BC$31)</f>
        <v>#REF!</v>
      </c>
      <c r="P146" s="52" t="e">
        <f>SUMIF(РРО!#REF!,свод!$AY146,РРО!BD$12:BD$31)</f>
        <v>#REF!</v>
      </c>
      <c r="Q146" s="38" t="e">
        <f>SUMIF(РРО!#REF!,свод!$AY146,РРО!BE$12:BE$31)</f>
        <v>#REF!</v>
      </c>
      <c r="R146" s="38" t="e">
        <f>SUMIF(РРО!#REF!,свод!$AY146,РРО!BF$12:BF$31)</f>
        <v>#REF!</v>
      </c>
      <c r="S146" s="38" t="e">
        <f>SUMIF(РРО!#REF!,свод!$AY146,РРО!BG$12:BG$31)</f>
        <v>#REF!</v>
      </c>
      <c r="T146" s="38" t="e">
        <f>SUMIF(РРО!#REF!,свод!$AY146,РРО!BH$12:BH$31)</f>
        <v>#REF!</v>
      </c>
      <c r="U146" s="52" t="e">
        <f>SUMIF(РРО!#REF!,свод!$AY146,РРО!BI$12:BI$31)</f>
        <v>#REF!</v>
      </c>
      <c r="V146" s="38" t="e">
        <f>SUMIF(РРО!#REF!,свод!$AY146,РРО!BJ$12:BJ$31)</f>
        <v>#REF!</v>
      </c>
      <c r="W146" s="38" t="e">
        <f>SUMIF(РРО!#REF!,свод!$AY146,РРО!BK$12:BK$31)</f>
        <v>#REF!</v>
      </c>
      <c r="X146" s="38" t="e">
        <f>SUMIF(РРО!#REF!,свод!$AY146,РРО!BL$12:BL$31)</f>
        <v>#REF!</v>
      </c>
      <c r="Y146" s="38" t="e">
        <f>SUMIF(РРО!#REF!,свод!$AY146,РРО!BM$12:BM$31)</f>
        <v>#REF!</v>
      </c>
      <c r="Z146" s="52" t="e">
        <f>SUMIF(РРО!#REF!,свод!$AY146,РРО!BN$12:BN$31)</f>
        <v>#REF!</v>
      </c>
      <c r="AA146" s="38" t="e">
        <f>SUMIF(РРО!#REF!,свод!$AY146,РРО!BO$12:BO$31)</f>
        <v>#REF!</v>
      </c>
      <c r="AB146" s="38" t="e">
        <f>SUMIF(РРО!#REF!,свод!$AY146,РРО!BP$12:BP$31)</f>
        <v>#REF!</v>
      </c>
      <c r="AC146" s="38" t="e">
        <f>SUMIF(РРО!#REF!,свод!$AY146,РРО!BQ$12:BQ$31)</f>
        <v>#REF!</v>
      </c>
      <c r="AD146" s="38" t="e">
        <f>SUMIF(РРО!#REF!,свод!$AY146,РРО!BR$12:BR$31)</f>
        <v>#REF!</v>
      </c>
      <c r="AE146" s="52" t="e">
        <f>SUMIF(РРО!#REF!,свод!$AY146,РРО!BS$12:BS$31)</f>
        <v>#REF!</v>
      </c>
      <c r="AF146" s="38" t="e">
        <f>SUMIF(РРО!#REF!,свод!$AY146,РРО!BT$12:BT$31)</f>
        <v>#REF!</v>
      </c>
      <c r="AG146" s="38" t="e">
        <f>SUMIF(РРО!#REF!,свод!$AY146,РРО!BU$12:BU$31)</f>
        <v>#REF!</v>
      </c>
      <c r="AH146" s="38" t="e">
        <f>SUMIF(РРО!#REF!,свод!$AY146,РРО!BV$12:BV$31)</f>
        <v>#REF!</v>
      </c>
      <c r="AI146" s="38" t="e">
        <f>SUMIF(РРО!#REF!,свод!$AY146,РРО!BW$12:BW$31)</f>
        <v>#REF!</v>
      </c>
      <c r="AJ146" s="38" t="e">
        <f>SUMIF(РРО!#REF!,свод!$AY146,РРО!#REF!)</f>
        <v>#REF!</v>
      </c>
      <c r="AK146" s="38" t="e">
        <f>SUMIF(РРО!#REF!,свод!$AY146,РРО!#REF!)</f>
        <v>#REF!</v>
      </c>
      <c r="AL146" s="38" t="e">
        <f>SUMIF(РРО!#REF!,свод!$AY146,РРО!#REF!)</f>
        <v>#REF!</v>
      </c>
      <c r="AM146" s="38" t="e">
        <f>SUMIF(РРО!#REF!,свод!$AY146,РРО!#REF!)</f>
        <v>#REF!</v>
      </c>
      <c r="AN146" s="38" t="e">
        <f>SUMIF(РРО!#REF!,свод!$AY146,РРО!#REF!)</f>
        <v>#REF!</v>
      </c>
      <c r="AO146" s="38" t="e">
        <f>SUMIF(РРО!#REF!,свод!$AY146,РРО!#REF!)</f>
        <v>#REF!</v>
      </c>
      <c r="AP146" s="38" t="e">
        <f>SUMIF(РРО!#REF!,свод!$AY146,РРО!#REF!)</f>
        <v>#REF!</v>
      </c>
      <c r="AQ146" s="38" t="e">
        <f>SUMIF(РРО!#REF!,свод!$AY146,РРО!#REF!)</f>
        <v>#REF!</v>
      </c>
      <c r="AR146" s="38" t="e">
        <f>SUMIF(РРО!#REF!,свод!$AY146,РРО!#REF!)</f>
        <v>#REF!</v>
      </c>
      <c r="AS146" s="38" t="e">
        <f>SUMIF(РРО!#REF!,свод!$AY146,РРО!#REF!)</f>
        <v>#REF!</v>
      </c>
      <c r="AT146" s="38" t="e">
        <f>SUMIF(РРО!#REF!,свод!$AY146,РРО!#REF!)</f>
        <v>#REF!</v>
      </c>
      <c r="AU146" s="38" t="e">
        <f>SUMIF(РРО!#REF!,свод!$AY146,РРО!#REF!)</f>
        <v>#REF!</v>
      </c>
      <c r="AV146" s="38" t="e">
        <f>SUMIF(РРО!#REF!,свод!$AY146,РРО!#REF!)</f>
        <v>#REF!</v>
      </c>
      <c r="AW146" s="38" t="e">
        <f>SUMIF(РРО!#REF!,свод!$AY146,РРО!#REF!)</f>
        <v>#REF!</v>
      </c>
      <c r="AX146" s="38" t="e">
        <f>SUMIF(РРО!#REF!,свод!$AY146,РРО!#REF!)</f>
        <v>#REF!</v>
      </c>
      <c r="AY146" t="str">
        <f t="shared" si="5"/>
        <v>4020000241004плановый</v>
      </c>
    </row>
    <row r="147" spans="1:51" ht="15" hidden="1" customHeight="1">
      <c r="A147" s="32">
        <v>402000025</v>
      </c>
      <c r="B147" s="33" t="s">
        <v>201</v>
      </c>
      <c r="C147" s="34" t="s">
        <v>53</v>
      </c>
      <c r="D147" s="34" t="s">
        <v>56</v>
      </c>
      <c r="E147" s="35" t="s">
        <v>64</v>
      </c>
      <c r="F147" s="52" t="e">
        <f>SUMIF(РРО!#REF!,свод!AY147,РРО!AT$12:AT$31)</f>
        <v>#REF!</v>
      </c>
      <c r="G147" s="52" t="e">
        <f>SUMIF(РРО!#REF!,свод!AY147,РРО!AU$12:AU$31)</f>
        <v>#REF!</v>
      </c>
      <c r="H147" s="38" t="e">
        <f>SUMIF(РРО!#REF!,свод!$AY147,РРО!AV$12:AV$31)</f>
        <v>#REF!</v>
      </c>
      <c r="I147" s="38" t="e">
        <f>SUMIF(РРО!#REF!,свод!$AY147,РРО!AW$12:AW$31)</f>
        <v>#REF!</v>
      </c>
      <c r="J147" s="38" t="e">
        <f>SUMIF(РРО!#REF!,свод!$AY147,РРО!AX$12:AX$31)</f>
        <v>#REF!</v>
      </c>
      <c r="K147" s="38" t="e">
        <f>SUMIF(РРО!#REF!,свод!$AY147,РРО!AY$12:AY$31)</f>
        <v>#REF!</v>
      </c>
      <c r="L147" s="38" t="e">
        <f>SUMIF(РРО!#REF!,свод!$AY147,РРО!AZ$12:AZ$31)</f>
        <v>#REF!</v>
      </c>
      <c r="M147" s="38" t="e">
        <f>SUMIF(РРО!#REF!,свод!$AY147,РРО!BA$12:BA$31)</f>
        <v>#REF!</v>
      </c>
      <c r="N147" s="38" t="e">
        <f>SUMIF(РРО!#REF!,свод!$AY147,РРО!BB$12:BB$31)</f>
        <v>#REF!</v>
      </c>
      <c r="O147" s="38" t="e">
        <f>SUMIF(РРО!#REF!,свод!$AY147,РРО!BC$12:BC$31)</f>
        <v>#REF!</v>
      </c>
      <c r="P147" s="52" t="e">
        <f>SUMIF(РРО!#REF!,свод!$AY147,РРО!BD$12:BD$31)</f>
        <v>#REF!</v>
      </c>
      <c r="Q147" s="38" t="e">
        <f>SUMIF(РРО!#REF!,свод!$AY147,РРО!BE$12:BE$31)</f>
        <v>#REF!</v>
      </c>
      <c r="R147" s="38" t="e">
        <f>SUMIF(РРО!#REF!,свод!$AY147,РРО!BF$12:BF$31)</f>
        <v>#REF!</v>
      </c>
      <c r="S147" s="38" t="e">
        <f>SUMIF(РРО!#REF!,свод!$AY147,РРО!BG$12:BG$31)</f>
        <v>#REF!</v>
      </c>
      <c r="T147" s="38" t="e">
        <f>SUMIF(РРО!#REF!,свод!$AY147,РРО!BH$12:BH$31)</f>
        <v>#REF!</v>
      </c>
      <c r="U147" s="52" t="e">
        <f>SUMIF(РРО!#REF!,свод!$AY147,РРО!BI$12:BI$31)</f>
        <v>#REF!</v>
      </c>
      <c r="V147" s="38" t="e">
        <f>SUMIF(РРО!#REF!,свод!$AY147,РРО!BJ$12:BJ$31)</f>
        <v>#REF!</v>
      </c>
      <c r="W147" s="38" t="e">
        <f>SUMIF(РРО!#REF!,свод!$AY147,РРО!BK$12:BK$31)</f>
        <v>#REF!</v>
      </c>
      <c r="X147" s="38" t="e">
        <f>SUMIF(РРО!#REF!,свод!$AY147,РРО!BL$12:BL$31)</f>
        <v>#REF!</v>
      </c>
      <c r="Y147" s="38" t="e">
        <f>SUMIF(РРО!#REF!,свод!$AY147,РРО!BM$12:BM$31)</f>
        <v>#REF!</v>
      </c>
      <c r="Z147" s="52" t="e">
        <f>SUMIF(РРО!#REF!,свод!$AY147,РРО!BN$12:BN$31)</f>
        <v>#REF!</v>
      </c>
      <c r="AA147" s="38" t="e">
        <f>SUMIF(РРО!#REF!,свод!$AY147,РРО!BO$12:BO$31)</f>
        <v>#REF!</v>
      </c>
      <c r="AB147" s="38" t="e">
        <f>SUMIF(РРО!#REF!,свод!$AY147,РРО!BP$12:BP$31)</f>
        <v>#REF!</v>
      </c>
      <c r="AC147" s="38" t="e">
        <f>SUMIF(РРО!#REF!,свод!$AY147,РРО!BQ$12:BQ$31)</f>
        <v>#REF!</v>
      </c>
      <c r="AD147" s="38" t="e">
        <f>SUMIF(РРО!#REF!,свод!$AY147,РРО!BR$12:BR$31)</f>
        <v>#REF!</v>
      </c>
      <c r="AE147" s="52" t="e">
        <f>SUMIF(РРО!#REF!,свод!$AY147,РРО!BS$12:BS$31)</f>
        <v>#REF!</v>
      </c>
      <c r="AF147" s="38" t="e">
        <f>SUMIF(РРО!#REF!,свод!$AY147,РРО!BT$12:BT$31)</f>
        <v>#REF!</v>
      </c>
      <c r="AG147" s="38" t="e">
        <f>SUMIF(РРО!#REF!,свод!$AY147,РРО!BU$12:BU$31)</f>
        <v>#REF!</v>
      </c>
      <c r="AH147" s="38" t="e">
        <f>SUMIF(РРО!#REF!,свод!$AY147,РРО!BV$12:BV$31)</f>
        <v>#REF!</v>
      </c>
      <c r="AI147" s="38" t="e">
        <f>SUMIF(РРО!#REF!,свод!$AY147,РРО!BW$12:BW$31)</f>
        <v>#REF!</v>
      </c>
      <c r="AJ147" s="38" t="e">
        <f>SUMIF(РРО!#REF!,свод!$AY147,РРО!#REF!)</f>
        <v>#REF!</v>
      </c>
      <c r="AK147" s="38" t="e">
        <f>SUMIF(РРО!#REF!,свод!$AY147,РРО!#REF!)</f>
        <v>#REF!</v>
      </c>
      <c r="AL147" s="38" t="e">
        <f>SUMIF(РРО!#REF!,свод!$AY147,РРО!#REF!)</f>
        <v>#REF!</v>
      </c>
      <c r="AM147" s="38" t="e">
        <f>SUMIF(РРО!#REF!,свод!$AY147,РРО!#REF!)</f>
        <v>#REF!</v>
      </c>
      <c r="AN147" s="38" t="e">
        <f>SUMIF(РРО!#REF!,свод!$AY147,РРО!#REF!)</f>
        <v>#REF!</v>
      </c>
      <c r="AO147" s="38" t="e">
        <f>SUMIF(РРО!#REF!,свод!$AY147,РРО!#REF!)</f>
        <v>#REF!</v>
      </c>
      <c r="AP147" s="38" t="e">
        <f>SUMIF(РРО!#REF!,свод!$AY147,РРО!#REF!)</f>
        <v>#REF!</v>
      </c>
      <c r="AQ147" s="38" t="e">
        <f>SUMIF(РРО!#REF!,свод!$AY147,РРО!#REF!)</f>
        <v>#REF!</v>
      </c>
      <c r="AR147" s="38" t="e">
        <f>SUMIF(РРО!#REF!,свод!$AY147,РРО!#REF!)</f>
        <v>#REF!</v>
      </c>
      <c r="AS147" s="38" t="e">
        <f>SUMIF(РРО!#REF!,свод!$AY147,РРО!#REF!)</f>
        <v>#REF!</v>
      </c>
      <c r="AT147" s="38" t="e">
        <f>SUMIF(РРО!#REF!,свод!$AY147,РРО!#REF!)</f>
        <v>#REF!</v>
      </c>
      <c r="AU147" s="38" t="e">
        <f>SUMIF(РРО!#REF!,свод!$AY147,РРО!#REF!)</f>
        <v>#REF!</v>
      </c>
      <c r="AV147" s="38" t="e">
        <f>SUMIF(РРО!#REF!,свод!$AY147,РРО!#REF!)</f>
        <v>#REF!</v>
      </c>
      <c r="AW147" s="38" t="e">
        <f>SUMIF(РРО!#REF!,свод!$AY147,РРО!#REF!)</f>
        <v>#REF!</v>
      </c>
      <c r="AX147" s="38" t="e">
        <f>SUMIF(РРО!#REF!,свод!$AY147,РРО!#REF!)</f>
        <v>#REF!</v>
      </c>
      <c r="AY147" t="str">
        <f t="shared" si="5"/>
        <v>4020000250103нормативный</v>
      </c>
    </row>
    <row r="148" spans="1:51" ht="15" hidden="1" customHeight="1">
      <c r="A148" s="32">
        <v>402000025</v>
      </c>
      <c r="B148" s="33" t="s">
        <v>201</v>
      </c>
      <c r="C148" s="34" t="s">
        <v>53</v>
      </c>
      <c r="D148" s="34" t="s">
        <v>69</v>
      </c>
      <c r="E148" s="35" t="s">
        <v>64</v>
      </c>
      <c r="F148" s="52" t="e">
        <f>SUMIF(РРО!#REF!,свод!AY148,РРО!AT$12:AT$31)</f>
        <v>#REF!</v>
      </c>
      <c r="G148" s="52" t="e">
        <f>SUMIF(РРО!#REF!,свод!AY148,РРО!AU$12:AU$31)</f>
        <v>#REF!</v>
      </c>
      <c r="H148" s="38" t="e">
        <f>SUMIF(РРО!#REF!,свод!$AY148,РРО!AV$12:AV$31)</f>
        <v>#REF!</v>
      </c>
      <c r="I148" s="38" t="e">
        <f>SUMIF(РРО!#REF!,свод!$AY148,РРО!AW$12:AW$31)</f>
        <v>#REF!</v>
      </c>
      <c r="J148" s="38" t="e">
        <f>SUMIF(РРО!#REF!,свод!$AY148,РРО!AX$12:AX$31)</f>
        <v>#REF!</v>
      </c>
      <c r="K148" s="38" t="e">
        <f>SUMIF(РРО!#REF!,свод!$AY148,РРО!AY$12:AY$31)</f>
        <v>#REF!</v>
      </c>
      <c r="L148" s="38" t="e">
        <f>SUMIF(РРО!#REF!,свод!$AY148,РРО!AZ$12:AZ$31)</f>
        <v>#REF!</v>
      </c>
      <c r="M148" s="38" t="e">
        <f>SUMIF(РРО!#REF!,свод!$AY148,РРО!BA$12:BA$31)</f>
        <v>#REF!</v>
      </c>
      <c r="N148" s="38" t="e">
        <f>SUMIF(РРО!#REF!,свод!$AY148,РРО!BB$12:BB$31)</f>
        <v>#REF!</v>
      </c>
      <c r="O148" s="38" t="e">
        <f>SUMIF(РРО!#REF!,свод!$AY148,РРО!BC$12:BC$31)</f>
        <v>#REF!</v>
      </c>
      <c r="P148" s="52" t="e">
        <f>SUMIF(РРО!#REF!,свод!$AY148,РРО!BD$12:BD$31)</f>
        <v>#REF!</v>
      </c>
      <c r="Q148" s="38" t="e">
        <f>SUMIF(РРО!#REF!,свод!$AY148,РРО!BE$12:BE$31)</f>
        <v>#REF!</v>
      </c>
      <c r="R148" s="38" t="e">
        <f>SUMIF(РРО!#REF!,свод!$AY148,РРО!BF$12:BF$31)</f>
        <v>#REF!</v>
      </c>
      <c r="S148" s="38" t="e">
        <f>SUMIF(РРО!#REF!,свод!$AY148,РРО!BG$12:BG$31)</f>
        <v>#REF!</v>
      </c>
      <c r="T148" s="38" t="e">
        <f>SUMIF(РРО!#REF!,свод!$AY148,РРО!BH$12:BH$31)</f>
        <v>#REF!</v>
      </c>
      <c r="U148" s="52" t="e">
        <f>SUMIF(РРО!#REF!,свод!$AY148,РРО!BI$12:BI$31)</f>
        <v>#REF!</v>
      </c>
      <c r="V148" s="38" t="e">
        <f>SUMIF(РРО!#REF!,свод!$AY148,РРО!BJ$12:BJ$31)</f>
        <v>#REF!</v>
      </c>
      <c r="W148" s="38" t="e">
        <f>SUMIF(РРО!#REF!,свод!$AY148,РРО!BK$12:BK$31)</f>
        <v>#REF!</v>
      </c>
      <c r="X148" s="38" t="e">
        <f>SUMIF(РРО!#REF!,свод!$AY148,РРО!BL$12:BL$31)</f>
        <v>#REF!</v>
      </c>
      <c r="Y148" s="38" t="e">
        <f>SUMIF(РРО!#REF!,свод!$AY148,РРО!BM$12:BM$31)</f>
        <v>#REF!</v>
      </c>
      <c r="Z148" s="52" t="e">
        <f>SUMIF(РРО!#REF!,свод!$AY148,РРО!BN$12:BN$31)</f>
        <v>#REF!</v>
      </c>
      <c r="AA148" s="38" t="e">
        <f>SUMIF(РРО!#REF!,свод!$AY148,РРО!BO$12:BO$31)</f>
        <v>#REF!</v>
      </c>
      <c r="AB148" s="38" t="e">
        <f>SUMIF(РРО!#REF!,свод!$AY148,РРО!BP$12:BP$31)</f>
        <v>#REF!</v>
      </c>
      <c r="AC148" s="38" t="e">
        <f>SUMIF(РРО!#REF!,свод!$AY148,РРО!BQ$12:BQ$31)</f>
        <v>#REF!</v>
      </c>
      <c r="AD148" s="38" t="e">
        <f>SUMIF(РРО!#REF!,свод!$AY148,РРО!BR$12:BR$31)</f>
        <v>#REF!</v>
      </c>
      <c r="AE148" s="52" t="e">
        <f>SUMIF(РРО!#REF!,свод!$AY148,РРО!BS$12:BS$31)</f>
        <v>#REF!</v>
      </c>
      <c r="AF148" s="38" t="e">
        <f>SUMIF(РРО!#REF!,свод!$AY148,РРО!BT$12:BT$31)</f>
        <v>#REF!</v>
      </c>
      <c r="AG148" s="38" t="e">
        <f>SUMIF(РРО!#REF!,свод!$AY148,РРО!BU$12:BU$31)</f>
        <v>#REF!</v>
      </c>
      <c r="AH148" s="38" t="e">
        <f>SUMIF(РРО!#REF!,свод!$AY148,РРО!BV$12:BV$31)</f>
        <v>#REF!</v>
      </c>
      <c r="AI148" s="38" t="e">
        <f>SUMIF(РРО!#REF!,свод!$AY148,РРО!BW$12:BW$31)</f>
        <v>#REF!</v>
      </c>
      <c r="AJ148" s="38" t="e">
        <f>SUMIF(РРО!#REF!,свод!$AY148,РРО!#REF!)</f>
        <v>#REF!</v>
      </c>
      <c r="AK148" s="38" t="e">
        <f>SUMIF(РРО!#REF!,свод!$AY148,РРО!#REF!)</f>
        <v>#REF!</v>
      </c>
      <c r="AL148" s="38" t="e">
        <f>SUMIF(РРО!#REF!,свод!$AY148,РРО!#REF!)</f>
        <v>#REF!</v>
      </c>
      <c r="AM148" s="38" t="e">
        <f>SUMIF(РРО!#REF!,свод!$AY148,РРО!#REF!)</f>
        <v>#REF!</v>
      </c>
      <c r="AN148" s="38" t="e">
        <f>SUMIF(РРО!#REF!,свод!$AY148,РРО!#REF!)</f>
        <v>#REF!</v>
      </c>
      <c r="AO148" s="38" t="e">
        <f>SUMIF(РРО!#REF!,свод!$AY148,РРО!#REF!)</f>
        <v>#REF!</v>
      </c>
      <c r="AP148" s="38" t="e">
        <f>SUMIF(РРО!#REF!,свод!$AY148,РРО!#REF!)</f>
        <v>#REF!</v>
      </c>
      <c r="AQ148" s="38" t="e">
        <f>SUMIF(РРО!#REF!,свод!$AY148,РРО!#REF!)</f>
        <v>#REF!</v>
      </c>
      <c r="AR148" s="38" t="e">
        <f>SUMIF(РРО!#REF!,свод!$AY148,РРО!#REF!)</f>
        <v>#REF!</v>
      </c>
      <c r="AS148" s="38" t="e">
        <f>SUMIF(РРО!#REF!,свод!$AY148,РРО!#REF!)</f>
        <v>#REF!</v>
      </c>
      <c r="AT148" s="38" t="e">
        <f>SUMIF(РРО!#REF!,свод!$AY148,РРО!#REF!)</f>
        <v>#REF!</v>
      </c>
      <c r="AU148" s="38" t="e">
        <f>SUMIF(РРО!#REF!,свод!$AY148,РРО!#REF!)</f>
        <v>#REF!</v>
      </c>
      <c r="AV148" s="38" t="e">
        <f>SUMIF(РРО!#REF!,свод!$AY148,РРО!#REF!)</f>
        <v>#REF!</v>
      </c>
      <c r="AW148" s="38" t="e">
        <f>SUMIF(РРО!#REF!,свод!$AY148,РРО!#REF!)</f>
        <v>#REF!</v>
      </c>
      <c r="AX148" s="38" t="e">
        <f>SUMIF(РРО!#REF!,свод!$AY148,РРО!#REF!)</f>
        <v>#REF!</v>
      </c>
      <c r="AY148" t="str">
        <f t="shared" si="5"/>
        <v>4020000250104нормативный</v>
      </c>
    </row>
    <row r="149" spans="1:51" ht="15" hidden="1" customHeight="1">
      <c r="A149" s="32">
        <v>402000025</v>
      </c>
      <c r="B149" s="33" t="s">
        <v>201</v>
      </c>
      <c r="C149" s="34" t="s">
        <v>53</v>
      </c>
      <c r="D149" s="34" t="s">
        <v>115</v>
      </c>
      <c r="E149" s="35" t="s">
        <v>64</v>
      </c>
      <c r="F149" s="52" t="e">
        <f>SUMIF(РРО!#REF!,свод!AY149,РРО!AT$12:AT$31)</f>
        <v>#REF!</v>
      </c>
      <c r="G149" s="52" t="e">
        <f>SUMIF(РРО!#REF!,свод!AY149,РРО!AU$12:AU$31)</f>
        <v>#REF!</v>
      </c>
      <c r="H149" s="38" t="e">
        <f>SUMIF(РРО!#REF!,свод!$AY149,РРО!AV$12:AV$31)</f>
        <v>#REF!</v>
      </c>
      <c r="I149" s="38" t="e">
        <f>SUMIF(РРО!#REF!,свод!$AY149,РРО!AW$12:AW$31)</f>
        <v>#REF!</v>
      </c>
      <c r="J149" s="38" t="e">
        <f>SUMIF(РРО!#REF!,свод!$AY149,РРО!AX$12:AX$31)</f>
        <v>#REF!</v>
      </c>
      <c r="K149" s="38" t="e">
        <f>SUMIF(РРО!#REF!,свод!$AY149,РРО!AY$12:AY$31)</f>
        <v>#REF!</v>
      </c>
      <c r="L149" s="38" t="e">
        <f>SUMIF(РРО!#REF!,свод!$AY149,РРО!AZ$12:AZ$31)</f>
        <v>#REF!</v>
      </c>
      <c r="M149" s="38" t="e">
        <f>SUMIF(РРО!#REF!,свод!$AY149,РРО!BA$12:BA$31)</f>
        <v>#REF!</v>
      </c>
      <c r="N149" s="38" t="e">
        <f>SUMIF(РРО!#REF!,свод!$AY149,РРО!BB$12:BB$31)</f>
        <v>#REF!</v>
      </c>
      <c r="O149" s="38" t="e">
        <f>SUMIF(РРО!#REF!,свод!$AY149,РРО!BC$12:BC$31)</f>
        <v>#REF!</v>
      </c>
      <c r="P149" s="52" t="e">
        <f>SUMIF(РРО!#REF!,свод!$AY149,РРО!BD$12:BD$31)</f>
        <v>#REF!</v>
      </c>
      <c r="Q149" s="38" t="e">
        <f>SUMIF(РРО!#REF!,свод!$AY149,РРО!BE$12:BE$31)</f>
        <v>#REF!</v>
      </c>
      <c r="R149" s="38" t="e">
        <f>SUMIF(РРО!#REF!,свод!$AY149,РРО!BF$12:BF$31)</f>
        <v>#REF!</v>
      </c>
      <c r="S149" s="38" t="e">
        <f>SUMIF(РРО!#REF!,свод!$AY149,РРО!BG$12:BG$31)</f>
        <v>#REF!</v>
      </c>
      <c r="T149" s="38" t="e">
        <f>SUMIF(РРО!#REF!,свод!$AY149,РРО!BH$12:BH$31)</f>
        <v>#REF!</v>
      </c>
      <c r="U149" s="52" t="e">
        <f>SUMIF(РРО!#REF!,свод!$AY149,РРО!BI$12:BI$31)</f>
        <v>#REF!</v>
      </c>
      <c r="V149" s="38" t="e">
        <f>SUMIF(РРО!#REF!,свод!$AY149,РРО!BJ$12:BJ$31)</f>
        <v>#REF!</v>
      </c>
      <c r="W149" s="38" t="e">
        <f>SUMIF(РРО!#REF!,свод!$AY149,РРО!BK$12:BK$31)</f>
        <v>#REF!</v>
      </c>
      <c r="X149" s="38" t="e">
        <f>SUMIF(РРО!#REF!,свод!$AY149,РРО!BL$12:BL$31)</f>
        <v>#REF!</v>
      </c>
      <c r="Y149" s="38" t="e">
        <f>SUMIF(РРО!#REF!,свод!$AY149,РРО!BM$12:BM$31)</f>
        <v>#REF!</v>
      </c>
      <c r="Z149" s="52" t="e">
        <f>SUMIF(РРО!#REF!,свод!$AY149,РРО!BN$12:BN$31)</f>
        <v>#REF!</v>
      </c>
      <c r="AA149" s="38" t="e">
        <f>SUMIF(РРО!#REF!,свод!$AY149,РРО!BO$12:BO$31)</f>
        <v>#REF!</v>
      </c>
      <c r="AB149" s="38" t="e">
        <f>SUMIF(РРО!#REF!,свод!$AY149,РРО!BP$12:BP$31)</f>
        <v>#REF!</v>
      </c>
      <c r="AC149" s="38" t="e">
        <f>SUMIF(РРО!#REF!,свод!$AY149,РРО!BQ$12:BQ$31)</f>
        <v>#REF!</v>
      </c>
      <c r="AD149" s="38" t="e">
        <f>SUMIF(РРО!#REF!,свод!$AY149,РРО!BR$12:BR$31)</f>
        <v>#REF!</v>
      </c>
      <c r="AE149" s="52" t="e">
        <f>SUMIF(РРО!#REF!,свод!$AY149,РРО!BS$12:BS$31)</f>
        <v>#REF!</v>
      </c>
      <c r="AF149" s="38" t="e">
        <f>SUMIF(РРО!#REF!,свод!$AY149,РРО!BT$12:BT$31)</f>
        <v>#REF!</v>
      </c>
      <c r="AG149" s="38" t="e">
        <f>SUMIF(РРО!#REF!,свод!$AY149,РРО!BU$12:BU$31)</f>
        <v>#REF!</v>
      </c>
      <c r="AH149" s="38" t="e">
        <f>SUMIF(РРО!#REF!,свод!$AY149,РРО!BV$12:BV$31)</f>
        <v>#REF!</v>
      </c>
      <c r="AI149" s="38" t="e">
        <f>SUMIF(РРО!#REF!,свод!$AY149,РРО!BW$12:BW$31)</f>
        <v>#REF!</v>
      </c>
      <c r="AJ149" s="38" t="e">
        <f>SUMIF(РРО!#REF!,свод!$AY149,РРО!#REF!)</f>
        <v>#REF!</v>
      </c>
      <c r="AK149" s="38" t="e">
        <f>SUMIF(РРО!#REF!,свод!$AY149,РРО!#REF!)</f>
        <v>#REF!</v>
      </c>
      <c r="AL149" s="38" t="e">
        <f>SUMIF(РРО!#REF!,свод!$AY149,РРО!#REF!)</f>
        <v>#REF!</v>
      </c>
      <c r="AM149" s="38" t="e">
        <f>SUMIF(РРО!#REF!,свод!$AY149,РРО!#REF!)</f>
        <v>#REF!</v>
      </c>
      <c r="AN149" s="38" t="e">
        <f>SUMIF(РРО!#REF!,свод!$AY149,РРО!#REF!)</f>
        <v>#REF!</v>
      </c>
      <c r="AO149" s="38" t="e">
        <f>SUMIF(РРО!#REF!,свод!$AY149,РРО!#REF!)</f>
        <v>#REF!</v>
      </c>
      <c r="AP149" s="38" t="e">
        <f>SUMIF(РРО!#REF!,свод!$AY149,РРО!#REF!)</f>
        <v>#REF!</v>
      </c>
      <c r="AQ149" s="38" t="e">
        <f>SUMIF(РРО!#REF!,свод!$AY149,РРО!#REF!)</f>
        <v>#REF!</v>
      </c>
      <c r="AR149" s="38" t="e">
        <f>SUMIF(РРО!#REF!,свод!$AY149,РРО!#REF!)</f>
        <v>#REF!</v>
      </c>
      <c r="AS149" s="38" t="e">
        <f>SUMIF(РРО!#REF!,свод!$AY149,РРО!#REF!)</f>
        <v>#REF!</v>
      </c>
      <c r="AT149" s="38" t="e">
        <f>SUMIF(РРО!#REF!,свод!$AY149,РРО!#REF!)</f>
        <v>#REF!</v>
      </c>
      <c r="AU149" s="38" t="e">
        <f>SUMIF(РРО!#REF!,свод!$AY149,РРО!#REF!)</f>
        <v>#REF!</v>
      </c>
      <c r="AV149" s="38" t="e">
        <f>SUMIF(РРО!#REF!,свод!$AY149,РРО!#REF!)</f>
        <v>#REF!</v>
      </c>
      <c r="AW149" s="38" t="e">
        <f>SUMIF(РРО!#REF!,свод!$AY149,РРО!#REF!)</f>
        <v>#REF!</v>
      </c>
      <c r="AX149" s="38" t="e">
        <f>SUMIF(РРО!#REF!,свод!$AY149,РРО!#REF!)</f>
        <v>#REF!</v>
      </c>
      <c r="AY149" t="str">
        <f t="shared" si="5"/>
        <v>4020000250106нормативный</v>
      </c>
    </row>
    <row r="150" spans="1:51" ht="15" hidden="1" customHeight="1">
      <c r="A150" s="32">
        <v>402000025</v>
      </c>
      <c r="B150" s="33" t="s">
        <v>201</v>
      </c>
      <c r="C150" s="34" t="s">
        <v>53</v>
      </c>
      <c r="D150" s="34" t="s">
        <v>54</v>
      </c>
      <c r="E150" s="35" t="s">
        <v>64</v>
      </c>
      <c r="F150" s="52" t="e">
        <f>SUMIF(РРО!#REF!,свод!AY150,РРО!AT$12:AT$31)</f>
        <v>#REF!</v>
      </c>
      <c r="G150" s="52" t="e">
        <f>SUMIF(РРО!#REF!,свод!AY150,РРО!AU$12:AU$31)</f>
        <v>#REF!</v>
      </c>
      <c r="H150" s="38" t="e">
        <f>SUMIF(РРО!#REF!,свод!$AY150,РРО!AV$12:AV$31)</f>
        <v>#REF!</v>
      </c>
      <c r="I150" s="38" t="e">
        <f>SUMIF(РРО!#REF!,свод!$AY150,РРО!AW$12:AW$31)</f>
        <v>#REF!</v>
      </c>
      <c r="J150" s="38" t="e">
        <f>SUMIF(РРО!#REF!,свод!$AY150,РРО!AX$12:AX$31)</f>
        <v>#REF!</v>
      </c>
      <c r="K150" s="38" t="e">
        <f>SUMIF(РРО!#REF!,свод!$AY150,РРО!AY$12:AY$31)</f>
        <v>#REF!</v>
      </c>
      <c r="L150" s="38" t="e">
        <f>SUMIF(РРО!#REF!,свод!$AY150,РРО!AZ$12:AZ$31)</f>
        <v>#REF!</v>
      </c>
      <c r="M150" s="38" t="e">
        <f>SUMIF(РРО!#REF!,свод!$AY150,РРО!BA$12:BA$31)</f>
        <v>#REF!</v>
      </c>
      <c r="N150" s="38" t="e">
        <f>SUMIF(РРО!#REF!,свод!$AY150,РРО!BB$12:BB$31)</f>
        <v>#REF!</v>
      </c>
      <c r="O150" s="38" t="e">
        <f>SUMIF(РРО!#REF!,свод!$AY150,РРО!BC$12:BC$31)</f>
        <v>#REF!</v>
      </c>
      <c r="P150" s="52" t="e">
        <f>SUMIF(РРО!#REF!,свод!$AY150,РРО!BD$12:BD$31)</f>
        <v>#REF!</v>
      </c>
      <c r="Q150" s="38" t="e">
        <f>SUMIF(РРО!#REF!,свод!$AY150,РРО!BE$12:BE$31)</f>
        <v>#REF!</v>
      </c>
      <c r="R150" s="38" t="e">
        <f>SUMIF(РРО!#REF!,свод!$AY150,РРО!BF$12:BF$31)</f>
        <v>#REF!</v>
      </c>
      <c r="S150" s="38" t="e">
        <f>SUMIF(РРО!#REF!,свод!$AY150,РРО!BG$12:BG$31)</f>
        <v>#REF!</v>
      </c>
      <c r="T150" s="38" t="e">
        <f>SUMIF(РРО!#REF!,свод!$AY150,РРО!BH$12:BH$31)</f>
        <v>#REF!</v>
      </c>
      <c r="U150" s="52" t="e">
        <f>SUMIF(РРО!#REF!,свод!$AY150,РРО!BI$12:BI$31)</f>
        <v>#REF!</v>
      </c>
      <c r="V150" s="38" t="e">
        <f>SUMIF(РРО!#REF!,свод!$AY150,РРО!BJ$12:BJ$31)</f>
        <v>#REF!</v>
      </c>
      <c r="W150" s="38" t="e">
        <f>SUMIF(РРО!#REF!,свод!$AY150,РРО!BK$12:BK$31)</f>
        <v>#REF!</v>
      </c>
      <c r="X150" s="38" t="e">
        <f>SUMIF(РРО!#REF!,свод!$AY150,РРО!BL$12:BL$31)</f>
        <v>#REF!</v>
      </c>
      <c r="Y150" s="38" t="e">
        <f>SUMIF(РРО!#REF!,свод!$AY150,РРО!BM$12:BM$31)</f>
        <v>#REF!</v>
      </c>
      <c r="Z150" s="52" t="e">
        <f>SUMIF(РРО!#REF!,свод!$AY150,РРО!BN$12:BN$31)</f>
        <v>#REF!</v>
      </c>
      <c r="AA150" s="38" t="e">
        <f>SUMIF(РРО!#REF!,свод!$AY150,РРО!BO$12:BO$31)</f>
        <v>#REF!</v>
      </c>
      <c r="AB150" s="38" t="e">
        <f>SUMIF(РРО!#REF!,свод!$AY150,РРО!BP$12:BP$31)</f>
        <v>#REF!</v>
      </c>
      <c r="AC150" s="38" t="e">
        <f>SUMIF(РРО!#REF!,свод!$AY150,РРО!BQ$12:BQ$31)</f>
        <v>#REF!</v>
      </c>
      <c r="AD150" s="38" t="e">
        <f>SUMIF(РРО!#REF!,свод!$AY150,РРО!BR$12:BR$31)</f>
        <v>#REF!</v>
      </c>
      <c r="AE150" s="52" t="e">
        <f>SUMIF(РРО!#REF!,свод!$AY150,РРО!BS$12:BS$31)</f>
        <v>#REF!</v>
      </c>
      <c r="AF150" s="38" t="e">
        <f>SUMIF(РРО!#REF!,свод!$AY150,РРО!BT$12:BT$31)</f>
        <v>#REF!</v>
      </c>
      <c r="AG150" s="38" t="e">
        <f>SUMIF(РРО!#REF!,свод!$AY150,РРО!BU$12:BU$31)</f>
        <v>#REF!</v>
      </c>
      <c r="AH150" s="38" t="e">
        <f>SUMIF(РРО!#REF!,свод!$AY150,РРО!BV$12:BV$31)</f>
        <v>#REF!</v>
      </c>
      <c r="AI150" s="38" t="e">
        <f>SUMIF(РРО!#REF!,свод!$AY150,РРО!BW$12:BW$31)</f>
        <v>#REF!</v>
      </c>
      <c r="AJ150" s="38" t="e">
        <f>SUMIF(РРО!#REF!,свод!$AY150,РРО!#REF!)</f>
        <v>#REF!</v>
      </c>
      <c r="AK150" s="38" t="e">
        <f>SUMIF(РРО!#REF!,свод!$AY150,РРО!#REF!)</f>
        <v>#REF!</v>
      </c>
      <c r="AL150" s="38" t="e">
        <f>SUMIF(РРО!#REF!,свод!$AY150,РРО!#REF!)</f>
        <v>#REF!</v>
      </c>
      <c r="AM150" s="38" t="e">
        <f>SUMIF(РРО!#REF!,свод!$AY150,РРО!#REF!)</f>
        <v>#REF!</v>
      </c>
      <c r="AN150" s="38" t="e">
        <f>SUMIF(РРО!#REF!,свод!$AY150,РРО!#REF!)</f>
        <v>#REF!</v>
      </c>
      <c r="AO150" s="38" t="e">
        <f>SUMIF(РРО!#REF!,свод!$AY150,РРО!#REF!)</f>
        <v>#REF!</v>
      </c>
      <c r="AP150" s="38" t="e">
        <f>SUMIF(РРО!#REF!,свод!$AY150,РРО!#REF!)</f>
        <v>#REF!</v>
      </c>
      <c r="AQ150" s="38" t="e">
        <f>SUMIF(РРО!#REF!,свод!$AY150,РРО!#REF!)</f>
        <v>#REF!</v>
      </c>
      <c r="AR150" s="38" t="e">
        <f>SUMIF(РРО!#REF!,свод!$AY150,РРО!#REF!)</f>
        <v>#REF!</v>
      </c>
      <c r="AS150" s="38" t="e">
        <f>SUMIF(РРО!#REF!,свод!$AY150,РРО!#REF!)</f>
        <v>#REF!</v>
      </c>
      <c r="AT150" s="38" t="e">
        <f>SUMIF(РРО!#REF!,свод!$AY150,РРО!#REF!)</f>
        <v>#REF!</v>
      </c>
      <c r="AU150" s="38" t="e">
        <f>SUMIF(РРО!#REF!,свод!$AY150,РРО!#REF!)</f>
        <v>#REF!</v>
      </c>
      <c r="AV150" s="38" t="e">
        <f>SUMIF(РРО!#REF!,свод!$AY150,РРО!#REF!)</f>
        <v>#REF!</v>
      </c>
      <c r="AW150" s="38" t="e">
        <f>SUMIF(РРО!#REF!,свод!$AY150,РРО!#REF!)</f>
        <v>#REF!</v>
      </c>
      <c r="AX150" s="38" t="e">
        <f>SUMIF(РРО!#REF!,свод!$AY150,РРО!#REF!)</f>
        <v>#REF!</v>
      </c>
      <c r="AY150" t="str">
        <f t="shared" si="5"/>
        <v>4020000250113нормативный</v>
      </c>
    </row>
    <row r="151" spans="1:51" ht="15" hidden="1" customHeight="1">
      <c r="A151" s="32">
        <v>402000025</v>
      </c>
      <c r="B151" s="33" t="s">
        <v>201</v>
      </c>
      <c r="C151" s="34" t="s">
        <v>53</v>
      </c>
      <c r="D151" s="34" t="s">
        <v>54</v>
      </c>
      <c r="E151" s="35" t="s">
        <v>65</v>
      </c>
      <c r="F151" s="52" t="e">
        <f>SUMIF(РРО!#REF!,свод!AY151,РРО!AT$12:AT$31)</f>
        <v>#REF!</v>
      </c>
      <c r="G151" s="52" t="e">
        <f>SUMIF(РРО!#REF!,свод!AY151,РРО!AU$12:AU$31)</f>
        <v>#REF!</v>
      </c>
      <c r="H151" s="38" t="e">
        <f>SUMIF(РРО!#REF!,свод!$AY151,РРО!AV$12:AV$31)</f>
        <v>#REF!</v>
      </c>
      <c r="I151" s="38" t="e">
        <f>SUMIF(РРО!#REF!,свод!$AY151,РРО!AW$12:AW$31)</f>
        <v>#REF!</v>
      </c>
      <c r="J151" s="38" t="e">
        <f>SUMIF(РРО!#REF!,свод!$AY151,РРО!AX$12:AX$31)</f>
        <v>#REF!</v>
      </c>
      <c r="K151" s="38" t="e">
        <f>SUMIF(РРО!#REF!,свод!$AY151,РРО!AY$12:AY$31)</f>
        <v>#REF!</v>
      </c>
      <c r="L151" s="38" t="e">
        <f>SUMIF(РРО!#REF!,свод!$AY151,РРО!AZ$12:AZ$31)</f>
        <v>#REF!</v>
      </c>
      <c r="M151" s="38" t="e">
        <f>SUMIF(РРО!#REF!,свод!$AY151,РРО!BA$12:BA$31)</f>
        <v>#REF!</v>
      </c>
      <c r="N151" s="38" t="e">
        <f>SUMIF(РРО!#REF!,свод!$AY151,РРО!BB$12:BB$31)</f>
        <v>#REF!</v>
      </c>
      <c r="O151" s="38" t="e">
        <f>SUMIF(РРО!#REF!,свод!$AY151,РРО!BC$12:BC$31)</f>
        <v>#REF!</v>
      </c>
      <c r="P151" s="52" t="e">
        <f>SUMIF(РРО!#REF!,свод!$AY151,РРО!BD$12:BD$31)</f>
        <v>#REF!</v>
      </c>
      <c r="Q151" s="38" t="e">
        <f>SUMIF(РРО!#REF!,свод!$AY151,РРО!BE$12:BE$31)</f>
        <v>#REF!</v>
      </c>
      <c r="R151" s="38" t="e">
        <f>SUMIF(РРО!#REF!,свод!$AY151,РРО!BF$12:BF$31)</f>
        <v>#REF!</v>
      </c>
      <c r="S151" s="38" t="e">
        <f>SUMIF(РРО!#REF!,свод!$AY151,РРО!BG$12:BG$31)</f>
        <v>#REF!</v>
      </c>
      <c r="T151" s="38" t="e">
        <f>SUMIF(РРО!#REF!,свод!$AY151,РРО!BH$12:BH$31)</f>
        <v>#REF!</v>
      </c>
      <c r="U151" s="52" t="e">
        <f>SUMIF(РРО!#REF!,свод!$AY151,РРО!BI$12:BI$31)</f>
        <v>#REF!</v>
      </c>
      <c r="V151" s="38" t="e">
        <f>SUMIF(РРО!#REF!,свод!$AY151,РРО!BJ$12:BJ$31)</f>
        <v>#REF!</v>
      </c>
      <c r="W151" s="38" t="e">
        <f>SUMIF(РРО!#REF!,свод!$AY151,РРО!BK$12:BK$31)</f>
        <v>#REF!</v>
      </c>
      <c r="X151" s="38" t="e">
        <f>SUMIF(РРО!#REF!,свод!$AY151,РРО!BL$12:BL$31)</f>
        <v>#REF!</v>
      </c>
      <c r="Y151" s="38" t="e">
        <f>SUMIF(РРО!#REF!,свод!$AY151,РРО!BM$12:BM$31)</f>
        <v>#REF!</v>
      </c>
      <c r="Z151" s="52" t="e">
        <f>SUMIF(РРО!#REF!,свод!$AY151,РРО!BN$12:BN$31)</f>
        <v>#REF!</v>
      </c>
      <c r="AA151" s="38" t="e">
        <f>SUMIF(РРО!#REF!,свод!$AY151,РРО!BO$12:BO$31)</f>
        <v>#REF!</v>
      </c>
      <c r="AB151" s="38" t="e">
        <f>SUMIF(РРО!#REF!,свод!$AY151,РРО!BP$12:BP$31)</f>
        <v>#REF!</v>
      </c>
      <c r="AC151" s="38" t="e">
        <f>SUMIF(РРО!#REF!,свод!$AY151,РРО!BQ$12:BQ$31)</f>
        <v>#REF!</v>
      </c>
      <c r="AD151" s="38" t="e">
        <f>SUMIF(РРО!#REF!,свод!$AY151,РРО!BR$12:BR$31)</f>
        <v>#REF!</v>
      </c>
      <c r="AE151" s="52" t="e">
        <f>SUMIF(РРО!#REF!,свод!$AY151,РРО!BS$12:BS$31)</f>
        <v>#REF!</v>
      </c>
      <c r="AF151" s="38" t="e">
        <f>SUMIF(РРО!#REF!,свод!$AY151,РРО!BT$12:BT$31)</f>
        <v>#REF!</v>
      </c>
      <c r="AG151" s="38" t="e">
        <f>SUMIF(РРО!#REF!,свод!$AY151,РРО!BU$12:BU$31)</f>
        <v>#REF!</v>
      </c>
      <c r="AH151" s="38" t="e">
        <f>SUMIF(РРО!#REF!,свод!$AY151,РРО!BV$12:BV$31)</f>
        <v>#REF!</v>
      </c>
      <c r="AI151" s="38" t="e">
        <f>SUMIF(РРО!#REF!,свод!$AY151,РРО!BW$12:BW$31)</f>
        <v>#REF!</v>
      </c>
      <c r="AJ151" s="38" t="e">
        <f>SUMIF(РРО!#REF!,свод!$AY151,РРО!#REF!)</f>
        <v>#REF!</v>
      </c>
      <c r="AK151" s="38" t="e">
        <f>SUMIF(РРО!#REF!,свод!$AY151,РРО!#REF!)</f>
        <v>#REF!</v>
      </c>
      <c r="AL151" s="38" t="e">
        <f>SUMIF(РРО!#REF!,свод!$AY151,РРО!#REF!)</f>
        <v>#REF!</v>
      </c>
      <c r="AM151" s="38" t="e">
        <f>SUMIF(РРО!#REF!,свод!$AY151,РРО!#REF!)</f>
        <v>#REF!</v>
      </c>
      <c r="AN151" s="38" t="e">
        <f>SUMIF(РРО!#REF!,свод!$AY151,РРО!#REF!)</f>
        <v>#REF!</v>
      </c>
      <c r="AO151" s="38" t="e">
        <f>SUMIF(РРО!#REF!,свод!$AY151,РРО!#REF!)</f>
        <v>#REF!</v>
      </c>
      <c r="AP151" s="38" t="e">
        <f>SUMIF(РРО!#REF!,свод!$AY151,РРО!#REF!)</f>
        <v>#REF!</v>
      </c>
      <c r="AQ151" s="38" t="e">
        <f>SUMIF(РРО!#REF!,свод!$AY151,РРО!#REF!)</f>
        <v>#REF!</v>
      </c>
      <c r="AR151" s="38" t="e">
        <f>SUMIF(РРО!#REF!,свод!$AY151,РРО!#REF!)</f>
        <v>#REF!</v>
      </c>
      <c r="AS151" s="38" t="e">
        <f>SUMIF(РРО!#REF!,свод!$AY151,РРО!#REF!)</f>
        <v>#REF!</v>
      </c>
      <c r="AT151" s="38" t="e">
        <f>SUMIF(РРО!#REF!,свод!$AY151,РРО!#REF!)</f>
        <v>#REF!</v>
      </c>
      <c r="AU151" s="38" t="e">
        <f>SUMIF(РРО!#REF!,свод!$AY151,РРО!#REF!)</f>
        <v>#REF!</v>
      </c>
      <c r="AV151" s="38" t="e">
        <f>SUMIF(РРО!#REF!,свод!$AY151,РРО!#REF!)</f>
        <v>#REF!</v>
      </c>
      <c r="AW151" s="38" t="e">
        <f>SUMIF(РРО!#REF!,свод!$AY151,РРО!#REF!)</f>
        <v>#REF!</v>
      </c>
      <c r="AX151" s="38" t="e">
        <f>SUMIF(РРО!#REF!,свод!$AY151,РРО!#REF!)</f>
        <v>#REF!</v>
      </c>
      <c r="AY151" t="str">
        <f t="shared" si="4"/>
        <v>4020000250113плановый</v>
      </c>
    </row>
    <row r="152" spans="1:51" ht="15" hidden="1" customHeight="1">
      <c r="A152" s="32">
        <v>402000025</v>
      </c>
      <c r="B152" s="33" t="s">
        <v>201</v>
      </c>
      <c r="C152" s="34" t="s">
        <v>56</v>
      </c>
      <c r="D152" s="34" t="s">
        <v>129</v>
      </c>
      <c r="E152" s="35" t="s">
        <v>64</v>
      </c>
      <c r="F152" s="52" t="e">
        <f>SUMIF(РРО!#REF!,свод!AY152,РРО!AT$12:AT$31)</f>
        <v>#REF!</v>
      </c>
      <c r="G152" s="52" t="e">
        <f>SUMIF(РРО!#REF!,свод!AY152,РРО!AU$12:AU$31)</f>
        <v>#REF!</v>
      </c>
      <c r="H152" s="38" t="e">
        <f>SUMIF(РРО!#REF!,свод!$AY152,РРО!AV$12:AV$31)</f>
        <v>#REF!</v>
      </c>
      <c r="I152" s="38" t="e">
        <f>SUMIF(РРО!#REF!,свод!$AY152,РРО!AW$12:AW$31)</f>
        <v>#REF!</v>
      </c>
      <c r="J152" s="38" t="e">
        <f>SUMIF(РРО!#REF!,свод!$AY152,РРО!AX$12:AX$31)</f>
        <v>#REF!</v>
      </c>
      <c r="K152" s="38" t="e">
        <f>SUMIF(РРО!#REF!,свод!$AY152,РРО!AY$12:AY$31)</f>
        <v>#REF!</v>
      </c>
      <c r="L152" s="38" t="e">
        <f>SUMIF(РРО!#REF!,свод!$AY152,РРО!AZ$12:AZ$31)</f>
        <v>#REF!</v>
      </c>
      <c r="M152" s="38" t="e">
        <f>SUMIF(РРО!#REF!,свод!$AY152,РРО!BA$12:BA$31)</f>
        <v>#REF!</v>
      </c>
      <c r="N152" s="38" t="e">
        <f>SUMIF(РРО!#REF!,свод!$AY152,РРО!BB$12:BB$31)</f>
        <v>#REF!</v>
      </c>
      <c r="O152" s="38" t="e">
        <f>SUMIF(РРО!#REF!,свод!$AY152,РРО!BC$12:BC$31)</f>
        <v>#REF!</v>
      </c>
      <c r="P152" s="52" t="e">
        <f>SUMIF(РРО!#REF!,свод!$AY152,РРО!BD$12:BD$31)</f>
        <v>#REF!</v>
      </c>
      <c r="Q152" s="38" t="e">
        <f>SUMIF(РРО!#REF!,свод!$AY152,РРО!BE$12:BE$31)</f>
        <v>#REF!</v>
      </c>
      <c r="R152" s="38" t="e">
        <f>SUMIF(РРО!#REF!,свод!$AY152,РРО!BF$12:BF$31)</f>
        <v>#REF!</v>
      </c>
      <c r="S152" s="38" t="e">
        <f>SUMIF(РРО!#REF!,свод!$AY152,РРО!BG$12:BG$31)</f>
        <v>#REF!</v>
      </c>
      <c r="T152" s="38" t="e">
        <f>SUMIF(РРО!#REF!,свод!$AY152,РРО!BH$12:BH$31)</f>
        <v>#REF!</v>
      </c>
      <c r="U152" s="52" t="e">
        <f>SUMIF(РРО!#REF!,свод!$AY152,РРО!BI$12:BI$31)</f>
        <v>#REF!</v>
      </c>
      <c r="V152" s="38" t="e">
        <f>SUMIF(РРО!#REF!,свод!$AY152,РРО!BJ$12:BJ$31)</f>
        <v>#REF!</v>
      </c>
      <c r="W152" s="38" t="e">
        <f>SUMIF(РРО!#REF!,свод!$AY152,РРО!BK$12:BK$31)</f>
        <v>#REF!</v>
      </c>
      <c r="X152" s="38" t="e">
        <f>SUMIF(РРО!#REF!,свод!$AY152,РРО!BL$12:BL$31)</f>
        <v>#REF!</v>
      </c>
      <c r="Y152" s="38" t="e">
        <f>SUMIF(РРО!#REF!,свод!$AY152,РРО!BM$12:BM$31)</f>
        <v>#REF!</v>
      </c>
      <c r="Z152" s="52" t="e">
        <f>SUMIF(РРО!#REF!,свод!$AY152,РРО!BN$12:BN$31)</f>
        <v>#REF!</v>
      </c>
      <c r="AA152" s="38" t="e">
        <f>SUMIF(РРО!#REF!,свод!$AY152,РРО!BO$12:BO$31)</f>
        <v>#REF!</v>
      </c>
      <c r="AB152" s="38" t="e">
        <f>SUMIF(РРО!#REF!,свод!$AY152,РРО!BP$12:BP$31)</f>
        <v>#REF!</v>
      </c>
      <c r="AC152" s="38" t="e">
        <f>SUMIF(РРО!#REF!,свод!$AY152,РРО!BQ$12:BQ$31)</f>
        <v>#REF!</v>
      </c>
      <c r="AD152" s="38" t="e">
        <f>SUMIF(РРО!#REF!,свод!$AY152,РРО!BR$12:BR$31)</f>
        <v>#REF!</v>
      </c>
      <c r="AE152" s="52" t="e">
        <f>SUMIF(РРО!#REF!,свод!$AY152,РРО!BS$12:BS$31)</f>
        <v>#REF!</v>
      </c>
      <c r="AF152" s="38" t="e">
        <f>SUMIF(РРО!#REF!,свод!$AY152,РРО!BT$12:BT$31)</f>
        <v>#REF!</v>
      </c>
      <c r="AG152" s="38" t="e">
        <f>SUMIF(РРО!#REF!,свод!$AY152,РРО!BU$12:BU$31)</f>
        <v>#REF!</v>
      </c>
      <c r="AH152" s="38" t="e">
        <f>SUMIF(РРО!#REF!,свод!$AY152,РРО!BV$12:BV$31)</f>
        <v>#REF!</v>
      </c>
      <c r="AI152" s="38" t="e">
        <f>SUMIF(РРО!#REF!,свод!$AY152,РРО!BW$12:BW$31)</f>
        <v>#REF!</v>
      </c>
      <c r="AJ152" s="38" t="e">
        <f>SUMIF(РРО!#REF!,свод!$AY152,РРО!#REF!)</f>
        <v>#REF!</v>
      </c>
      <c r="AK152" s="38" t="e">
        <f>SUMIF(РРО!#REF!,свод!$AY152,РРО!#REF!)</f>
        <v>#REF!</v>
      </c>
      <c r="AL152" s="38" t="e">
        <f>SUMIF(РРО!#REF!,свод!$AY152,РРО!#REF!)</f>
        <v>#REF!</v>
      </c>
      <c r="AM152" s="38" t="e">
        <f>SUMIF(РРО!#REF!,свод!$AY152,РРО!#REF!)</f>
        <v>#REF!</v>
      </c>
      <c r="AN152" s="38" t="e">
        <f>SUMIF(РРО!#REF!,свод!$AY152,РРО!#REF!)</f>
        <v>#REF!</v>
      </c>
      <c r="AO152" s="38" t="e">
        <f>SUMIF(РРО!#REF!,свод!$AY152,РРО!#REF!)</f>
        <v>#REF!</v>
      </c>
      <c r="AP152" s="38" t="e">
        <f>SUMIF(РРО!#REF!,свод!$AY152,РРО!#REF!)</f>
        <v>#REF!</v>
      </c>
      <c r="AQ152" s="38" t="e">
        <f>SUMIF(РРО!#REF!,свод!$AY152,РРО!#REF!)</f>
        <v>#REF!</v>
      </c>
      <c r="AR152" s="38" t="e">
        <f>SUMIF(РРО!#REF!,свод!$AY152,РРО!#REF!)</f>
        <v>#REF!</v>
      </c>
      <c r="AS152" s="38" t="e">
        <f>SUMIF(РРО!#REF!,свод!$AY152,РРО!#REF!)</f>
        <v>#REF!</v>
      </c>
      <c r="AT152" s="38" t="e">
        <f>SUMIF(РРО!#REF!,свод!$AY152,РРО!#REF!)</f>
        <v>#REF!</v>
      </c>
      <c r="AU152" s="38" t="e">
        <f>SUMIF(РРО!#REF!,свод!$AY152,РРО!#REF!)</f>
        <v>#REF!</v>
      </c>
      <c r="AV152" s="38" t="e">
        <f>SUMIF(РРО!#REF!,свод!$AY152,РРО!#REF!)</f>
        <v>#REF!</v>
      </c>
      <c r="AW152" s="38" t="e">
        <f>SUMIF(РРО!#REF!,свод!$AY152,РРО!#REF!)</f>
        <v>#REF!</v>
      </c>
      <c r="AX152" s="38" t="e">
        <f>SUMIF(РРО!#REF!,свод!$AY152,РРО!#REF!)</f>
        <v>#REF!</v>
      </c>
      <c r="AY152" t="str">
        <f t="shared" si="4"/>
        <v>4020000250309нормативный</v>
      </c>
    </row>
    <row r="153" spans="1:51" ht="15" hidden="1" customHeight="1">
      <c r="A153" s="32">
        <v>402000025</v>
      </c>
      <c r="B153" s="33" t="s">
        <v>201</v>
      </c>
      <c r="C153" s="34" t="s">
        <v>56</v>
      </c>
      <c r="D153" s="34" t="s">
        <v>95</v>
      </c>
      <c r="E153" s="35" t="s">
        <v>64</v>
      </c>
      <c r="F153" s="52" t="e">
        <f>SUMIF(РРО!#REF!,свод!AY153,РРО!AT$12:AT$31)</f>
        <v>#REF!</v>
      </c>
      <c r="G153" s="52" t="e">
        <f>SUMIF(РРО!#REF!,свод!AY153,РРО!AU$12:AU$31)</f>
        <v>#REF!</v>
      </c>
      <c r="H153" s="38" t="e">
        <f>SUMIF(РРО!#REF!,свод!$AY153,РРО!AV$12:AV$31)</f>
        <v>#REF!</v>
      </c>
      <c r="I153" s="38" t="e">
        <f>SUMIF(РРО!#REF!,свод!$AY153,РРО!AW$12:AW$31)</f>
        <v>#REF!</v>
      </c>
      <c r="J153" s="38" t="e">
        <f>SUMIF(РРО!#REF!,свод!$AY153,РРО!AX$12:AX$31)</f>
        <v>#REF!</v>
      </c>
      <c r="K153" s="38" t="e">
        <f>SUMIF(РРО!#REF!,свод!$AY153,РРО!AY$12:AY$31)</f>
        <v>#REF!</v>
      </c>
      <c r="L153" s="38" t="e">
        <f>SUMIF(РРО!#REF!,свод!$AY153,РРО!AZ$12:AZ$31)</f>
        <v>#REF!</v>
      </c>
      <c r="M153" s="38" t="e">
        <f>SUMIF(РРО!#REF!,свод!$AY153,РРО!BA$12:BA$31)</f>
        <v>#REF!</v>
      </c>
      <c r="N153" s="38" t="e">
        <f>SUMIF(РРО!#REF!,свод!$AY153,РРО!BB$12:BB$31)</f>
        <v>#REF!</v>
      </c>
      <c r="O153" s="38" t="e">
        <f>SUMIF(РРО!#REF!,свод!$AY153,РРО!BC$12:BC$31)</f>
        <v>#REF!</v>
      </c>
      <c r="P153" s="52" t="e">
        <f>SUMIF(РРО!#REF!,свод!$AY153,РРО!BD$12:BD$31)</f>
        <v>#REF!</v>
      </c>
      <c r="Q153" s="38" t="e">
        <f>SUMIF(РРО!#REF!,свод!$AY153,РРО!BE$12:BE$31)</f>
        <v>#REF!</v>
      </c>
      <c r="R153" s="38" t="e">
        <f>SUMIF(РРО!#REF!,свод!$AY153,РРО!BF$12:BF$31)</f>
        <v>#REF!</v>
      </c>
      <c r="S153" s="38" t="e">
        <f>SUMIF(РРО!#REF!,свод!$AY153,РРО!BG$12:BG$31)</f>
        <v>#REF!</v>
      </c>
      <c r="T153" s="38" t="e">
        <f>SUMIF(РРО!#REF!,свод!$AY153,РРО!BH$12:BH$31)</f>
        <v>#REF!</v>
      </c>
      <c r="U153" s="52" t="e">
        <f>SUMIF(РРО!#REF!,свод!$AY153,РРО!BI$12:BI$31)</f>
        <v>#REF!</v>
      </c>
      <c r="V153" s="38" t="e">
        <f>SUMIF(РРО!#REF!,свод!$AY153,РРО!BJ$12:BJ$31)</f>
        <v>#REF!</v>
      </c>
      <c r="W153" s="38" t="e">
        <f>SUMIF(РРО!#REF!,свод!$AY153,РРО!BK$12:BK$31)</f>
        <v>#REF!</v>
      </c>
      <c r="X153" s="38" t="e">
        <f>SUMIF(РРО!#REF!,свод!$AY153,РРО!BL$12:BL$31)</f>
        <v>#REF!</v>
      </c>
      <c r="Y153" s="38" t="e">
        <f>SUMIF(РРО!#REF!,свод!$AY153,РРО!BM$12:BM$31)</f>
        <v>#REF!</v>
      </c>
      <c r="Z153" s="52" t="e">
        <f>SUMIF(РРО!#REF!,свод!$AY153,РРО!BN$12:BN$31)</f>
        <v>#REF!</v>
      </c>
      <c r="AA153" s="38" t="e">
        <f>SUMIF(РРО!#REF!,свод!$AY153,РРО!BO$12:BO$31)</f>
        <v>#REF!</v>
      </c>
      <c r="AB153" s="38" t="e">
        <f>SUMIF(РРО!#REF!,свод!$AY153,РРО!BP$12:BP$31)</f>
        <v>#REF!</v>
      </c>
      <c r="AC153" s="38" t="e">
        <f>SUMIF(РРО!#REF!,свод!$AY153,РРО!BQ$12:BQ$31)</f>
        <v>#REF!</v>
      </c>
      <c r="AD153" s="38" t="e">
        <f>SUMIF(РРО!#REF!,свод!$AY153,РРО!BR$12:BR$31)</f>
        <v>#REF!</v>
      </c>
      <c r="AE153" s="52" t="e">
        <f>SUMIF(РРО!#REF!,свод!$AY153,РРО!BS$12:BS$31)</f>
        <v>#REF!</v>
      </c>
      <c r="AF153" s="38" t="e">
        <f>SUMIF(РРО!#REF!,свод!$AY153,РРО!BT$12:BT$31)</f>
        <v>#REF!</v>
      </c>
      <c r="AG153" s="38" t="e">
        <f>SUMIF(РРО!#REF!,свод!$AY153,РРО!BU$12:BU$31)</f>
        <v>#REF!</v>
      </c>
      <c r="AH153" s="38" t="e">
        <f>SUMIF(РРО!#REF!,свод!$AY153,РРО!BV$12:BV$31)</f>
        <v>#REF!</v>
      </c>
      <c r="AI153" s="38" t="e">
        <f>SUMIF(РРО!#REF!,свод!$AY153,РРО!BW$12:BW$31)</f>
        <v>#REF!</v>
      </c>
      <c r="AJ153" s="38" t="e">
        <f>SUMIF(РРО!#REF!,свод!$AY153,РРО!#REF!)</f>
        <v>#REF!</v>
      </c>
      <c r="AK153" s="38" t="e">
        <f>SUMIF(РРО!#REF!,свод!$AY153,РРО!#REF!)</f>
        <v>#REF!</v>
      </c>
      <c r="AL153" s="38" t="e">
        <f>SUMIF(РРО!#REF!,свод!$AY153,РРО!#REF!)</f>
        <v>#REF!</v>
      </c>
      <c r="AM153" s="38" t="e">
        <f>SUMIF(РРО!#REF!,свод!$AY153,РРО!#REF!)</f>
        <v>#REF!</v>
      </c>
      <c r="AN153" s="38" t="e">
        <f>SUMIF(РРО!#REF!,свод!$AY153,РРО!#REF!)</f>
        <v>#REF!</v>
      </c>
      <c r="AO153" s="38" t="e">
        <f>SUMIF(РРО!#REF!,свод!$AY153,РРО!#REF!)</f>
        <v>#REF!</v>
      </c>
      <c r="AP153" s="38" t="e">
        <f>SUMIF(РРО!#REF!,свод!$AY153,РРО!#REF!)</f>
        <v>#REF!</v>
      </c>
      <c r="AQ153" s="38" t="e">
        <f>SUMIF(РРО!#REF!,свод!$AY153,РРО!#REF!)</f>
        <v>#REF!</v>
      </c>
      <c r="AR153" s="38" t="e">
        <f>SUMIF(РРО!#REF!,свод!$AY153,РРО!#REF!)</f>
        <v>#REF!</v>
      </c>
      <c r="AS153" s="38" t="e">
        <f>SUMIF(РРО!#REF!,свод!$AY153,РРО!#REF!)</f>
        <v>#REF!</v>
      </c>
      <c r="AT153" s="38" t="e">
        <f>SUMIF(РРО!#REF!,свод!$AY153,РРО!#REF!)</f>
        <v>#REF!</v>
      </c>
      <c r="AU153" s="38" t="e">
        <f>SUMIF(РРО!#REF!,свод!$AY153,РРО!#REF!)</f>
        <v>#REF!</v>
      </c>
      <c r="AV153" s="38" t="e">
        <f>SUMIF(РРО!#REF!,свод!$AY153,РРО!#REF!)</f>
        <v>#REF!</v>
      </c>
      <c r="AW153" s="38" t="e">
        <f>SUMIF(РРО!#REF!,свод!$AY153,РРО!#REF!)</f>
        <v>#REF!</v>
      </c>
      <c r="AX153" s="38" t="e">
        <f>SUMIF(РРО!#REF!,свод!$AY153,РРО!#REF!)</f>
        <v>#REF!</v>
      </c>
      <c r="AY153" t="str">
        <f t="shared" ref="AY153:AY158" si="6">CONCATENATE(A153,C153,D153,E153)</f>
        <v>4020000250310нормативный</v>
      </c>
    </row>
    <row r="154" spans="1:51" ht="15" hidden="1" customHeight="1">
      <c r="A154" s="32">
        <v>402000025</v>
      </c>
      <c r="B154" s="33" t="s">
        <v>201</v>
      </c>
      <c r="C154" s="34" t="s">
        <v>87</v>
      </c>
      <c r="D154" s="34" t="s">
        <v>87</v>
      </c>
      <c r="E154" s="35" t="s">
        <v>65</v>
      </c>
      <c r="F154" s="52" t="e">
        <f>SUMIF(РРО!#REF!,свод!AY154,РРО!AT$12:AT$31)</f>
        <v>#REF!</v>
      </c>
      <c r="G154" s="52" t="e">
        <f>SUMIF(РРО!#REF!,свод!AY154,РРО!AU$12:AU$31)</f>
        <v>#REF!</v>
      </c>
      <c r="H154" s="38" t="e">
        <f>SUMIF(РРО!#REF!,свод!$AY154,РРО!AV$12:AV$31)</f>
        <v>#REF!</v>
      </c>
      <c r="I154" s="38" t="e">
        <f>SUMIF(РРО!#REF!,свод!$AY154,РРО!AW$12:AW$31)</f>
        <v>#REF!</v>
      </c>
      <c r="J154" s="38" t="e">
        <f>SUMIF(РРО!#REF!,свод!$AY154,РРО!AX$12:AX$31)</f>
        <v>#REF!</v>
      </c>
      <c r="K154" s="38" t="e">
        <f>SUMIF(РРО!#REF!,свод!$AY154,РРО!AY$12:AY$31)</f>
        <v>#REF!</v>
      </c>
      <c r="L154" s="38" t="e">
        <f>SUMIF(РРО!#REF!,свод!$AY154,РРО!AZ$12:AZ$31)</f>
        <v>#REF!</v>
      </c>
      <c r="M154" s="38" t="e">
        <f>SUMIF(РРО!#REF!,свод!$AY154,РРО!BA$12:BA$31)</f>
        <v>#REF!</v>
      </c>
      <c r="N154" s="38" t="e">
        <f>SUMIF(РРО!#REF!,свод!$AY154,РРО!BB$12:BB$31)</f>
        <v>#REF!</v>
      </c>
      <c r="O154" s="38" t="e">
        <f>SUMIF(РРО!#REF!,свод!$AY154,РРО!BC$12:BC$31)</f>
        <v>#REF!</v>
      </c>
      <c r="P154" s="52" t="e">
        <f>SUMIF(РРО!#REF!,свод!$AY154,РРО!BD$12:BD$31)</f>
        <v>#REF!</v>
      </c>
      <c r="Q154" s="38" t="e">
        <f>SUMIF(РРО!#REF!,свод!$AY154,РРО!BE$12:BE$31)</f>
        <v>#REF!</v>
      </c>
      <c r="R154" s="38" t="e">
        <f>SUMIF(РРО!#REF!,свод!$AY154,РРО!BF$12:BF$31)</f>
        <v>#REF!</v>
      </c>
      <c r="S154" s="38" t="e">
        <f>SUMIF(РРО!#REF!,свод!$AY154,РРО!BG$12:BG$31)</f>
        <v>#REF!</v>
      </c>
      <c r="T154" s="38" t="e">
        <f>SUMIF(РРО!#REF!,свод!$AY154,РРО!BH$12:BH$31)</f>
        <v>#REF!</v>
      </c>
      <c r="U154" s="52" t="e">
        <f>SUMIF(РРО!#REF!,свод!$AY154,РРО!BI$12:BI$31)</f>
        <v>#REF!</v>
      </c>
      <c r="V154" s="38" t="e">
        <f>SUMIF(РРО!#REF!,свод!$AY154,РРО!BJ$12:BJ$31)</f>
        <v>#REF!</v>
      </c>
      <c r="W154" s="38" t="e">
        <f>SUMIF(РРО!#REF!,свод!$AY154,РРО!BK$12:BK$31)</f>
        <v>#REF!</v>
      </c>
      <c r="X154" s="38" t="e">
        <f>SUMIF(РРО!#REF!,свод!$AY154,РРО!BL$12:BL$31)</f>
        <v>#REF!</v>
      </c>
      <c r="Y154" s="38" t="e">
        <f>SUMIF(РРО!#REF!,свод!$AY154,РРО!BM$12:BM$31)</f>
        <v>#REF!</v>
      </c>
      <c r="Z154" s="52" t="e">
        <f>SUMIF(РРО!#REF!,свод!$AY154,РРО!BN$12:BN$31)</f>
        <v>#REF!</v>
      </c>
      <c r="AA154" s="38" t="e">
        <f>SUMIF(РРО!#REF!,свод!$AY154,РРО!BO$12:BO$31)</f>
        <v>#REF!</v>
      </c>
      <c r="AB154" s="38" t="e">
        <f>SUMIF(РРО!#REF!,свод!$AY154,РРО!BP$12:BP$31)</f>
        <v>#REF!</v>
      </c>
      <c r="AC154" s="38" t="e">
        <f>SUMIF(РРО!#REF!,свод!$AY154,РРО!BQ$12:BQ$31)</f>
        <v>#REF!</v>
      </c>
      <c r="AD154" s="38" t="e">
        <f>SUMIF(РРО!#REF!,свод!$AY154,РРО!BR$12:BR$31)</f>
        <v>#REF!</v>
      </c>
      <c r="AE154" s="52" t="e">
        <f>SUMIF(РРО!#REF!,свод!$AY154,РРО!BS$12:BS$31)</f>
        <v>#REF!</v>
      </c>
      <c r="AF154" s="38" t="e">
        <f>SUMIF(РРО!#REF!,свод!$AY154,РРО!BT$12:BT$31)</f>
        <v>#REF!</v>
      </c>
      <c r="AG154" s="38" t="e">
        <f>SUMIF(РРО!#REF!,свод!$AY154,РРО!BU$12:BU$31)</f>
        <v>#REF!</v>
      </c>
      <c r="AH154" s="38" t="e">
        <f>SUMIF(РРО!#REF!,свод!$AY154,РРО!BV$12:BV$31)</f>
        <v>#REF!</v>
      </c>
      <c r="AI154" s="38" t="e">
        <f>SUMIF(РРО!#REF!,свод!$AY154,РРО!BW$12:BW$31)</f>
        <v>#REF!</v>
      </c>
      <c r="AJ154" s="38" t="e">
        <f>SUMIF(РРО!#REF!,свод!$AY154,РРО!#REF!)</f>
        <v>#REF!</v>
      </c>
      <c r="AK154" s="38" t="e">
        <f>SUMIF(РРО!#REF!,свод!$AY154,РРО!#REF!)</f>
        <v>#REF!</v>
      </c>
      <c r="AL154" s="38" t="e">
        <f>SUMIF(РРО!#REF!,свод!$AY154,РРО!#REF!)</f>
        <v>#REF!</v>
      </c>
      <c r="AM154" s="38" t="e">
        <f>SUMIF(РРО!#REF!,свод!$AY154,РРО!#REF!)</f>
        <v>#REF!</v>
      </c>
      <c r="AN154" s="38" t="e">
        <f>SUMIF(РРО!#REF!,свод!$AY154,РРО!#REF!)</f>
        <v>#REF!</v>
      </c>
      <c r="AO154" s="38" t="e">
        <f>SUMIF(РРО!#REF!,свод!$AY154,РРО!#REF!)</f>
        <v>#REF!</v>
      </c>
      <c r="AP154" s="38" t="e">
        <f>SUMIF(РРО!#REF!,свод!$AY154,РРО!#REF!)</f>
        <v>#REF!</v>
      </c>
      <c r="AQ154" s="38" t="e">
        <f>SUMIF(РРО!#REF!,свод!$AY154,РРО!#REF!)</f>
        <v>#REF!</v>
      </c>
      <c r="AR154" s="38" t="e">
        <f>SUMIF(РРО!#REF!,свод!$AY154,РРО!#REF!)</f>
        <v>#REF!</v>
      </c>
      <c r="AS154" s="38" t="e">
        <f>SUMIF(РРО!#REF!,свод!$AY154,РРО!#REF!)</f>
        <v>#REF!</v>
      </c>
      <c r="AT154" s="38" t="e">
        <f>SUMIF(РРО!#REF!,свод!$AY154,РРО!#REF!)</f>
        <v>#REF!</v>
      </c>
      <c r="AU154" s="38" t="e">
        <f>SUMIF(РРО!#REF!,свод!$AY154,РРО!#REF!)</f>
        <v>#REF!</v>
      </c>
      <c r="AV154" s="38" t="e">
        <f>SUMIF(РРО!#REF!,свод!$AY154,РРО!#REF!)</f>
        <v>#REF!</v>
      </c>
      <c r="AW154" s="38" t="e">
        <f>SUMIF(РРО!#REF!,свод!$AY154,РРО!#REF!)</f>
        <v>#REF!</v>
      </c>
      <c r="AX154" s="38" t="e">
        <f>SUMIF(РРО!#REF!,свод!$AY154,РРО!#REF!)</f>
        <v>#REF!</v>
      </c>
      <c r="AY154" t="str">
        <f t="shared" si="6"/>
        <v>4020000250505плановый</v>
      </c>
    </row>
    <row r="155" spans="1:51" ht="15" hidden="1" customHeight="1">
      <c r="A155" s="32">
        <v>402000025</v>
      </c>
      <c r="B155" s="33" t="s">
        <v>201</v>
      </c>
      <c r="C155" s="34" t="s">
        <v>86</v>
      </c>
      <c r="D155" s="34" t="s">
        <v>53</v>
      </c>
      <c r="E155" s="35" t="s">
        <v>65</v>
      </c>
      <c r="F155" s="52" t="e">
        <f>SUMIF(РРО!#REF!,свод!AY155,РРО!AT$12:AT$31)</f>
        <v>#REF!</v>
      </c>
      <c r="G155" s="52" t="e">
        <f>SUMIF(РРО!#REF!,свод!AY155,РРО!AU$12:AU$31)</f>
        <v>#REF!</v>
      </c>
      <c r="H155" s="38" t="e">
        <f>SUMIF(РРО!#REF!,свод!$AY155,РРО!AV$12:AV$31)</f>
        <v>#REF!</v>
      </c>
      <c r="I155" s="38" t="e">
        <f>SUMIF(РРО!#REF!,свод!$AY155,РРО!AW$12:AW$31)</f>
        <v>#REF!</v>
      </c>
      <c r="J155" s="38" t="e">
        <f>SUMIF(РРО!#REF!,свод!$AY155,РРО!AX$12:AX$31)</f>
        <v>#REF!</v>
      </c>
      <c r="K155" s="38" t="e">
        <f>SUMIF(РРО!#REF!,свод!$AY155,РРО!AY$12:AY$31)</f>
        <v>#REF!</v>
      </c>
      <c r="L155" s="38" t="e">
        <f>SUMIF(РРО!#REF!,свод!$AY155,РРО!AZ$12:AZ$31)</f>
        <v>#REF!</v>
      </c>
      <c r="M155" s="38" t="e">
        <f>SUMIF(РРО!#REF!,свод!$AY155,РРО!BA$12:BA$31)</f>
        <v>#REF!</v>
      </c>
      <c r="N155" s="38" t="e">
        <f>SUMIF(РРО!#REF!,свод!$AY155,РРО!BB$12:BB$31)</f>
        <v>#REF!</v>
      </c>
      <c r="O155" s="38" t="e">
        <f>SUMIF(РРО!#REF!,свод!$AY155,РРО!BC$12:BC$31)</f>
        <v>#REF!</v>
      </c>
      <c r="P155" s="52" t="e">
        <f>SUMIF(РРО!#REF!,свод!$AY155,РРО!BD$12:BD$31)</f>
        <v>#REF!</v>
      </c>
      <c r="Q155" s="38" t="e">
        <f>SUMIF(РРО!#REF!,свод!$AY155,РРО!BE$12:BE$31)</f>
        <v>#REF!</v>
      </c>
      <c r="R155" s="38" t="e">
        <f>SUMIF(РРО!#REF!,свод!$AY155,РРО!BF$12:BF$31)</f>
        <v>#REF!</v>
      </c>
      <c r="S155" s="38" t="e">
        <f>SUMIF(РРО!#REF!,свод!$AY155,РРО!BG$12:BG$31)</f>
        <v>#REF!</v>
      </c>
      <c r="T155" s="38" t="e">
        <f>SUMIF(РРО!#REF!,свод!$AY155,РРО!BH$12:BH$31)</f>
        <v>#REF!</v>
      </c>
      <c r="U155" s="52" t="e">
        <f>SUMIF(РРО!#REF!,свод!$AY155,РРО!BI$12:BI$31)</f>
        <v>#REF!</v>
      </c>
      <c r="V155" s="38" t="e">
        <f>SUMIF(РРО!#REF!,свод!$AY155,РРО!BJ$12:BJ$31)</f>
        <v>#REF!</v>
      </c>
      <c r="W155" s="38" t="e">
        <f>SUMIF(РРО!#REF!,свод!$AY155,РРО!BK$12:BK$31)</f>
        <v>#REF!</v>
      </c>
      <c r="X155" s="38" t="e">
        <f>SUMIF(РРО!#REF!,свод!$AY155,РРО!BL$12:BL$31)</f>
        <v>#REF!</v>
      </c>
      <c r="Y155" s="38" t="e">
        <f>SUMIF(РРО!#REF!,свод!$AY155,РРО!BM$12:BM$31)</f>
        <v>#REF!</v>
      </c>
      <c r="Z155" s="52" t="e">
        <f>SUMIF(РРО!#REF!,свод!$AY155,РРО!BN$12:BN$31)</f>
        <v>#REF!</v>
      </c>
      <c r="AA155" s="38" t="e">
        <f>SUMIF(РРО!#REF!,свод!$AY155,РРО!BO$12:BO$31)</f>
        <v>#REF!</v>
      </c>
      <c r="AB155" s="38" t="e">
        <f>SUMIF(РРО!#REF!,свод!$AY155,РРО!BP$12:BP$31)</f>
        <v>#REF!</v>
      </c>
      <c r="AC155" s="38" t="e">
        <f>SUMIF(РРО!#REF!,свод!$AY155,РРО!BQ$12:BQ$31)</f>
        <v>#REF!</v>
      </c>
      <c r="AD155" s="38" t="e">
        <f>SUMIF(РРО!#REF!,свод!$AY155,РРО!BR$12:BR$31)</f>
        <v>#REF!</v>
      </c>
      <c r="AE155" s="52" t="e">
        <f>SUMIF(РРО!#REF!,свод!$AY155,РРО!BS$12:BS$31)</f>
        <v>#REF!</v>
      </c>
      <c r="AF155" s="38" t="e">
        <f>SUMIF(РРО!#REF!,свод!$AY155,РРО!BT$12:BT$31)</f>
        <v>#REF!</v>
      </c>
      <c r="AG155" s="38" t="e">
        <f>SUMIF(РРО!#REF!,свод!$AY155,РРО!BU$12:BU$31)</f>
        <v>#REF!</v>
      </c>
      <c r="AH155" s="38" t="e">
        <f>SUMIF(РРО!#REF!,свод!$AY155,РРО!BV$12:BV$31)</f>
        <v>#REF!</v>
      </c>
      <c r="AI155" s="38" t="e">
        <f>SUMIF(РРО!#REF!,свод!$AY155,РРО!BW$12:BW$31)</f>
        <v>#REF!</v>
      </c>
      <c r="AJ155" s="38" t="e">
        <f>SUMIF(РРО!#REF!,свод!$AY155,РРО!#REF!)</f>
        <v>#REF!</v>
      </c>
      <c r="AK155" s="38" t="e">
        <f>SUMIF(РРО!#REF!,свод!$AY155,РРО!#REF!)</f>
        <v>#REF!</v>
      </c>
      <c r="AL155" s="38" t="e">
        <f>SUMIF(РРО!#REF!,свод!$AY155,РРО!#REF!)</f>
        <v>#REF!</v>
      </c>
      <c r="AM155" s="38" t="e">
        <f>SUMIF(РРО!#REF!,свод!$AY155,РРО!#REF!)</f>
        <v>#REF!</v>
      </c>
      <c r="AN155" s="38" t="e">
        <f>SUMIF(РРО!#REF!,свод!$AY155,РРО!#REF!)</f>
        <v>#REF!</v>
      </c>
      <c r="AO155" s="38" t="e">
        <f>SUMIF(РРО!#REF!,свод!$AY155,РРО!#REF!)</f>
        <v>#REF!</v>
      </c>
      <c r="AP155" s="38" t="e">
        <f>SUMIF(РРО!#REF!,свод!$AY155,РРО!#REF!)</f>
        <v>#REF!</v>
      </c>
      <c r="AQ155" s="38" t="e">
        <f>SUMIF(РРО!#REF!,свод!$AY155,РРО!#REF!)</f>
        <v>#REF!</v>
      </c>
      <c r="AR155" s="38" t="e">
        <f>SUMIF(РРО!#REF!,свод!$AY155,РРО!#REF!)</f>
        <v>#REF!</v>
      </c>
      <c r="AS155" s="38" t="e">
        <f>SUMIF(РРО!#REF!,свод!$AY155,РРО!#REF!)</f>
        <v>#REF!</v>
      </c>
      <c r="AT155" s="38" t="e">
        <f>SUMIF(РРО!#REF!,свод!$AY155,РРО!#REF!)</f>
        <v>#REF!</v>
      </c>
      <c r="AU155" s="38" t="e">
        <f>SUMIF(РРО!#REF!,свод!$AY155,РРО!#REF!)</f>
        <v>#REF!</v>
      </c>
      <c r="AV155" s="38" t="e">
        <f>SUMIF(РРО!#REF!,свод!$AY155,РРО!#REF!)</f>
        <v>#REF!</v>
      </c>
      <c r="AW155" s="38" t="e">
        <f>SUMIF(РРО!#REF!,свод!$AY155,РРО!#REF!)</f>
        <v>#REF!</v>
      </c>
      <c r="AX155" s="38" t="e">
        <f>SUMIF(РРО!#REF!,свод!$AY155,РРО!#REF!)</f>
        <v>#REF!</v>
      </c>
      <c r="AY155" t="str">
        <f t="shared" si="6"/>
        <v>4020000250701плановый</v>
      </c>
    </row>
    <row r="156" spans="1:51" ht="15" hidden="1" customHeight="1">
      <c r="A156" s="32">
        <v>402000025</v>
      </c>
      <c r="B156" s="33" t="s">
        <v>201</v>
      </c>
      <c r="C156" s="34" t="s">
        <v>86</v>
      </c>
      <c r="D156" s="34" t="s">
        <v>53</v>
      </c>
      <c r="E156" s="35" t="s">
        <v>64</v>
      </c>
      <c r="F156" s="52" t="e">
        <f>SUMIF(РРО!#REF!,свод!AY156,РРО!AT$12:AT$31)</f>
        <v>#REF!</v>
      </c>
      <c r="G156" s="52" t="e">
        <f>SUMIF(РРО!#REF!,свод!AY156,РРО!AU$12:AU$31)</f>
        <v>#REF!</v>
      </c>
      <c r="H156" s="38" t="e">
        <f>SUMIF(РРО!#REF!,свод!$AY156,РРО!AV$12:AV$31)</f>
        <v>#REF!</v>
      </c>
      <c r="I156" s="38" t="e">
        <f>SUMIF(РРО!#REF!,свод!$AY156,РРО!AW$12:AW$31)</f>
        <v>#REF!</v>
      </c>
      <c r="J156" s="38" t="e">
        <f>SUMIF(РРО!#REF!,свод!$AY156,РРО!AX$12:AX$31)</f>
        <v>#REF!</v>
      </c>
      <c r="K156" s="38" t="e">
        <f>SUMIF(РРО!#REF!,свод!$AY156,РРО!AY$12:AY$31)</f>
        <v>#REF!</v>
      </c>
      <c r="L156" s="38" t="e">
        <f>SUMIF(РРО!#REF!,свод!$AY156,РРО!AZ$12:AZ$31)</f>
        <v>#REF!</v>
      </c>
      <c r="M156" s="38" t="e">
        <f>SUMIF(РРО!#REF!,свод!$AY156,РРО!BA$12:BA$31)</f>
        <v>#REF!</v>
      </c>
      <c r="N156" s="38" t="e">
        <f>SUMIF(РРО!#REF!,свод!$AY156,РРО!BB$12:BB$31)</f>
        <v>#REF!</v>
      </c>
      <c r="O156" s="38" t="e">
        <f>SUMIF(РРО!#REF!,свод!$AY156,РРО!BC$12:BC$31)</f>
        <v>#REF!</v>
      </c>
      <c r="P156" s="52" t="e">
        <f>SUMIF(РРО!#REF!,свод!$AY156,РРО!BD$12:BD$31)</f>
        <v>#REF!</v>
      </c>
      <c r="Q156" s="38" t="e">
        <f>SUMIF(РРО!#REF!,свод!$AY156,РРО!BE$12:BE$31)</f>
        <v>#REF!</v>
      </c>
      <c r="R156" s="38" t="e">
        <f>SUMIF(РРО!#REF!,свод!$AY156,РРО!BF$12:BF$31)</f>
        <v>#REF!</v>
      </c>
      <c r="S156" s="38" t="e">
        <f>SUMIF(РРО!#REF!,свод!$AY156,РРО!BG$12:BG$31)</f>
        <v>#REF!</v>
      </c>
      <c r="T156" s="38" t="e">
        <f>SUMIF(РРО!#REF!,свод!$AY156,РРО!BH$12:BH$31)</f>
        <v>#REF!</v>
      </c>
      <c r="U156" s="52" t="e">
        <f>SUMIF(РРО!#REF!,свод!$AY156,РРО!BI$12:BI$31)</f>
        <v>#REF!</v>
      </c>
      <c r="V156" s="38" t="e">
        <f>SUMIF(РРО!#REF!,свод!$AY156,РРО!BJ$12:BJ$31)</f>
        <v>#REF!</v>
      </c>
      <c r="W156" s="38" t="e">
        <f>SUMIF(РРО!#REF!,свод!$AY156,РРО!BK$12:BK$31)</f>
        <v>#REF!</v>
      </c>
      <c r="X156" s="38" t="e">
        <f>SUMIF(РРО!#REF!,свод!$AY156,РРО!BL$12:BL$31)</f>
        <v>#REF!</v>
      </c>
      <c r="Y156" s="38" t="e">
        <f>SUMIF(РРО!#REF!,свод!$AY156,РРО!BM$12:BM$31)</f>
        <v>#REF!</v>
      </c>
      <c r="Z156" s="52" t="e">
        <f>SUMIF(РРО!#REF!,свод!$AY156,РРО!BN$12:BN$31)</f>
        <v>#REF!</v>
      </c>
      <c r="AA156" s="38" t="e">
        <f>SUMIF(РРО!#REF!,свод!$AY156,РРО!BO$12:BO$31)</f>
        <v>#REF!</v>
      </c>
      <c r="AB156" s="38" t="e">
        <f>SUMIF(РРО!#REF!,свод!$AY156,РРО!BP$12:BP$31)</f>
        <v>#REF!</v>
      </c>
      <c r="AC156" s="38" t="e">
        <f>SUMIF(РРО!#REF!,свод!$AY156,РРО!BQ$12:BQ$31)</f>
        <v>#REF!</v>
      </c>
      <c r="AD156" s="38" t="e">
        <f>SUMIF(РРО!#REF!,свод!$AY156,РРО!BR$12:BR$31)</f>
        <v>#REF!</v>
      </c>
      <c r="AE156" s="52" t="e">
        <f>SUMIF(РРО!#REF!,свод!$AY156,РРО!BS$12:BS$31)</f>
        <v>#REF!</v>
      </c>
      <c r="AF156" s="38" t="e">
        <f>SUMIF(РРО!#REF!,свод!$AY156,РРО!BT$12:BT$31)</f>
        <v>#REF!</v>
      </c>
      <c r="AG156" s="38" t="e">
        <f>SUMIF(РРО!#REF!,свод!$AY156,РРО!BU$12:BU$31)</f>
        <v>#REF!</v>
      </c>
      <c r="AH156" s="38" t="e">
        <f>SUMIF(РРО!#REF!,свод!$AY156,РРО!BV$12:BV$31)</f>
        <v>#REF!</v>
      </c>
      <c r="AI156" s="38" t="e">
        <f>SUMIF(РРО!#REF!,свод!$AY156,РРО!BW$12:BW$31)</f>
        <v>#REF!</v>
      </c>
      <c r="AJ156" s="38" t="e">
        <f>SUMIF(РРО!#REF!,свод!$AY156,РРО!#REF!)</f>
        <v>#REF!</v>
      </c>
      <c r="AK156" s="38" t="e">
        <f>SUMIF(РРО!#REF!,свод!$AY156,РРО!#REF!)</f>
        <v>#REF!</v>
      </c>
      <c r="AL156" s="38" t="e">
        <f>SUMIF(РРО!#REF!,свод!$AY156,РРО!#REF!)</f>
        <v>#REF!</v>
      </c>
      <c r="AM156" s="38" t="e">
        <f>SUMIF(РРО!#REF!,свод!$AY156,РРО!#REF!)</f>
        <v>#REF!</v>
      </c>
      <c r="AN156" s="38" t="e">
        <f>SUMIF(РРО!#REF!,свод!$AY156,РРО!#REF!)</f>
        <v>#REF!</v>
      </c>
      <c r="AO156" s="38" t="e">
        <f>SUMIF(РРО!#REF!,свод!$AY156,РРО!#REF!)</f>
        <v>#REF!</v>
      </c>
      <c r="AP156" s="38" t="e">
        <f>SUMIF(РРО!#REF!,свод!$AY156,РРО!#REF!)</f>
        <v>#REF!</v>
      </c>
      <c r="AQ156" s="38" t="e">
        <f>SUMIF(РРО!#REF!,свод!$AY156,РРО!#REF!)</f>
        <v>#REF!</v>
      </c>
      <c r="AR156" s="38" t="e">
        <f>SUMIF(РРО!#REF!,свод!$AY156,РРО!#REF!)</f>
        <v>#REF!</v>
      </c>
      <c r="AS156" s="38" t="e">
        <f>SUMIF(РРО!#REF!,свод!$AY156,РРО!#REF!)</f>
        <v>#REF!</v>
      </c>
      <c r="AT156" s="38" t="e">
        <f>SUMIF(РРО!#REF!,свод!$AY156,РРО!#REF!)</f>
        <v>#REF!</v>
      </c>
      <c r="AU156" s="38" t="e">
        <f>SUMIF(РРО!#REF!,свод!$AY156,РРО!#REF!)</f>
        <v>#REF!</v>
      </c>
      <c r="AV156" s="38" t="e">
        <f>SUMIF(РРО!#REF!,свод!$AY156,РРО!#REF!)</f>
        <v>#REF!</v>
      </c>
      <c r="AW156" s="38" t="e">
        <f>SUMIF(РРО!#REF!,свод!$AY156,РРО!#REF!)</f>
        <v>#REF!</v>
      </c>
      <c r="AX156" s="38" t="e">
        <f>SUMIF(РРО!#REF!,свод!$AY156,РРО!#REF!)</f>
        <v>#REF!</v>
      </c>
      <c r="AY156" t="str">
        <f t="shared" si="6"/>
        <v>4020000250701нормативный</v>
      </c>
    </row>
    <row r="157" spans="1:51" ht="15" hidden="1" customHeight="1">
      <c r="A157" s="32">
        <v>402000025</v>
      </c>
      <c r="B157" s="33" t="s">
        <v>201</v>
      </c>
      <c r="C157" s="34" t="s">
        <v>86</v>
      </c>
      <c r="D157" s="34" t="s">
        <v>63</v>
      </c>
      <c r="E157" s="35" t="s">
        <v>65</v>
      </c>
      <c r="F157" s="52" t="e">
        <f>SUMIF(РРО!#REF!,свод!AY157,РРО!AT$12:AT$31)</f>
        <v>#REF!</v>
      </c>
      <c r="G157" s="52" t="e">
        <f>SUMIF(РРО!#REF!,свод!AY157,РРО!AU$12:AU$31)</f>
        <v>#REF!</v>
      </c>
      <c r="H157" s="38" t="e">
        <f>SUMIF(РРО!#REF!,свод!$AY157,РРО!AV$12:AV$31)</f>
        <v>#REF!</v>
      </c>
      <c r="I157" s="38" t="e">
        <f>SUMIF(РРО!#REF!,свод!$AY157,РРО!AW$12:AW$31)</f>
        <v>#REF!</v>
      </c>
      <c r="J157" s="38" t="e">
        <f>SUMIF(РРО!#REF!,свод!$AY157,РРО!AX$12:AX$31)</f>
        <v>#REF!</v>
      </c>
      <c r="K157" s="38" t="e">
        <f>SUMIF(РРО!#REF!,свод!$AY157,РРО!AY$12:AY$31)</f>
        <v>#REF!</v>
      </c>
      <c r="L157" s="38" t="e">
        <f>SUMIF(РРО!#REF!,свод!$AY157,РРО!AZ$12:AZ$31)</f>
        <v>#REF!</v>
      </c>
      <c r="M157" s="38" t="e">
        <f>SUMIF(РРО!#REF!,свод!$AY157,РРО!BA$12:BA$31)</f>
        <v>#REF!</v>
      </c>
      <c r="N157" s="38" t="e">
        <f>SUMIF(РРО!#REF!,свод!$AY157,РРО!BB$12:BB$31)</f>
        <v>#REF!</v>
      </c>
      <c r="O157" s="38" t="e">
        <f>SUMIF(РРО!#REF!,свод!$AY157,РРО!BC$12:BC$31)</f>
        <v>#REF!</v>
      </c>
      <c r="P157" s="52" t="e">
        <f>SUMIF(РРО!#REF!,свод!$AY157,РРО!BD$12:BD$31)</f>
        <v>#REF!</v>
      </c>
      <c r="Q157" s="38" t="e">
        <f>SUMIF(РРО!#REF!,свод!$AY157,РРО!BE$12:BE$31)</f>
        <v>#REF!</v>
      </c>
      <c r="R157" s="38" t="e">
        <f>SUMIF(РРО!#REF!,свод!$AY157,РРО!BF$12:BF$31)</f>
        <v>#REF!</v>
      </c>
      <c r="S157" s="38" t="e">
        <f>SUMIF(РРО!#REF!,свод!$AY157,РРО!BG$12:BG$31)</f>
        <v>#REF!</v>
      </c>
      <c r="T157" s="38" t="e">
        <f>SUMIF(РРО!#REF!,свод!$AY157,РРО!BH$12:BH$31)</f>
        <v>#REF!</v>
      </c>
      <c r="U157" s="52" t="e">
        <f>SUMIF(РРО!#REF!,свод!$AY157,РРО!BI$12:BI$31)</f>
        <v>#REF!</v>
      </c>
      <c r="V157" s="38" t="e">
        <f>SUMIF(РРО!#REF!,свод!$AY157,РРО!BJ$12:BJ$31)</f>
        <v>#REF!</v>
      </c>
      <c r="W157" s="38" t="e">
        <f>SUMIF(РРО!#REF!,свод!$AY157,РРО!BK$12:BK$31)</f>
        <v>#REF!</v>
      </c>
      <c r="X157" s="38" t="e">
        <f>SUMIF(РРО!#REF!,свод!$AY157,РРО!BL$12:BL$31)</f>
        <v>#REF!</v>
      </c>
      <c r="Y157" s="38" t="e">
        <f>SUMIF(РРО!#REF!,свод!$AY157,РРО!BM$12:BM$31)</f>
        <v>#REF!</v>
      </c>
      <c r="Z157" s="52" t="e">
        <f>SUMIF(РРО!#REF!,свод!$AY157,РРО!BN$12:BN$31)</f>
        <v>#REF!</v>
      </c>
      <c r="AA157" s="38" t="e">
        <f>SUMIF(РРО!#REF!,свод!$AY157,РРО!BO$12:BO$31)</f>
        <v>#REF!</v>
      </c>
      <c r="AB157" s="38" t="e">
        <f>SUMIF(РРО!#REF!,свод!$AY157,РРО!BP$12:BP$31)</f>
        <v>#REF!</v>
      </c>
      <c r="AC157" s="38" t="e">
        <f>SUMIF(РРО!#REF!,свод!$AY157,РРО!BQ$12:BQ$31)</f>
        <v>#REF!</v>
      </c>
      <c r="AD157" s="38" t="e">
        <f>SUMIF(РРО!#REF!,свод!$AY157,РРО!BR$12:BR$31)</f>
        <v>#REF!</v>
      </c>
      <c r="AE157" s="52" t="e">
        <f>SUMIF(РРО!#REF!,свод!$AY157,РРО!BS$12:BS$31)</f>
        <v>#REF!</v>
      </c>
      <c r="AF157" s="38" t="e">
        <f>SUMIF(РРО!#REF!,свод!$AY157,РРО!BT$12:BT$31)</f>
        <v>#REF!</v>
      </c>
      <c r="AG157" s="38" t="e">
        <f>SUMIF(РРО!#REF!,свод!$AY157,РРО!BU$12:BU$31)</f>
        <v>#REF!</v>
      </c>
      <c r="AH157" s="38" t="e">
        <f>SUMIF(РРО!#REF!,свод!$AY157,РРО!BV$12:BV$31)</f>
        <v>#REF!</v>
      </c>
      <c r="AI157" s="38" t="e">
        <f>SUMIF(РРО!#REF!,свод!$AY157,РРО!BW$12:BW$31)</f>
        <v>#REF!</v>
      </c>
      <c r="AJ157" s="38" t="e">
        <f>SUMIF(РРО!#REF!,свод!$AY157,РРО!#REF!)</f>
        <v>#REF!</v>
      </c>
      <c r="AK157" s="38" t="e">
        <f>SUMIF(РРО!#REF!,свод!$AY157,РРО!#REF!)</f>
        <v>#REF!</v>
      </c>
      <c r="AL157" s="38" t="e">
        <f>SUMIF(РРО!#REF!,свод!$AY157,РРО!#REF!)</f>
        <v>#REF!</v>
      </c>
      <c r="AM157" s="38" t="e">
        <f>SUMIF(РРО!#REF!,свод!$AY157,РРО!#REF!)</f>
        <v>#REF!</v>
      </c>
      <c r="AN157" s="38" t="e">
        <f>SUMIF(РРО!#REF!,свод!$AY157,РРО!#REF!)</f>
        <v>#REF!</v>
      </c>
      <c r="AO157" s="38" t="e">
        <f>SUMIF(РРО!#REF!,свод!$AY157,РРО!#REF!)</f>
        <v>#REF!</v>
      </c>
      <c r="AP157" s="38" t="e">
        <f>SUMIF(РРО!#REF!,свод!$AY157,РРО!#REF!)</f>
        <v>#REF!</v>
      </c>
      <c r="AQ157" s="38" t="e">
        <f>SUMIF(РРО!#REF!,свод!$AY157,РРО!#REF!)</f>
        <v>#REF!</v>
      </c>
      <c r="AR157" s="38" t="e">
        <f>SUMIF(РРО!#REF!,свод!$AY157,РРО!#REF!)</f>
        <v>#REF!</v>
      </c>
      <c r="AS157" s="38" t="e">
        <f>SUMIF(РРО!#REF!,свод!$AY157,РРО!#REF!)</f>
        <v>#REF!</v>
      </c>
      <c r="AT157" s="38" t="e">
        <f>SUMIF(РРО!#REF!,свод!$AY157,РРО!#REF!)</f>
        <v>#REF!</v>
      </c>
      <c r="AU157" s="38" t="e">
        <f>SUMIF(РРО!#REF!,свод!$AY157,РРО!#REF!)</f>
        <v>#REF!</v>
      </c>
      <c r="AV157" s="38" t="e">
        <f>SUMIF(РРО!#REF!,свод!$AY157,РРО!#REF!)</f>
        <v>#REF!</v>
      </c>
      <c r="AW157" s="38" t="e">
        <f>SUMIF(РРО!#REF!,свод!$AY157,РРО!#REF!)</f>
        <v>#REF!</v>
      </c>
      <c r="AX157" s="38" t="e">
        <f>SUMIF(РРО!#REF!,свод!$AY157,РРО!#REF!)</f>
        <v>#REF!</v>
      </c>
      <c r="AY157" t="str">
        <f t="shared" si="6"/>
        <v>4020000250702плановый</v>
      </c>
    </row>
    <row r="158" spans="1:51" ht="15" hidden="1" customHeight="1">
      <c r="A158" s="32">
        <v>402000025</v>
      </c>
      <c r="B158" s="33" t="s">
        <v>201</v>
      </c>
      <c r="C158" s="34" t="s">
        <v>86</v>
      </c>
      <c r="D158" s="34" t="s">
        <v>63</v>
      </c>
      <c r="E158" s="35" t="s">
        <v>64</v>
      </c>
      <c r="F158" s="52" t="e">
        <f>SUMIF(РРО!#REF!,свод!AY158,РРО!AT$12:AT$31)</f>
        <v>#REF!</v>
      </c>
      <c r="G158" s="52" t="e">
        <f>SUMIF(РРО!#REF!,свод!AY158,РРО!AU$12:AU$31)</f>
        <v>#REF!</v>
      </c>
      <c r="H158" s="38" t="e">
        <f>SUMIF(РРО!#REF!,свод!$AY158,РРО!AV$12:AV$31)</f>
        <v>#REF!</v>
      </c>
      <c r="I158" s="38" t="e">
        <f>SUMIF(РРО!#REF!,свод!$AY158,РРО!AW$12:AW$31)</f>
        <v>#REF!</v>
      </c>
      <c r="J158" s="38" t="e">
        <f>SUMIF(РРО!#REF!,свод!$AY158,РРО!AX$12:AX$31)</f>
        <v>#REF!</v>
      </c>
      <c r="K158" s="38" t="e">
        <f>SUMIF(РРО!#REF!,свод!$AY158,РРО!AY$12:AY$31)</f>
        <v>#REF!</v>
      </c>
      <c r="L158" s="38" t="e">
        <f>SUMIF(РРО!#REF!,свод!$AY158,РРО!AZ$12:AZ$31)</f>
        <v>#REF!</v>
      </c>
      <c r="M158" s="38" t="e">
        <f>SUMIF(РРО!#REF!,свод!$AY158,РРО!BA$12:BA$31)</f>
        <v>#REF!</v>
      </c>
      <c r="N158" s="38" t="e">
        <f>SUMIF(РРО!#REF!,свод!$AY158,РРО!BB$12:BB$31)</f>
        <v>#REF!</v>
      </c>
      <c r="O158" s="38" t="e">
        <f>SUMIF(РРО!#REF!,свод!$AY158,РРО!BC$12:BC$31)</f>
        <v>#REF!</v>
      </c>
      <c r="P158" s="52" t="e">
        <f>SUMIF(РРО!#REF!,свод!$AY158,РРО!BD$12:BD$31)</f>
        <v>#REF!</v>
      </c>
      <c r="Q158" s="38" t="e">
        <f>SUMIF(РРО!#REF!,свод!$AY158,РРО!BE$12:BE$31)</f>
        <v>#REF!</v>
      </c>
      <c r="R158" s="38" t="e">
        <f>SUMIF(РРО!#REF!,свод!$AY158,РРО!BF$12:BF$31)</f>
        <v>#REF!</v>
      </c>
      <c r="S158" s="38" t="e">
        <f>SUMIF(РРО!#REF!,свод!$AY158,РРО!BG$12:BG$31)</f>
        <v>#REF!</v>
      </c>
      <c r="T158" s="38" t="e">
        <f>SUMIF(РРО!#REF!,свод!$AY158,РРО!BH$12:BH$31)</f>
        <v>#REF!</v>
      </c>
      <c r="U158" s="52" t="e">
        <f>SUMIF(РРО!#REF!,свод!$AY158,РРО!BI$12:BI$31)</f>
        <v>#REF!</v>
      </c>
      <c r="V158" s="38" t="e">
        <f>SUMIF(РРО!#REF!,свод!$AY158,РРО!BJ$12:BJ$31)</f>
        <v>#REF!</v>
      </c>
      <c r="W158" s="38" t="e">
        <f>SUMIF(РРО!#REF!,свод!$AY158,РРО!BK$12:BK$31)</f>
        <v>#REF!</v>
      </c>
      <c r="X158" s="38" t="e">
        <f>SUMIF(РРО!#REF!,свод!$AY158,РРО!BL$12:BL$31)</f>
        <v>#REF!</v>
      </c>
      <c r="Y158" s="38" t="e">
        <f>SUMIF(РРО!#REF!,свод!$AY158,РРО!BM$12:BM$31)</f>
        <v>#REF!</v>
      </c>
      <c r="Z158" s="52" t="e">
        <f>SUMIF(РРО!#REF!,свод!$AY158,РРО!BN$12:BN$31)</f>
        <v>#REF!</v>
      </c>
      <c r="AA158" s="38" t="e">
        <f>SUMIF(РРО!#REF!,свод!$AY158,РРО!BO$12:BO$31)</f>
        <v>#REF!</v>
      </c>
      <c r="AB158" s="38" t="e">
        <f>SUMIF(РРО!#REF!,свод!$AY158,РРО!BP$12:BP$31)</f>
        <v>#REF!</v>
      </c>
      <c r="AC158" s="38" t="e">
        <f>SUMIF(РРО!#REF!,свод!$AY158,РРО!BQ$12:BQ$31)</f>
        <v>#REF!</v>
      </c>
      <c r="AD158" s="38" t="e">
        <f>SUMIF(РРО!#REF!,свод!$AY158,РРО!BR$12:BR$31)</f>
        <v>#REF!</v>
      </c>
      <c r="AE158" s="52" t="e">
        <f>SUMIF(РРО!#REF!,свод!$AY158,РРО!BS$12:BS$31)</f>
        <v>#REF!</v>
      </c>
      <c r="AF158" s="38" t="e">
        <f>SUMIF(РРО!#REF!,свод!$AY158,РРО!BT$12:BT$31)</f>
        <v>#REF!</v>
      </c>
      <c r="AG158" s="38" t="e">
        <f>SUMIF(РРО!#REF!,свод!$AY158,РРО!BU$12:BU$31)</f>
        <v>#REF!</v>
      </c>
      <c r="AH158" s="38" t="e">
        <f>SUMIF(РРО!#REF!,свод!$AY158,РРО!BV$12:BV$31)</f>
        <v>#REF!</v>
      </c>
      <c r="AI158" s="38" t="e">
        <f>SUMIF(РРО!#REF!,свод!$AY158,РРО!BW$12:BW$31)</f>
        <v>#REF!</v>
      </c>
      <c r="AJ158" s="38" t="e">
        <f>SUMIF(РРО!#REF!,свод!$AY158,РРО!#REF!)</f>
        <v>#REF!</v>
      </c>
      <c r="AK158" s="38" t="e">
        <f>SUMIF(РРО!#REF!,свод!$AY158,РРО!#REF!)</f>
        <v>#REF!</v>
      </c>
      <c r="AL158" s="38" t="e">
        <f>SUMIF(РРО!#REF!,свод!$AY158,РРО!#REF!)</f>
        <v>#REF!</v>
      </c>
      <c r="AM158" s="38" t="e">
        <f>SUMIF(РРО!#REF!,свод!$AY158,РРО!#REF!)</f>
        <v>#REF!</v>
      </c>
      <c r="AN158" s="38" t="e">
        <f>SUMIF(РРО!#REF!,свод!$AY158,РРО!#REF!)</f>
        <v>#REF!</v>
      </c>
      <c r="AO158" s="38" t="e">
        <f>SUMIF(РРО!#REF!,свод!$AY158,РРО!#REF!)</f>
        <v>#REF!</v>
      </c>
      <c r="AP158" s="38" t="e">
        <f>SUMIF(РРО!#REF!,свод!$AY158,РРО!#REF!)</f>
        <v>#REF!</v>
      </c>
      <c r="AQ158" s="38" t="e">
        <f>SUMIF(РРО!#REF!,свод!$AY158,РРО!#REF!)</f>
        <v>#REF!</v>
      </c>
      <c r="AR158" s="38" t="e">
        <f>SUMIF(РРО!#REF!,свод!$AY158,РРО!#REF!)</f>
        <v>#REF!</v>
      </c>
      <c r="AS158" s="38" t="e">
        <f>SUMIF(РРО!#REF!,свод!$AY158,РРО!#REF!)</f>
        <v>#REF!</v>
      </c>
      <c r="AT158" s="38" t="e">
        <f>SUMIF(РРО!#REF!,свод!$AY158,РРО!#REF!)</f>
        <v>#REF!</v>
      </c>
      <c r="AU158" s="38" t="e">
        <f>SUMIF(РРО!#REF!,свод!$AY158,РРО!#REF!)</f>
        <v>#REF!</v>
      </c>
      <c r="AV158" s="38" t="e">
        <f>SUMIF(РРО!#REF!,свод!$AY158,РРО!#REF!)</f>
        <v>#REF!</v>
      </c>
      <c r="AW158" s="38" t="e">
        <f>SUMIF(РРО!#REF!,свод!$AY158,РРО!#REF!)</f>
        <v>#REF!</v>
      </c>
      <c r="AX158" s="38" t="e">
        <f>SUMIF(РРО!#REF!,свод!$AY158,РРО!#REF!)</f>
        <v>#REF!</v>
      </c>
      <c r="AY158" t="str">
        <f t="shared" si="6"/>
        <v>4020000250702нормативный</v>
      </c>
    </row>
    <row r="159" spans="1:51" ht="15" hidden="1" customHeight="1">
      <c r="A159" s="32">
        <v>402000025</v>
      </c>
      <c r="B159" s="33" t="s">
        <v>201</v>
      </c>
      <c r="C159" s="34" t="s">
        <v>86</v>
      </c>
      <c r="D159" s="34" t="s">
        <v>56</v>
      </c>
      <c r="E159" s="35" t="s">
        <v>65</v>
      </c>
      <c r="F159" s="52" t="e">
        <f>SUMIF(РРО!#REF!,свод!AY159,РРО!AT$12:AT$31)</f>
        <v>#REF!</v>
      </c>
      <c r="G159" s="52" t="e">
        <f>SUMIF(РРО!#REF!,свод!AY159,РРО!AU$12:AU$31)</f>
        <v>#REF!</v>
      </c>
      <c r="H159" s="38" t="e">
        <f>SUMIF(РРО!#REF!,свод!$AY159,РРО!AV$12:AV$31)</f>
        <v>#REF!</v>
      </c>
      <c r="I159" s="38" t="e">
        <f>SUMIF(РРО!#REF!,свод!$AY159,РРО!AW$12:AW$31)</f>
        <v>#REF!</v>
      </c>
      <c r="J159" s="38" t="e">
        <f>SUMIF(РРО!#REF!,свод!$AY159,РРО!AX$12:AX$31)</f>
        <v>#REF!</v>
      </c>
      <c r="K159" s="38" t="e">
        <f>SUMIF(РРО!#REF!,свод!$AY159,РРО!AY$12:AY$31)</f>
        <v>#REF!</v>
      </c>
      <c r="L159" s="38" t="e">
        <f>SUMIF(РРО!#REF!,свод!$AY159,РРО!AZ$12:AZ$31)</f>
        <v>#REF!</v>
      </c>
      <c r="M159" s="38" t="e">
        <f>SUMIF(РРО!#REF!,свод!$AY159,РРО!BA$12:BA$31)</f>
        <v>#REF!</v>
      </c>
      <c r="N159" s="38" t="e">
        <f>SUMIF(РРО!#REF!,свод!$AY159,РРО!BB$12:BB$31)</f>
        <v>#REF!</v>
      </c>
      <c r="O159" s="38" t="e">
        <f>SUMIF(РРО!#REF!,свод!$AY159,РРО!BC$12:BC$31)</f>
        <v>#REF!</v>
      </c>
      <c r="P159" s="52" t="e">
        <f>SUMIF(РРО!#REF!,свод!$AY159,РРО!BD$12:BD$31)</f>
        <v>#REF!</v>
      </c>
      <c r="Q159" s="38" t="e">
        <f>SUMIF(РРО!#REF!,свод!$AY159,РРО!BE$12:BE$31)</f>
        <v>#REF!</v>
      </c>
      <c r="R159" s="38" t="e">
        <f>SUMIF(РРО!#REF!,свод!$AY159,РРО!BF$12:BF$31)</f>
        <v>#REF!</v>
      </c>
      <c r="S159" s="38" t="e">
        <f>SUMIF(РРО!#REF!,свод!$AY159,РРО!BG$12:BG$31)</f>
        <v>#REF!</v>
      </c>
      <c r="T159" s="38" t="e">
        <f>SUMIF(РРО!#REF!,свод!$AY159,РРО!BH$12:BH$31)</f>
        <v>#REF!</v>
      </c>
      <c r="U159" s="52" t="e">
        <f>SUMIF(РРО!#REF!,свод!$AY159,РРО!BI$12:BI$31)</f>
        <v>#REF!</v>
      </c>
      <c r="V159" s="38" t="e">
        <f>SUMIF(РРО!#REF!,свод!$AY159,РРО!BJ$12:BJ$31)</f>
        <v>#REF!</v>
      </c>
      <c r="W159" s="38" t="e">
        <f>SUMIF(РРО!#REF!,свод!$AY159,РРО!BK$12:BK$31)</f>
        <v>#REF!</v>
      </c>
      <c r="X159" s="38" t="e">
        <f>SUMIF(РРО!#REF!,свод!$AY159,РРО!BL$12:BL$31)</f>
        <v>#REF!</v>
      </c>
      <c r="Y159" s="38" t="e">
        <f>SUMIF(РРО!#REF!,свод!$AY159,РРО!BM$12:BM$31)</f>
        <v>#REF!</v>
      </c>
      <c r="Z159" s="52" t="e">
        <f>SUMIF(РРО!#REF!,свод!$AY159,РРО!BN$12:BN$31)</f>
        <v>#REF!</v>
      </c>
      <c r="AA159" s="38" t="e">
        <f>SUMIF(РРО!#REF!,свод!$AY159,РРО!BO$12:BO$31)</f>
        <v>#REF!</v>
      </c>
      <c r="AB159" s="38" t="e">
        <f>SUMIF(РРО!#REF!,свод!$AY159,РРО!BP$12:BP$31)</f>
        <v>#REF!</v>
      </c>
      <c r="AC159" s="38" t="e">
        <f>SUMIF(РРО!#REF!,свод!$AY159,РРО!BQ$12:BQ$31)</f>
        <v>#REF!</v>
      </c>
      <c r="AD159" s="38" t="e">
        <f>SUMIF(РРО!#REF!,свод!$AY159,РРО!BR$12:BR$31)</f>
        <v>#REF!</v>
      </c>
      <c r="AE159" s="52" t="e">
        <f>SUMIF(РРО!#REF!,свод!$AY159,РРО!BS$12:BS$31)</f>
        <v>#REF!</v>
      </c>
      <c r="AF159" s="38" t="e">
        <f>SUMIF(РРО!#REF!,свод!$AY159,РРО!BT$12:BT$31)</f>
        <v>#REF!</v>
      </c>
      <c r="AG159" s="38" t="e">
        <f>SUMIF(РРО!#REF!,свод!$AY159,РРО!BU$12:BU$31)</f>
        <v>#REF!</v>
      </c>
      <c r="AH159" s="38" t="e">
        <f>SUMIF(РРО!#REF!,свод!$AY159,РРО!BV$12:BV$31)</f>
        <v>#REF!</v>
      </c>
      <c r="AI159" s="38" t="e">
        <f>SUMIF(РРО!#REF!,свод!$AY159,РРО!BW$12:BW$31)</f>
        <v>#REF!</v>
      </c>
      <c r="AJ159" s="38" t="e">
        <f>SUMIF(РРО!#REF!,свод!$AY159,РРО!#REF!)</f>
        <v>#REF!</v>
      </c>
      <c r="AK159" s="38" t="e">
        <f>SUMIF(РРО!#REF!,свод!$AY159,РРО!#REF!)</f>
        <v>#REF!</v>
      </c>
      <c r="AL159" s="38" t="e">
        <f>SUMIF(РРО!#REF!,свод!$AY159,РРО!#REF!)</f>
        <v>#REF!</v>
      </c>
      <c r="AM159" s="38" t="e">
        <f>SUMIF(РРО!#REF!,свод!$AY159,РРО!#REF!)</f>
        <v>#REF!</v>
      </c>
      <c r="AN159" s="38" t="e">
        <f>SUMIF(РРО!#REF!,свод!$AY159,РРО!#REF!)</f>
        <v>#REF!</v>
      </c>
      <c r="AO159" s="38" t="e">
        <f>SUMIF(РРО!#REF!,свод!$AY159,РРО!#REF!)</f>
        <v>#REF!</v>
      </c>
      <c r="AP159" s="38" t="e">
        <f>SUMIF(РРО!#REF!,свод!$AY159,РРО!#REF!)</f>
        <v>#REF!</v>
      </c>
      <c r="AQ159" s="38" t="e">
        <f>SUMIF(РРО!#REF!,свод!$AY159,РРО!#REF!)</f>
        <v>#REF!</v>
      </c>
      <c r="AR159" s="38" t="e">
        <f>SUMIF(РРО!#REF!,свод!$AY159,РРО!#REF!)</f>
        <v>#REF!</v>
      </c>
      <c r="AS159" s="38" t="e">
        <f>SUMIF(РРО!#REF!,свод!$AY159,РРО!#REF!)</f>
        <v>#REF!</v>
      </c>
      <c r="AT159" s="38" t="e">
        <f>SUMIF(РРО!#REF!,свод!$AY159,РРО!#REF!)</f>
        <v>#REF!</v>
      </c>
      <c r="AU159" s="38" t="e">
        <f>SUMIF(РРО!#REF!,свод!$AY159,РРО!#REF!)</f>
        <v>#REF!</v>
      </c>
      <c r="AV159" s="38" t="e">
        <f>SUMIF(РРО!#REF!,свод!$AY159,РРО!#REF!)</f>
        <v>#REF!</v>
      </c>
      <c r="AW159" s="38" t="e">
        <f>SUMIF(РРО!#REF!,свод!$AY159,РРО!#REF!)</f>
        <v>#REF!</v>
      </c>
      <c r="AX159" s="38" t="e">
        <f>SUMIF(РРО!#REF!,свод!$AY159,РРО!#REF!)</f>
        <v>#REF!</v>
      </c>
      <c r="AY159" t="str">
        <f t="shared" ref="AY159:AY166" si="7">CONCATENATE(A159,C159,D159,E159)</f>
        <v>4020000250703плановый</v>
      </c>
    </row>
    <row r="160" spans="1:51" ht="15" hidden="1" customHeight="1">
      <c r="A160" s="32">
        <v>402000025</v>
      </c>
      <c r="B160" s="33" t="s">
        <v>201</v>
      </c>
      <c r="C160" s="34" t="s">
        <v>86</v>
      </c>
      <c r="D160" s="34" t="s">
        <v>56</v>
      </c>
      <c r="E160" s="35" t="s">
        <v>64</v>
      </c>
      <c r="F160" s="52" t="e">
        <f>SUMIF(РРО!#REF!,свод!AY160,РРО!AT$12:AT$31)</f>
        <v>#REF!</v>
      </c>
      <c r="G160" s="52" t="e">
        <f>SUMIF(РРО!#REF!,свод!AY160,РРО!AU$12:AU$31)</f>
        <v>#REF!</v>
      </c>
      <c r="H160" s="38" t="e">
        <f>SUMIF(РРО!#REF!,свод!$AY160,РРО!AV$12:AV$31)</f>
        <v>#REF!</v>
      </c>
      <c r="I160" s="38" t="e">
        <f>SUMIF(РРО!#REF!,свод!$AY160,РРО!AW$12:AW$31)</f>
        <v>#REF!</v>
      </c>
      <c r="J160" s="38" t="e">
        <f>SUMIF(РРО!#REF!,свод!$AY160,РРО!AX$12:AX$31)</f>
        <v>#REF!</v>
      </c>
      <c r="K160" s="38" t="e">
        <f>SUMIF(РРО!#REF!,свод!$AY160,РРО!AY$12:AY$31)</f>
        <v>#REF!</v>
      </c>
      <c r="L160" s="38" t="e">
        <f>SUMIF(РРО!#REF!,свод!$AY160,РРО!AZ$12:AZ$31)</f>
        <v>#REF!</v>
      </c>
      <c r="M160" s="38" t="e">
        <f>SUMIF(РРО!#REF!,свод!$AY160,РРО!BA$12:BA$31)</f>
        <v>#REF!</v>
      </c>
      <c r="N160" s="38" t="e">
        <f>SUMIF(РРО!#REF!,свод!$AY160,РРО!BB$12:BB$31)</f>
        <v>#REF!</v>
      </c>
      <c r="O160" s="38" t="e">
        <f>SUMIF(РРО!#REF!,свод!$AY160,РРО!BC$12:BC$31)</f>
        <v>#REF!</v>
      </c>
      <c r="P160" s="52" t="e">
        <f>SUMIF(РРО!#REF!,свод!$AY160,РРО!BD$12:BD$31)</f>
        <v>#REF!</v>
      </c>
      <c r="Q160" s="38" t="e">
        <f>SUMIF(РРО!#REF!,свод!$AY160,РРО!BE$12:BE$31)</f>
        <v>#REF!</v>
      </c>
      <c r="R160" s="38" t="e">
        <f>SUMIF(РРО!#REF!,свод!$AY160,РРО!BF$12:BF$31)</f>
        <v>#REF!</v>
      </c>
      <c r="S160" s="38" t="e">
        <f>SUMIF(РРО!#REF!,свод!$AY160,РРО!BG$12:BG$31)</f>
        <v>#REF!</v>
      </c>
      <c r="T160" s="38" t="e">
        <f>SUMIF(РРО!#REF!,свод!$AY160,РРО!BH$12:BH$31)</f>
        <v>#REF!</v>
      </c>
      <c r="U160" s="52" t="e">
        <f>SUMIF(РРО!#REF!,свод!$AY160,РРО!BI$12:BI$31)</f>
        <v>#REF!</v>
      </c>
      <c r="V160" s="38" t="e">
        <f>SUMIF(РРО!#REF!,свод!$AY160,РРО!BJ$12:BJ$31)</f>
        <v>#REF!</v>
      </c>
      <c r="W160" s="38" t="e">
        <f>SUMIF(РРО!#REF!,свод!$AY160,РРО!BK$12:BK$31)</f>
        <v>#REF!</v>
      </c>
      <c r="X160" s="38" t="e">
        <f>SUMIF(РРО!#REF!,свод!$AY160,РРО!BL$12:BL$31)</f>
        <v>#REF!</v>
      </c>
      <c r="Y160" s="38" t="e">
        <f>SUMIF(РРО!#REF!,свод!$AY160,РРО!BM$12:BM$31)</f>
        <v>#REF!</v>
      </c>
      <c r="Z160" s="52" t="e">
        <f>SUMIF(РРО!#REF!,свод!$AY160,РРО!BN$12:BN$31)</f>
        <v>#REF!</v>
      </c>
      <c r="AA160" s="38" t="e">
        <f>SUMIF(РРО!#REF!,свод!$AY160,РРО!BO$12:BO$31)</f>
        <v>#REF!</v>
      </c>
      <c r="AB160" s="38" t="e">
        <f>SUMIF(РРО!#REF!,свод!$AY160,РРО!BP$12:BP$31)</f>
        <v>#REF!</v>
      </c>
      <c r="AC160" s="38" t="e">
        <f>SUMIF(РРО!#REF!,свод!$AY160,РРО!BQ$12:BQ$31)</f>
        <v>#REF!</v>
      </c>
      <c r="AD160" s="38" t="e">
        <f>SUMIF(РРО!#REF!,свод!$AY160,РРО!BR$12:BR$31)</f>
        <v>#REF!</v>
      </c>
      <c r="AE160" s="52" t="e">
        <f>SUMIF(РРО!#REF!,свод!$AY160,РРО!BS$12:BS$31)</f>
        <v>#REF!</v>
      </c>
      <c r="AF160" s="38" t="e">
        <f>SUMIF(РРО!#REF!,свод!$AY160,РРО!BT$12:BT$31)</f>
        <v>#REF!</v>
      </c>
      <c r="AG160" s="38" t="e">
        <f>SUMIF(РРО!#REF!,свод!$AY160,РРО!BU$12:BU$31)</f>
        <v>#REF!</v>
      </c>
      <c r="AH160" s="38" t="e">
        <f>SUMIF(РРО!#REF!,свод!$AY160,РРО!BV$12:BV$31)</f>
        <v>#REF!</v>
      </c>
      <c r="AI160" s="38" t="e">
        <f>SUMIF(РРО!#REF!,свод!$AY160,РРО!BW$12:BW$31)</f>
        <v>#REF!</v>
      </c>
      <c r="AJ160" s="38" t="e">
        <f>SUMIF(РРО!#REF!,свод!$AY160,РРО!#REF!)</f>
        <v>#REF!</v>
      </c>
      <c r="AK160" s="38" t="e">
        <f>SUMIF(РРО!#REF!,свод!$AY160,РРО!#REF!)</f>
        <v>#REF!</v>
      </c>
      <c r="AL160" s="38" t="e">
        <f>SUMIF(РРО!#REF!,свод!$AY160,РРО!#REF!)</f>
        <v>#REF!</v>
      </c>
      <c r="AM160" s="38" t="e">
        <f>SUMIF(РРО!#REF!,свод!$AY160,РРО!#REF!)</f>
        <v>#REF!</v>
      </c>
      <c r="AN160" s="38" t="e">
        <f>SUMIF(РРО!#REF!,свод!$AY160,РРО!#REF!)</f>
        <v>#REF!</v>
      </c>
      <c r="AO160" s="38" t="e">
        <f>SUMIF(РРО!#REF!,свод!$AY160,РРО!#REF!)</f>
        <v>#REF!</v>
      </c>
      <c r="AP160" s="38" t="e">
        <f>SUMIF(РРО!#REF!,свод!$AY160,РРО!#REF!)</f>
        <v>#REF!</v>
      </c>
      <c r="AQ160" s="38" t="e">
        <f>SUMIF(РРО!#REF!,свод!$AY160,РРО!#REF!)</f>
        <v>#REF!</v>
      </c>
      <c r="AR160" s="38" t="e">
        <f>SUMIF(РРО!#REF!,свод!$AY160,РРО!#REF!)</f>
        <v>#REF!</v>
      </c>
      <c r="AS160" s="38" t="e">
        <f>SUMIF(РРО!#REF!,свод!$AY160,РРО!#REF!)</f>
        <v>#REF!</v>
      </c>
      <c r="AT160" s="38" t="e">
        <f>SUMIF(РРО!#REF!,свод!$AY160,РРО!#REF!)</f>
        <v>#REF!</v>
      </c>
      <c r="AU160" s="38" t="e">
        <f>SUMIF(РРО!#REF!,свод!$AY160,РРО!#REF!)</f>
        <v>#REF!</v>
      </c>
      <c r="AV160" s="38" t="e">
        <f>SUMIF(РРО!#REF!,свод!$AY160,РРО!#REF!)</f>
        <v>#REF!</v>
      </c>
      <c r="AW160" s="38" t="e">
        <f>SUMIF(РРО!#REF!,свод!$AY160,РРО!#REF!)</f>
        <v>#REF!</v>
      </c>
      <c r="AX160" s="38" t="e">
        <f>SUMIF(РРО!#REF!,свод!$AY160,РРО!#REF!)</f>
        <v>#REF!</v>
      </c>
      <c r="AY160" t="str">
        <f t="shared" si="7"/>
        <v>4020000250703нормативный</v>
      </c>
    </row>
    <row r="161" spans="1:51" ht="15" hidden="1" customHeight="1">
      <c r="A161" s="32">
        <v>402000025</v>
      </c>
      <c r="B161" s="33" t="s">
        <v>201</v>
      </c>
      <c r="C161" s="34" t="s">
        <v>86</v>
      </c>
      <c r="D161" s="34" t="s">
        <v>86</v>
      </c>
      <c r="E161" s="35" t="s">
        <v>65</v>
      </c>
      <c r="F161" s="52" t="e">
        <f>SUMIF(РРО!#REF!,свод!AY161,РРО!AT$12:AT$31)</f>
        <v>#REF!</v>
      </c>
      <c r="G161" s="52" t="e">
        <f>SUMIF(РРО!#REF!,свод!AY161,РРО!AU$12:AU$31)</f>
        <v>#REF!</v>
      </c>
      <c r="H161" s="38" t="e">
        <f>SUMIF(РРО!#REF!,свод!$AY161,РРО!AV$12:AV$31)</f>
        <v>#REF!</v>
      </c>
      <c r="I161" s="38" t="e">
        <f>SUMIF(РРО!#REF!,свод!$AY161,РРО!AW$12:AW$31)</f>
        <v>#REF!</v>
      </c>
      <c r="J161" s="38" t="e">
        <f>SUMIF(РРО!#REF!,свод!$AY161,РРО!AX$12:AX$31)</f>
        <v>#REF!</v>
      </c>
      <c r="K161" s="38" t="e">
        <f>SUMIF(РРО!#REF!,свод!$AY161,РРО!AY$12:AY$31)</f>
        <v>#REF!</v>
      </c>
      <c r="L161" s="38" t="e">
        <f>SUMIF(РРО!#REF!,свод!$AY161,РРО!AZ$12:AZ$31)</f>
        <v>#REF!</v>
      </c>
      <c r="M161" s="38" t="e">
        <f>SUMIF(РРО!#REF!,свод!$AY161,РРО!BA$12:BA$31)</f>
        <v>#REF!</v>
      </c>
      <c r="N161" s="38" t="e">
        <f>SUMIF(РРО!#REF!,свод!$AY161,РРО!BB$12:BB$31)</f>
        <v>#REF!</v>
      </c>
      <c r="O161" s="38" t="e">
        <f>SUMIF(РРО!#REF!,свод!$AY161,РРО!BC$12:BC$31)</f>
        <v>#REF!</v>
      </c>
      <c r="P161" s="52" t="e">
        <f>SUMIF(РРО!#REF!,свод!$AY161,РРО!BD$12:BD$31)</f>
        <v>#REF!</v>
      </c>
      <c r="Q161" s="38" t="e">
        <f>SUMIF(РРО!#REF!,свод!$AY161,РРО!BE$12:BE$31)</f>
        <v>#REF!</v>
      </c>
      <c r="R161" s="38" t="e">
        <f>SUMIF(РРО!#REF!,свод!$AY161,РРО!BF$12:BF$31)</f>
        <v>#REF!</v>
      </c>
      <c r="S161" s="38" t="e">
        <f>SUMIF(РРО!#REF!,свод!$AY161,РРО!BG$12:BG$31)</f>
        <v>#REF!</v>
      </c>
      <c r="T161" s="38" t="e">
        <f>SUMIF(РРО!#REF!,свод!$AY161,РРО!BH$12:BH$31)</f>
        <v>#REF!</v>
      </c>
      <c r="U161" s="52" t="e">
        <f>SUMIF(РРО!#REF!,свод!$AY161,РРО!BI$12:BI$31)</f>
        <v>#REF!</v>
      </c>
      <c r="V161" s="38" t="e">
        <f>SUMIF(РРО!#REF!,свод!$AY161,РРО!BJ$12:BJ$31)</f>
        <v>#REF!</v>
      </c>
      <c r="W161" s="38" t="e">
        <f>SUMIF(РРО!#REF!,свод!$AY161,РРО!BK$12:BK$31)</f>
        <v>#REF!</v>
      </c>
      <c r="X161" s="38" t="e">
        <f>SUMIF(РРО!#REF!,свод!$AY161,РРО!BL$12:BL$31)</f>
        <v>#REF!</v>
      </c>
      <c r="Y161" s="38" t="e">
        <f>SUMIF(РРО!#REF!,свод!$AY161,РРО!BM$12:BM$31)</f>
        <v>#REF!</v>
      </c>
      <c r="Z161" s="52" t="e">
        <f>SUMIF(РРО!#REF!,свод!$AY161,РРО!BN$12:BN$31)</f>
        <v>#REF!</v>
      </c>
      <c r="AA161" s="38" t="e">
        <f>SUMIF(РРО!#REF!,свод!$AY161,РРО!BO$12:BO$31)</f>
        <v>#REF!</v>
      </c>
      <c r="AB161" s="38" t="e">
        <f>SUMIF(РРО!#REF!,свод!$AY161,РРО!BP$12:BP$31)</f>
        <v>#REF!</v>
      </c>
      <c r="AC161" s="38" t="e">
        <f>SUMIF(РРО!#REF!,свод!$AY161,РРО!BQ$12:BQ$31)</f>
        <v>#REF!</v>
      </c>
      <c r="AD161" s="38" t="e">
        <f>SUMIF(РРО!#REF!,свод!$AY161,РРО!BR$12:BR$31)</f>
        <v>#REF!</v>
      </c>
      <c r="AE161" s="52" t="e">
        <f>SUMIF(РРО!#REF!,свод!$AY161,РРО!BS$12:BS$31)</f>
        <v>#REF!</v>
      </c>
      <c r="AF161" s="38" t="e">
        <f>SUMIF(РРО!#REF!,свод!$AY161,РРО!BT$12:BT$31)</f>
        <v>#REF!</v>
      </c>
      <c r="AG161" s="38" t="e">
        <f>SUMIF(РРО!#REF!,свод!$AY161,РРО!BU$12:BU$31)</f>
        <v>#REF!</v>
      </c>
      <c r="AH161" s="38" t="e">
        <f>SUMIF(РРО!#REF!,свод!$AY161,РРО!BV$12:BV$31)</f>
        <v>#REF!</v>
      </c>
      <c r="AI161" s="38" t="e">
        <f>SUMIF(РРО!#REF!,свод!$AY161,РРО!BW$12:BW$31)</f>
        <v>#REF!</v>
      </c>
      <c r="AJ161" s="38" t="e">
        <f>SUMIF(РРО!#REF!,свод!$AY161,РРО!#REF!)</f>
        <v>#REF!</v>
      </c>
      <c r="AK161" s="38" t="e">
        <f>SUMIF(РРО!#REF!,свод!$AY161,РРО!#REF!)</f>
        <v>#REF!</v>
      </c>
      <c r="AL161" s="38" t="e">
        <f>SUMIF(РРО!#REF!,свод!$AY161,РРО!#REF!)</f>
        <v>#REF!</v>
      </c>
      <c r="AM161" s="38" t="e">
        <f>SUMIF(РРО!#REF!,свод!$AY161,РРО!#REF!)</f>
        <v>#REF!</v>
      </c>
      <c r="AN161" s="38" t="e">
        <f>SUMIF(РРО!#REF!,свод!$AY161,РРО!#REF!)</f>
        <v>#REF!</v>
      </c>
      <c r="AO161" s="38" t="e">
        <f>SUMIF(РРО!#REF!,свод!$AY161,РРО!#REF!)</f>
        <v>#REF!</v>
      </c>
      <c r="AP161" s="38" t="e">
        <f>SUMIF(РРО!#REF!,свод!$AY161,РРО!#REF!)</f>
        <v>#REF!</v>
      </c>
      <c r="AQ161" s="38" t="e">
        <f>SUMIF(РРО!#REF!,свод!$AY161,РРО!#REF!)</f>
        <v>#REF!</v>
      </c>
      <c r="AR161" s="38" t="e">
        <f>SUMIF(РРО!#REF!,свод!$AY161,РРО!#REF!)</f>
        <v>#REF!</v>
      </c>
      <c r="AS161" s="38" t="e">
        <f>SUMIF(РРО!#REF!,свод!$AY161,РРО!#REF!)</f>
        <v>#REF!</v>
      </c>
      <c r="AT161" s="38" t="e">
        <f>SUMIF(РРО!#REF!,свод!$AY161,РРО!#REF!)</f>
        <v>#REF!</v>
      </c>
      <c r="AU161" s="38" t="e">
        <f>SUMIF(РРО!#REF!,свод!$AY161,РРО!#REF!)</f>
        <v>#REF!</v>
      </c>
      <c r="AV161" s="38" t="e">
        <f>SUMIF(РРО!#REF!,свод!$AY161,РРО!#REF!)</f>
        <v>#REF!</v>
      </c>
      <c r="AW161" s="38" t="e">
        <f>SUMIF(РРО!#REF!,свод!$AY161,РРО!#REF!)</f>
        <v>#REF!</v>
      </c>
      <c r="AX161" s="38" t="e">
        <f>SUMIF(РРО!#REF!,свод!$AY161,РРО!#REF!)</f>
        <v>#REF!</v>
      </c>
      <c r="AY161" t="str">
        <f t="shared" si="7"/>
        <v>4020000250707плановый</v>
      </c>
    </row>
    <row r="162" spans="1:51" ht="15" hidden="1" customHeight="1">
      <c r="A162" s="32">
        <v>402000025</v>
      </c>
      <c r="B162" s="33" t="s">
        <v>201</v>
      </c>
      <c r="C162" s="34" t="s">
        <v>86</v>
      </c>
      <c r="D162" s="34" t="s">
        <v>129</v>
      </c>
      <c r="E162" s="35" t="s">
        <v>65</v>
      </c>
      <c r="F162" s="52" t="e">
        <f>SUMIF(РРО!#REF!,свод!AY162,РРО!AT$12:AT$31)</f>
        <v>#REF!</v>
      </c>
      <c r="G162" s="52" t="e">
        <f>SUMIF(РРО!#REF!,свод!AY162,РРО!AU$12:AU$31)</f>
        <v>#REF!</v>
      </c>
      <c r="H162" s="38" t="e">
        <f>SUMIF(РРО!#REF!,свод!$AY162,РРО!AV$12:AV$31)</f>
        <v>#REF!</v>
      </c>
      <c r="I162" s="38" t="e">
        <f>SUMIF(РРО!#REF!,свод!$AY162,РРО!AW$12:AW$31)</f>
        <v>#REF!</v>
      </c>
      <c r="J162" s="38" t="e">
        <f>SUMIF(РРО!#REF!,свод!$AY162,РРО!AX$12:AX$31)</f>
        <v>#REF!</v>
      </c>
      <c r="K162" s="38" t="e">
        <f>SUMIF(РРО!#REF!,свод!$AY162,РРО!AY$12:AY$31)</f>
        <v>#REF!</v>
      </c>
      <c r="L162" s="38" t="e">
        <f>SUMIF(РРО!#REF!,свод!$AY162,РРО!AZ$12:AZ$31)</f>
        <v>#REF!</v>
      </c>
      <c r="M162" s="38" t="e">
        <f>SUMIF(РРО!#REF!,свод!$AY162,РРО!BA$12:BA$31)</f>
        <v>#REF!</v>
      </c>
      <c r="N162" s="38" t="e">
        <f>SUMIF(РРО!#REF!,свод!$AY162,РРО!BB$12:BB$31)</f>
        <v>#REF!</v>
      </c>
      <c r="O162" s="38" t="e">
        <f>SUMIF(РРО!#REF!,свод!$AY162,РРО!BC$12:BC$31)</f>
        <v>#REF!</v>
      </c>
      <c r="P162" s="52" t="e">
        <f>SUMIF(РРО!#REF!,свод!$AY162,РРО!BD$12:BD$31)</f>
        <v>#REF!</v>
      </c>
      <c r="Q162" s="38" t="e">
        <f>SUMIF(РРО!#REF!,свод!$AY162,РРО!BE$12:BE$31)</f>
        <v>#REF!</v>
      </c>
      <c r="R162" s="38" t="e">
        <f>SUMIF(РРО!#REF!,свод!$AY162,РРО!BF$12:BF$31)</f>
        <v>#REF!</v>
      </c>
      <c r="S162" s="38" t="e">
        <f>SUMIF(РРО!#REF!,свод!$AY162,РРО!BG$12:BG$31)</f>
        <v>#REF!</v>
      </c>
      <c r="T162" s="38" t="e">
        <f>SUMIF(РРО!#REF!,свод!$AY162,РРО!BH$12:BH$31)</f>
        <v>#REF!</v>
      </c>
      <c r="U162" s="52" t="e">
        <f>SUMIF(РРО!#REF!,свод!$AY162,РРО!BI$12:BI$31)</f>
        <v>#REF!</v>
      </c>
      <c r="V162" s="38" t="e">
        <f>SUMIF(РРО!#REF!,свод!$AY162,РРО!BJ$12:BJ$31)</f>
        <v>#REF!</v>
      </c>
      <c r="W162" s="38" t="e">
        <f>SUMIF(РРО!#REF!,свод!$AY162,РРО!BK$12:BK$31)</f>
        <v>#REF!</v>
      </c>
      <c r="X162" s="38" t="e">
        <f>SUMIF(РРО!#REF!,свод!$AY162,РРО!BL$12:BL$31)</f>
        <v>#REF!</v>
      </c>
      <c r="Y162" s="38" t="e">
        <f>SUMIF(РРО!#REF!,свод!$AY162,РРО!BM$12:BM$31)</f>
        <v>#REF!</v>
      </c>
      <c r="Z162" s="52" t="e">
        <f>SUMIF(РРО!#REF!,свод!$AY162,РРО!BN$12:BN$31)</f>
        <v>#REF!</v>
      </c>
      <c r="AA162" s="38" t="e">
        <f>SUMIF(РРО!#REF!,свод!$AY162,РРО!BO$12:BO$31)</f>
        <v>#REF!</v>
      </c>
      <c r="AB162" s="38" t="e">
        <f>SUMIF(РРО!#REF!,свод!$AY162,РРО!BP$12:BP$31)</f>
        <v>#REF!</v>
      </c>
      <c r="AC162" s="38" t="e">
        <f>SUMIF(РРО!#REF!,свод!$AY162,РРО!BQ$12:BQ$31)</f>
        <v>#REF!</v>
      </c>
      <c r="AD162" s="38" t="e">
        <f>SUMIF(РРО!#REF!,свод!$AY162,РРО!BR$12:BR$31)</f>
        <v>#REF!</v>
      </c>
      <c r="AE162" s="52" t="e">
        <f>SUMIF(РРО!#REF!,свод!$AY162,РРО!BS$12:BS$31)</f>
        <v>#REF!</v>
      </c>
      <c r="AF162" s="38" t="e">
        <f>SUMIF(РРО!#REF!,свод!$AY162,РРО!BT$12:BT$31)</f>
        <v>#REF!</v>
      </c>
      <c r="AG162" s="38" t="e">
        <f>SUMIF(РРО!#REF!,свод!$AY162,РРО!BU$12:BU$31)</f>
        <v>#REF!</v>
      </c>
      <c r="AH162" s="38" t="e">
        <f>SUMIF(РРО!#REF!,свод!$AY162,РРО!BV$12:BV$31)</f>
        <v>#REF!</v>
      </c>
      <c r="AI162" s="38" t="e">
        <f>SUMIF(РРО!#REF!,свод!$AY162,РРО!BW$12:BW$31)</f>
        <v>#REF!</v>
      </c>
      <c r="AJ162" s="38" t="e">
        <f>SUMIF(РРО!#REF!,свод!$AY162,РРО!#REF!)</f>
        <v>#REF!</v>
      </c>
      <c r="AK162" s="38" t="e">
        <f>SUMIF(РРО!#REF!,свод!$AY162,РРО!#REF!)</f>
        <v>#REF!</v>
      </c>
      <c r="AL162" s="38" t="e">
        <f>SUMIF(РРО!#REF!,свод!$AY162,РРО!#REF!)</f>
        <v>#REF!</v>
      </c>
      <c r="AM162" s="38" t="e">
        <f>SUMIF(РРО!#REF!,свод!$AY162,РРО!#REF!)</f>
        <v>#REF!</v>
      </c>
      <c r="AN162" s="38" t="e">
        <f>SUMIF(РРО!#REF!,свод!$AY162,РРО!#REF!)</f>
        <v>#REF!</v>
      </c>
      <c r="AO162" s="38" t="e">
        <f>SUMIF(РРО!#REF!,свод!$AY162,РРО!#REF!)</f>
        <v>#REF!</v>
      </c>
      <c r="AP162" s="38" t="e">
        <f>SUMIF(РРО!#REF!,свод!$AY162,РРО!#REF!)</f>
        <v>#REF!</v>
      </c>
      <c r="AQ162" s="38" t="e">
        <f>SUMIF(РРО!#REF!,свод!$AY162,РРО!#REF!)</f>
        <v>#REF!</v>
      </c>
      <c r="AR162" s="38" t="e">
        <f>SUMIF(РРО!#REF!,свод!$AY162,РРО!#REF!)</f>
        <v>#REF!</v>
      </c>
      <c r="AS162" s="38" t="e">
        <f>SUMIF(РРО!#REF!,свод!$AY162,РРО!#REF!)</f>
        <v>#REF!</v>
      </c>
      <c r="AT162" s="38" t="e">
        <f>SUMIF(РРО!#REF!,свод!$AY162,РРО!#REF!)</f>
        <v>#REF!</v>
      </c>
      <c r="AU162" s="38" t="e">
        <f>SUMIF(РРО!#REF!,свод!$AY162,РРО!#REF!)</f>
        <v>#REF!</v>
      </c>
      <c r="AV162" s="38" t="e">
        <f>SUMIF(РРО!#REF!,свод!$AY162,РРО!#REF!)</f>
        <v>#REF!</v>
      </c>
      <c r="AW162" s="38" t="e">
        <f>SUMIF(РРО!#REF!,свод!$AY162,РРО!#REF!)</f>
        <v>#REF!</v>
      </c>
      <c r="AX162" s="38" t="e">
        <f>SUMIF(РРО!#REF!,свод!$AY162,РРО!#REF!)</f>
        <v>#REF!</v>
      </c>
      <c r="AY162" t="str">
        <f t="shared" si="7"/>
        <v>4020000250709плановый</v>
      </c>
    </row>
    <row r="163" spans="1:51" ht="15" hidden="1" customHeight="1">
      <c r="A163" s="32">
        <v>402000025</v>
      </c>
      <c r="B163" s="33" t="s">
        <v>201</v>
      </c>
      <c r="C163" s="34" t="s">
        <v>72</v>
      </c>
      <c r="D163" s="34" t="s">
        <v>53</v>
      </c>
      <c r="E163" s="35" t="s">
        <v>65</v>
      </c>
      <c r="F163" s="52" t="e">
        <f>SUMIF(РРО!#REF!,свод!AY163,РРО!AT$12:AT$31)</f>
        <v>#REF!</v>
      </c>
      <c r="G163" s="52" t="e">
        <f>SUMIF(РРО!#REF!,свод!AY163,РРО!AU$12:AU$31)</f>
        <v>#REF!</v>
      </c>
      <c r="H163" s="38" t="e">
        <f>SUMIF(РРО!#REF!,свод!$AY163,РРО!AV$12:AV$31)</f>
        <v>#REF!</v>
      </c>
      <c r="I163" s="38" t="e">
        <f>SUMIF(РРО!#REF!,свод!$AY163,РРО!AW$12:AW$31)</f>
        <v>#REF!</v>
      </c>
      <c r="J163" s="38" t="e">
        <f>SUMIF(РРО!#REF!,свод!$AY163,РРО!AX$12:AX$31)</f>
        <v>#REF!</v>
      </c>
      <c r="K163" s="38" t="e">
        <f>SUMIF(РРО!#REF!,свод!$AY163,РРО!AY$12:AY$31)</f>
        <v>#REF!</v>
      </c>
      <c r="L163" s="38" t="e">
        <f>SUMIF(РРО!#REF!,свод!$AY163,РРО!AZ$12:AZ$31)</f>
        <v>#REF!</v>
      </c>
      <c r="M163" s="38" t="e">
        <f>SUMIF(РРО!#REF!,свод!$AY163,РРО!BA$12:BA$31)</f>
        <v>#REF!</v>
      </c>
      <c r="N163" s="38" t="e">
        <f>SUMIF(РРО!#REF!,свод!$AY163,РРО!BB$12:BB$31)</f>
        <v>#REF!</v>
      </c>
      <c r="O163" s="38" t="e">
        <f>SUMIF(РРО!#REF!,свод!$AY163,РРО!BC$12:BC$31)</f>
        <v>#REF!</v>
      </c>
      <c r="P163" s="52" t="e">
        <f>SUMIF(РРО!#REF!,свод!$AY163,РРО!BD$12:BD$31)</f>
        <v>#REF!</v>
      </c>
      <c r="Q163" s="38" t="e">
        <f>SUMIF(РРО!#REF!,свод!$AY163,РРО!BE$12:BE$31)</f>
        <v>#REF!</v>
      </c>
      <c r="R163" s="38" t="e">
        <f>SUMIF(РРО!#REF!,свод!$AY163,РРО!BF$12:BF$31)</f>
        <v>#REF!</v>
      </c>
      <c r="S163" s="38" t="e">
        <f>SUMIF(РРО!#REF!,свод!$AY163,РРО!BG$12:BG$31)</f>
        <v>#REF!</v>
      </c>
      <c r="T163" s="38" t="e">
        <f>SUMIF(РРО!#REF!,свод!$AY163,РРО!BH$12:BH$31)</f>
        <v>#REF!</v>
      </c>
      <c r="U163" s="52" t="e">
        <f>SUMIF(РРО!#REF!,свод!$AY163,РРО!BI$12:BI$31)</f>
        <v>#REF!</v>
      </c>
      <c r="V163" s="38" t="e">
        <f>SUMIF(РРО!#REF!,свод!$AY163,РРО!BJ$12:BJ$31)</f>
        <v>#REF!</v>
      </c>
      <c r="W163" s="38" t="e">
        <f>SUMIF(РРО!#REF!,свод!$AY163,РРО!BK$12:BK$31)</f>
        <v>#REF!</v>
      </c>
      <c r="X163" s="38" t="e">
        <f>SUMIF(РРО!#REF!,свод!$AY163,РРО!BL$12:BL$31)</f>
        <v>#REF!</v>
      </c>
      <c r="Y163" s="38" t="e">
        <f>SUMIF(РРО!#REF!,свод!$AY163,РРО!BM$12:BM$31)</f>
        <v>#REF!</v>
      </c>
      <c r="Z163" s="52" t="e">
        <f>SUMIF(РРО!#REF!,свод!$AY163,РРО!BN$12:BN$31)</f>
        <v>#REF!</v>
      </c>
      <c r="AA163" s="38" t="e">
        <f>SUMIF(РРО!#REF!,свод!$AY163,РРО!BO$12:BO$31)</f>
        <v>#REF!</v>
      </c>
      <c r="AB163" s="38" t="e">
        <f>SUMIF(РРО!#REF!,свод!$AY163,РРО!BP$12:BP$31)</f>
        <v>#REF!</v>
      </c>
      <c r="AC163" s="38" t="e">
        <f>SUMIF(РРО!#REF!,свод!$AY163,РРО!BQ$12:BQ$31)</f>
        <v>#REF!</v>
      </c>
      <c r="AD163" s="38" t="e">
        <f>SUMIF(РРО!#REF!,свод!$AY163,РРО!BR$12:BR$31)</f>
        <v>#REF!</v>
      </c>
      <c r="AE163" s="52" t="e">
        <f>SUMIF(РРО!#REF!,свод!$AY163,РРО!BS$12:BS$31)</f>
        <v>#REF!</v>
      </c>
      <c r="AF163" s="38" t="e">
        <f>SUMIF(РРО!#REF!,свод!$AY163,РРО!BT$12:BT$31)</f>
        <v>#REF!</v>
      </c>
      <c r="AG163" s="38" t="e">
        <f>SUMIF(РРО!#REF!,свод!$AY163,РРО!BU$12:BU$31)</f>
        <v>#REF!</v>
      </c>
      <c r="AH163" s="38" t="e">
        <f>SUMIF(РРО!#REF!,свод!$AY163,РРО!BV$12:BV$31)</f>
        <v>#REF!</v>
      </c>
      <c r="AI163" s="38" t="e">
        <f>SUMIF(РРО!#REF!,свод!$AY163,РРО!BW$12:BW$31)</f>
        <v>#REF!</v>
      </c>
      <c r="AJ163" s="38" t="e">
        <f>SUMIF(РРО!#REF!,свод!$AY163,РРО!#REF!)</f>
        <v>#REF!</v>
      </c>
      <c r="AK163" s="38" t="e">
        <f>SUMIF(РРО!#REF!,свод!$AY163,РРО!#REF!)</f>
        <v>#REF!</v>
      </c>
      <c r="AL163" s="38" t="e">
        <f>SUMIF(РРО!#REF!,свод!$AY163,РРО!#REF!)</f>
        <v>#REF!</v>
      </c>
      <c r="AM163" s="38" t="e">
        <f>SUMIF(РРО!#REF!,свод!$AY163,РРО!#REF!)</f>
        <v>#REF!</v>
      </c>
      <c r="AN163" s="38" t="e">
        <f>SUMIF(РРО!#REF!,свод!$AY163,РРО!#REF!)</f>
        <v>#REF!</v>
      </c>
      <c r="AO163" s="38" t="e">
        <f>SUMIF(РРО!#REF!,свод!$AY163,РРО!#REF!)</f>
        <v>#REF!</v>
      </c>
      <c r="AP163" s="38" t="e">
        <f>SUMIF(РРО!#REF!,свод!$AY163,РРО!#REF!)</f>
        <v>#REF!</v>
      </c>
      <c r="AQ163" s="38" t="e">
        <f>SUMIF(РРО!#REF!,свод!$AY163,РРО!#REF!)</f>
        <v>#REF!</v>
      </c>
      <c r="AR163" s="38" t="e">
        <f>SUMIF(РРО!#REF!,свод!$AY163,РРО!#REF!)</f>
        <v>#REF!</v>
      </c>
      <c r="AS163" s="38" t="e">
        <f>SUMIF(РРО!#REF!,свод!$AY163,РРО!#REF!)</f>
        <v>#REF!</v>
      </c>
      <c r="AT163" s="38" t="e">
        <f>SUMIF(РРО!#REF!,свод!$AY163,РРО!#REF!)</f>
        <v>#REF!</v>
      </c>
      <c r="AU163" s="38" t="e">
        <f>SUMIF(РРО!#REF!,свод!$AY163,РРО!#REF!)</f>
        <v>#REF!</v>
      </c>
      <c r="AV163" s="38" t="e">
        <f>SUMIF(РРО!#REF!,свод!$AY163,РРО!#REF!)</f>
        <v>#REF!</v>
      </c>
      <c r="AW163" s="38" t="e">
        <f>SUMIF(РРО!#REF!,свод!$AY163,РРО!#REF!)</f>
        <v>#REF!</v>
      </c>
      <c r="AX163" s="38" t="e">
        <f>SUMIF(РРО!#REF!,свод!$AY163,РРО!#REF!)</f>
        <v>#REF!</v>
      </c>
      <c r="AY163" t="str">
        <f t="shared" si="7"/>
        <v>4020000250801плановый</v>
      </c>
    </row>
    <row r="164" spans="1:51" ht="15" hidden="1" customHeight="1">
      <c r="A164" s="32">
        <v>402000025</v>
      </c>
      <c r="B164" s="33" t="s">
        <v>201</v>
      </c>
      <c r="C164" s="34" t="s">
        <v>72</v>
      </c>
      <c r="D164" s="34" t="s">
        <v>69</v>
      </c>
      <c r="E164" s="35" t="s">
        <v>65</v>
      </c>
      <c r="F164" s="52" t="e">
        <f>SUMIF(РРО!#REF!,свод!AY164,РРО!AT$12:AT$31)</f>
        <v>#REF!</v>
      </c>
      <c r="G164" s="52" t="e">
        <f>SUMIF(РРО!#REF!,свод!AY164,РРО!AU$12:AU$31)</f>
        <v>#REF!</v>
      </c>
      <c r="H164" s="38" t="e">
        <f>SUMIF(РРО!#REF!,свод!$AY164,РРО!AV$12:AV$31)</f>
        <v>#REF!</v>
      </c>
      <c r="I164" s="38" t="e">
        <f>SUMIF(РРО!#REF!,свод!$AY164,РРО!AW$12:AW$31)</f>
        <v>#REF!</v>
      </c>
      <c r="J164" s="38" t="e">
        <f>SUMIF(РРО!#REF!,свод!$AY164,РРО!AX$12:AX$31)</f>
        <v>#REF!</v>
      </c>
      <c r="K164" s="38" t="e">
        <f>SUMIF(РРО!#REF!,свод!$AY164,РРО!AY$12:AY$31)</f>
        <v>#REF!</v>
      </c>
      <c r="L164" s="38" t="e">
        <f>SUMIF(РРО!#REF!,свод!$AY164,РРО!AZ$12:AZ$31)</f>
        <v>#REF!</v>
      </c>
      <c r="M164" s="38" t="e">
        <f>SUMIF(РРО!#REF!,свод!$AY164,РРО!BA$12:BA$31)</f>
        <v>#REF!</v>
      </c>
      <c r="N164" s="38" t="e">
        <f>SUMIF(РРО!#REF!,свод!$AY164,РРО!BB$12:BB$31)</f>
        <v>#REF!</v>
      </c>
      <c r="O164" s="38" t="e">
        <f>SUMIF(РРО!#REF!,свод!$AY164,РРО!BC$12:BC$31)</f>
        <v>#REF!</v>
      </c>
      <c r="P164" s="52" t="e">
        <f>SUMIF(РРО!#REF!,свод!$AY164,РРО!BD$12:BD$31)</f>
        <v>#REF!</v>
      </c>
      <c r="Q164" s="38" t="e">
        <f>SUMIF(РРО!#REF!,свод!$AY164,РРО!BE$12:BE$31)</f>
        <v>#REF!</v>
      </c>
      <c r="R164" s="38" t="e">
        <f>SUMIF(РРО!#REF!,свод!$AY164,РРО!BF$12:BF$31)</f>
        <v>#REF!</v>
      </c>
      <c r="S164" s="38" t="e">
        <f>SUMIF(РРО!#REF!,свод!$AY164,РРО!BG$12:BG$31)</f>
        <v>#REF!</v>
      </c>
      <c r="T164" s="38" t="e">
        <f>SUMIF(РРО!#REF!,свод!$AY164,РРО!BH$12:BH$31)</f>
        <v>#REF!</v>
      </c>
      <c r="U164" s="52" t="e">
        <f>SUMIF(РРО!#REF!,свод!$AY164,РРО!BI$12:BI$31)</f>
        <v>#REF!</v>
      </c>
      <c r="V164" s="38" t="e">
        <f>SUMIF(РРО!#REF!,свод!$AY164,РРО!BJ$12:BJ$31)</f>
        <v>#REF!</v>
      </c>
      <c r="W164" s="38" t="e">
        <f>SUMIF(РРО!#REF!,свод!$AY164,РРО!BK$12:BK$31)</f>
        <v>#REF!</v>
      </c>
      <c r="X164" s="38" t="e">
        <f>SUMIF(РРО!#REF!,свод!$AY164,РРО!BL$12:BL$31)</f>
        <v>#REF!</v>
      </c>
      <c r="Y164" s="38" t="e">
        <f>SUMIF(РРО!#REF!,свод!$AY164,РРО!BM$12:BM$31)</f>
        <v>#REF!</v>
      </c>
      <c r="Z164" s="52" t="e">
        <f>SUMIF(РРО!#REF!,свод!$AY164,РРО!BN$12:BN$31)</f>
        <v>#REF!</v>
      </c>
      <c r="AA164" s="38" t="e">
        <f>SUMIF(РРО!#REF!,свод!$AY164,РРО!BO$12:BO$31)</f>
        <v>#REF!</v>
      </c>
      <c r="AB164" s="38" t="e">
        <f>SUMIF(РРО!#REF!,свод!$AY164,РРО!BP$12:BP$31)</f>
        <v>#REF!</v>
      </c>
      <c r="AC164" s="38" t="e">
        <f>SUMIF(РРО!#REF!,свод!$AY164,РРО!BQ$12:BQ$31)</f>
        <v>#REF!</v>
      </c>
      <c r="AD164" s="38" t="e">
        <f>SUMIF(РРО!#REF!,свод!$AY164,РРО!BR$12:BR$31)</f>
        <v>#REF!</v>
      </c>
      <c r="AE164" s="52" t="e">
        <f>SUMIF(РРО!#REF!,свод!$AY164,РРО!BS$12:BS$31)</f>
        <v>#REF!</v>
      </c>
      <c r="AF164" s="38" t="e">
        <f>SUMIF(РРО!#REF!,свод!$AY164,РРО!BT$12:BT$31)</f>
        <v>#REF!</v>
      </c>
      <c r="AG164" s="38" t="e">
        <f>SUMIF(РРО!#REF!,свод!$AY164,РРО!BU$12:BU$31)</f>
        <v>#REF!</v>
      </c>
      <c r="AH164" s="38" t="e">
        <f>SUMIF(РРО!#REF!,свод!$AY164,РРО!BV$12:BV$31)</f>
        <v>#REF!</v>
      </c>
      <c r="AI164" s="38" t="e">
        <f>SUMIF(РРО!#REF!,свод!$AY164,РРО!BW$12:BW$31)</f>
        <v>#REF!</v>
      </c>
      <c r="AJ164" s="38" t="e">
        <f>SUMIF(РРО!#REF!,свод!$AY164,РРО!#REF!)</f>
        <v>#REF!</v>
      </c>
      <c r="AK164" s="38" t="e">
        <f>SUMIF(РРО!#REF!,свод!$AY164,РРО!#REF!)</f>
        <v>#REF!</v>
      </c>
      <c r="AL164" s="38" t="e">
        <f>SUMIF(РРО!#REF!,свод!$AY164,РРО!#REF!)</f>
        <v>#REF!</v>
      </c>
      <c r="AM164" s="38" t="e">
        <f>SUMIF(РРО!#REF!,свод!$AY164,РРО!#REF!)</f>
        <v>#REF!</v>
      </c>
      <c r="AN164" s="38" t="e">
        <f>SUMIF(РРО!#REF!,свод!$AY164,РРО!#REF!)</f>
        <v>#REF!</v>
      </c>
      <c r="AO164" s="38" t="e">
        <f>SUMIF(РРО!#REF!,свод!$AY164,РРО!#REF!)</f>
        <v>#REF!</v>
      </c>
      <c r="AP164" s="38" t="e">
        <f>SUMIF(РРО!#REF!,свод!$AY164,РРО!#REF!)</f>
        <v>#REF!</v>
      </c>
      <c r="AQ164" s="38" t="e">
        <f>SUMIF(РРО!#REF!,свод!$AY164,РРО!#REF!)</f>
        <v>#REF!</v>
      </c>
      <c r="AR164" s="38" t="e">
        <f>SUMIF(РРО!#REF!,свод!$AY164,РРО!#REF!)</f>
        <v>#REF!</v>
      </c>
      <c r="AS164" s="38" t="e">
        <f>SUMIF(РРО!#REF!,свод!$AY164,РРО!#REF!)</f>
        <v>#REF!</v>
      </c>
      <c r="AT164" s="38" t="e">
        <f>SUMIF(РРО!#REF!,свод!$AY164,РРО!#REF!)</f>
        <v>#REF!</v>
      </c>
      <c r="AU164" s="38" t="e">
        <f>SUMIF(РРО!#REF!,свод!$AY164,РРО!#REF!)</f>
        <v>#REF!</v>
      </c>
      <c r="AV164" s="38" t="e">
        <f>SUMIF(РРО!#REF!,свод!$AY164,РРО!#REF!)</f>
        <v>#REF!</v>
      </c>
      <c r="AW164" s="38" t="e">
        <f>SUMIF(РРО!#REF!,свод!$AY164,РРО!#REF!)</f>
        <v>#REF!</v>
      </c>
      <c r="AX164" s="38" t="e">
        <f>SUMIF(РРО!#REF!,свод!$AY164,РРО!#REF!)</f>
        <v>#REF!</v>
      </c>
      <c r="AY164" t="str">
        <f t="shared" si="7"/>
        <v>4020000250804плановый</v>
      </c>
    </row>
    <row r="165" spans="1:51" ht="15" hidden="1" customHeight="1">
      <c r="A165" s="32">
        <v>402000025</v>
      </c>
      <c r="B165" s="33" t="s">
        <v>201</v>
      </c>
      <c r="C165" s="34" t="s">
        <v>95</v>
      </c>
      <c r="D165" s="34" t="s">
        <v>115</v>
      </c>
      <c r="E165" s="35" t="s">
        <v>65</v>
      </c>
      <c r="F165" s="52" t="e">
        <f>SUMIF(РРО!#REF!,свод!AY165,РРО!AT$12:AT$31)</f>
        <v>#REF!</v>
      </c>
      <c r="G165" s="52" t="e">
        <f>SUMIF(РРО!#REF!,свод!AY165,РРО!AU$12:AU$31)</f>
        <v>#REF!</v>
      </c>
      <c r="H165" s="38" t="e">
        <f>SUMIF(РРО!#REF!,свод!$AY165,РРО!AV$12:AV$31)</f>
        <v>#REF!</v>
      </c>
      <c r="I165" s="38" t="e">
        <f>SUMIF(РРО!#REF!,свод!$AY165,РРО!AW$12:AW$31)</f>
        <v>#REF!</v>
      </c>
      <c r="J165" s="38" t="e">
        <f>SUMIF(РРО!#REF!,свод!$AY165,РРО!AX$12:AX$31)</f>
        <v>#REF!</v>
      </c>
      <c r="K165" s="38" t="e">
        <f>SUMIF(РРО!#REF!,свод!$AY165,РРО!AY$12:AY$31)</f>
        <v>#REF!</v>
      </c>
      <c r="L165" s="38" t="e">
        <f>SUMIF(РРО!#REF!,свод!$AY165,РРО!AZ$12:AZ$31)</f>
        <v>#REF!</v>
      </c>
      <c r="M165" s="38" t="e">
        <f>SUMIF(РРО!#REF!,свод!$AY165,РРО!BA$12:BA$31)</f>
        <v>#REF!</v>
      </c>
      <c r="N165" s="38" t="e">
        <f>SUMIF(РРО!#REF!,свод!$AY165,РРО!BB$12:BB$31)</f>
        <v>#REF!</v>
      </c>
      <c r="O165" s="38" t="e">
        <f>SUMIF(РРО!#REF!,свод!$AY165,РРО!BC$12:BC$31)</f>
        <v>#REF!</v>
      </c>
      <c r="P165" s="52" t="e">
        <f>SUMIF(РРО!#REF!,свод!$AY165,РРО!BD$12:BD$31)</f>
        <v>#REF!</v>
      </c>
      <c r="Q165" s="38" t="e">
        <f>SUMIF(РРО!#REF!,свод!$AY165,РРО!BE$12:BE$31)</f>
        <v>#REF!</v>
      </c>
      <c r="R165" s="38" t="e">
        <f>SUMIF(РРО!#REF!,свод!$AY165,РРО!BF$12:BF$31)</f>
        <v>#REF!</v>
      </c>
      <c r="S165" s="38" t="e">
        <f>SUMIF(РРО!#REF!,свод!$AY165,РРО!BG$12:BG$31)</f>
        <v>#REF!</v>
      </c>
      <c r="T165" s="38" t="e">
        <f>SUMIF(РРО!#REF!,свод!$AY165,РРО!BH$12:BH$31)</f>
        <v>#REF!</v>
      </c>
      <c r="U165" s="52" t="e">
        <f>SUMIF(РРО!#REF!,свод!$AY165,РРО!BI$12:BI$31)</f>
        <v>#REF!</v>
      </c>
      <c r="V165" s="38" t="e">
        <f>SUMIF(РРО!#REF!,свод!$AY165,РРО!BJ$12:BJ$31)</f>
        <v>#REF!</v>
      </c>
      <c r="W165" s="38" t="e">
        <f>SUMIF(РРО!#REF!,свод!$AY165,РРО!BK$12:BK$31)</f>
        <v>#REF!</v>
      </c>
      <c r="X165" s="38" t="e">
        <f>SUMIF(РРО!#REF!,свод!$AY165,РРО!BL$12:BL$31)</f>
        <v>#REF!</v>
      </c>
      <c r="Y165" s="38" t="e">
        <f>SUMIF(РРО!#REF!,свод!$AY165,РРО!BM$12:BM$31)</f>
        <v>#REF!</v>
      </c>
      <c r="Z165" s="52" t="e">
        <f>SUMIF(РРО!#REF!,свод!$AY165,РРО!BN$12:BN$31)</f>
        <v>#REF!</v>
      </c>
      <c r="AA165" s="38" t="e">
        <f>SUMIF(РРО!#REF!,свод!$AY165,РРО!BO$12:BO$31)</f>
        <v>#REF!</v>
      </c>
      <c r="AB165" s="38" t="e">
        <f>SUMIF(РРО!#REF!,свод!$AY165,РРО!BP$12:BP$31)</f>
        <v>#REF!</v>
      </c>
      <c r="AC165" s="38" t="e">
        <f>SUMIF(РРО!#REF!,свод!$AY165,РРО!BQ$12:BQ$31)</f>
        <v>#REF!</v>
      </c>
      <c r="AD165" s="38" t="e">
        <f>SUMIF(РРО!#REF!,свод!$AY165,РРО!BR$12:BR$31)</f>
        <v>#REF!</v>
      </c>
      <c r="AE165" s="52" t="e">
        <f>SUMIF(РРО!#REF!,свод!$AY165,РРО!BS$12:BS$31)</f>
        <v>#REF!</v>
      </c>
      <c r="AF165" s="38" t="e">
        <f>SUMIF(РРО!#REF!,свод!$AY165,РРО!BT$12:BT$31)</f>
        <v>#REF!</v>
      </c>
      <c r="AG165" s="38" t="e">
        <f>SUMIF(РРО!#REF!,свод!$AY165,РРО!BU$12:BU$31)</f>
        <v>#REF!</v>
      </c>
      <c r="AH165" s="38" t="e">
        <f>SUMIF(РРО!#REF!,свод!$AY165,РРО!BV$12:BV$31)</f>
        <v>#REF!</v>
      </c>
      <c r="AI165" s="38" t="e">
        <f>SUMIF(РРО!#REF!,свод!$AY165,РРО!BW$12:BW$31)</f>
        <v>#REF!</v>
      </c>
      <c r="AJ165" s="38" t="e">
        <f>SUMIF(РРО!#REF!,свод!$AY165,РРО!#REF!)</f>
        <v>#REF!</v>
      </c>
      <c r="AK165" s="38" t="e">
        <f>SUMIF(РРО!#REF!,свод!$AY165,РРО!#REF!)</f>
        <v>#REF!</v>
      </c>
      <c r="AL165" s="38" t="e">
        <f>SUMIF(РРО!#REF!,свод!$AY165,РРО!#REF!)</f>
        <v>#REF!</v>
      </c>
      <c r="AM165" s="38" t="e">
        <f>SUMIF(РРО!#REF!,свод!$AY165,РРО!#REF!)</f>
        <v>#REF!</v>
      </c>
      <c r="AN165" s="38" t="e">
        <f>SUMIF(РРО!#REF!,свод!$AY165,РРО!#REF!)</f>
        <v>#REF!</v>
      </c>
      <c r="AO165" s="38" t="e">
        <f>SUMIF(РРО!#REF!,свод!$AY165,РРО!#REF!)</f>
        <v>#REF!</v>
      </c>
      <c r="AP165" s="38" t="e">
        <f>SUMIF(РРО!#REF!,свод!$AY165,РРО!#REF!)</f>
        <v>#REF!</v>
      </c>
      <c r="AQ165" s="38" t="e">
        <f>SUMIF(РРО!#REF!,свод!$AY165,РРО!#REF!)</f>
        <v>#REF!</v>
      </c>
      <c r="AR165" s="38" t="e">
        <f>SUMIF(РРО!#REF!,свод!$AY165,РРО!#REF!)</f>
        <v>#REF!</v>
      </c>
      <c r="AS165" s="38" t="e">
        <f>SUMIF(РРО!#REF!,свод!$AY165,РРО!#REF!)</f>
        <v>#REF!</v>
      </c>
      <c r="AT165" s="38" t="e">
        <f>SUMIF(РРО!#REF!,свод!$AY165,РРО!#REF!)</f>
        <v>#REF!</v>
      </c>
      <c r="AU165" s="38" t="e">
        <f>SUMIF(РРО!#REF!,свод!$AY165,РРО!#REF!)</f>
        <v>#REF!</v>
      </c>
      <c r="AV165" s="38" t="e">
        <f>SUMIF(РРО!#REF!,свод!$AY165,РРО!#REF!)</f>
        <v>#REF!</v>
      </c>
      <c r="AW165" s="38" t="e">
        <f>SUMIF(РРО!#REF!,свод!$AY165,РРО!#REF!)</f>
        <v>#REF!</v>
      </c>
      <c r="AX165" s="38" t="e">
        <f>SUMIF(РРО!#REF!,свод!$AY165,РРО!#REF!)</f>
        <v>#REF!</v>
      </c>
      <c r="AY165" t="str">
        <f t="shared" si="7"/>
        <v>4020000251006плановый</v>
      </c>
    </row>
    <row r="166" spans="1:51" ht="15" hidden="1" customHeight="1">
      <c r="A166" s="32">
        <v>402000025</v>
      </c>
      <c r="B166" s="33" t="s">
        <v>201</v>
      </c>
      <c r="C166" s="34" t="s">
        <v>84</v>
      </c>
      <c r="D166" s="34" t="s">
        <v>63</v>
      </c>
      <c r="E166" s="35" t="s">
        <v>64</v>
      </c>
      <c r="F166" s="52" t="e">
        <f>SUMIF(РРО!#REF!,свод!AY166,РРО!AT$12:AT$31)</f>
        <v>#REF!</v>
      </c>
      <c r="G166" s="52" t="e">
        <f>SUMIF(РРО!#REF!,свод!AY166,РРО!AU$12:AU$31)</f>
        <v>#REF!</v>
      </c>
      <c r="H166" s="38" t="e">
        <f>SUMIF(РРО!#REF!,свод!$AY166,РРО!AV$12:AV$31)</f>
        <v>#REF!</v>
      </c>
      <c r="I166" s="38" t="e">
        <f>SUMIF(РРО!#REF!,свод!$AY166,РРО!AW$12:AW$31)</f>
        <v>#REF!</v>
      </c>
      <c r="J166" s="38" t="e">
        <f>SUMIF(РРО!#REF!,свод!$AY166,РРО!AX$12:AX$31)</f>
        <v>#REF!</v>
      </c>
      <c r="K166" s="38" t="e">
        <f>SUMIF(РРО!#REF!,свод!$AY166,РРО!AY$12:AY$31)</f>
        <v>#REF!</v>
      </c>
      <c r="L166" s="38" t="e">
        <f>SUMIF(РРО!#REF!,свод!$AY166,РРО!AZ$12:AZ$31)</f>
        <v>#REF!</v>
      </c>
      <c r="M166" s="38" t="e">
        <f>SUMIF(РРО!#REF!,свод!$AY166,РРО!BA$12:BA$31)</f>
        <v>#REF!</v>
      </c>
      <c r="N166" s="38" t="e">
        <f>SUMIF(РРО!#REF!,свод!$AY166,РРО!BB$12:BB$31)</f>
        <v>#REF!</v>
      </c>
      <c r="O166" s="38" t="e">
        <f>SUMIF(РРО!#REF!,свод!$AY166,РРО!BC$12:BC$31)</f>
        <v>#REF!</v>
      </c>
      <c r="P166" s="52" t="e">
        <f>SUMIF(РРО!#REF!,свод!$AY166,РРО!BD$12:BD$31)</f>
        <v>#REF!</v>
      </c>
      <c r="Q166" s="38" t="e">
        <f>SUMIF(РРО!#REF!,свод!$AY166,РРО!BE$12:BE$31)</f>
        <v>#REF!</v>
      </c>
      <c r="R166" s="38" t="e">
        <f>SUMIF(РРО!#REF!,свод!$AY166,РРО!BF$12:BF$31)</f>
        <v>#REF!</v>
      </c>
      <c r="S166" s="38" t="e">
        <f>SUMIF(РРО!#REF!,свод!$AY166,РРО!BG$12:BG$31)</f>
        <v>#REF!</v>
      </c>
      <c r="T166" s="38" t="e">
        <f>SUMIF(РРО!#REF!,свод!$AY166,РРО!BH$12:BH$31)</f>
        <v>#REF!</v>
      </c>
      <c r="U166" s="52" t="e">
        <f>SUMIF(РРО!#REF!,свод!$AY166,РРО!BI$12:BI$31)</f>
        <v>#REF!</v>
      </c>
      <c r="V166" s="38" t="e">
        <f>SUMIF(РРО!#REF!,свод!$AY166,РРО!BJ$12:BJ$31)</f>
        <v>#REF!</v>
      </c>
      <c r="W166" s="38" t="e">
        <f>SUMIF(РРО!#REF!,свод!$AY166,РРО!BK$12:BK$31)</f>
        <v>#REF!</v>
      </c>
      <c r="X166" s="38" t="e">
        <f>SUMIF(РРО!#REF!,свод!$AY166,РРО!BL$12:BL$31)</f>
        <v>#REF!</v>
      </c>
      <c r="Y166" s="38" t="e">
        <f>SUMIF(РРО!#REF!,свод!$AY166,РРО!BM$12:BM$31)</f>
        <v>#REF!</v>
      </c>
      <c r="Z166" s="52" t="e">
        <f>SUMIF(РРО!#REF!,свод!$AY166,РРО!BN$12:BN$31)</f>
        <v>#REF!</v>
      </c>
      <c r="AA166" s="38" t="e">
        <f>SUMIF(РРО!#REF!,свод!$AY166,РРО!BO$12:BO$31)</f>
        <v>#REF!</v>
      </c>
      <c r="AB166" s="38" t="e">
        <f>SUMIF(РРО!#REF!,свод!$AY166,РРО!BP$12:BP$31)</f>
        <v>#REF!</v>
      </c>
      <c r="AC166" s="38" t="e">
        <f>SUMIF(РРО!#REF!,свод!$AY166,РРО!BQ$12:BQ$31)</f>
        <v>#REF!</v>
      </c>
      <c r="AD166" s="38" t="e">
        <f>SUMIF(РРО!#REF!,свод!$AY166,РРО!BR$12:BR$31)</f>
        <v>#REF!</v>
      </c>
      <c r="AE166" s="52" t="e">
        <f>SUMIF(РРО!#REF!,свод!$AY166,РРО!BS$12:BS$31)</f>
        <v>#REF!</v>
      </c>
      <c r="AF166" s="38" t="e">
        <f>SUMIF(РРО!#REF!,свод!$AY166,РРО!BT$12:BT$31)</f>
        <v>#REF!</v>
      </c>
      <c r="AG166" s="38" t="e">
        <f>SUMIF(РРО!#REF!,свод!$AY166,РРО!BU$12:BU$31)</f>
        <v>#REF!</v>
      </c>
      <c r="AH166" s="38" t="e">
        <f>SUMIF(РРО!#REF!,свод!$AY166,РРО!BV$12:BV$31)</f>
        <v>#REF!</v>
      </c>
      <c r="AI166" s="38" t="e">
        <f>SUMIF(РРО!#REF!,свод!$AY166,РРО!BW$12:BW$31)</f>
        <v>#REF!</v>
      </c>
      <c r="AJ166" s="38" t="e">
        <f>SUMIF(РРО!#REF!,свод!$AY166,РРО!#REF!)</f>
        <v>#REF!</v>
      </c>
      <c r="AK166" s="38" t="e">
        <f>SUMIF(РРО!#REF!,свод!$AY166,РРО!#REF!)</f>
        <v>#REF!</v>
      </c>
      <c r="AL166" s="38" t="e">
        <f>SUMIF(РРО!#REF!,свод!$AY166,РРО!#REF!)</f>
        <v>#REF!</v>
      </c>
      <c r="AM166" s="38" t="e">
        <f>SUMIF(РРО!#REF!,свод!$AY166,РРО!#REF!)</f>
        <v>#REF!</v>
      </c>
      <c r="AN166" s="38" t="e">
        <f>SUMIF(РРО!#REF!,свод!$AY166,РРО!#REF!)</f>
        <v>#REF!</v>
      </c>
      <c r="AO166" s="38" t="e">
        <f>SUMIF(РРО!#REF!,свод!$AY166,РРО!#REF!)</f>
        <v>#REF!</v>
      </c>
      <c r="AP166" s="38" t="e">
        <f>SUMIF(РРО!#REF!,свод!$AY166,РРО!#REF!)</f>
        <v>#REF!</v>
      </c>
      <c r="AQ166" s="38" t="e">
        <f>SUMIF(РРО!#REF!,свод!$AY166,РРО!#REF!)</f>
        <v>#REF!</v>
      </c>
      <c r="AR166" s="38" t="e">
        <f>SUMIF(РРО!#REF!,свод!$AY166,РРО!#REF!)</f>
        <v>#REF!</v>
      </c>
      <c r="AS166" s="38" t="e">
        <f>SUMIF(РРО!#REF!,свод!$AY166,РРО!#REF!)</f>
        <v>#REF!</v>
      </c>
      <c r="AT166" s="38" t="e">
        <f>SUMIF(РРО!#REF!,свод!$AY166,РРО!#REF!)</f>
        <v>#REF!</v>
      </c>
      <c r="AU166" s="38" t="e">
        <f>SUMIF(РРО!#REF!,свод!$AY166,РРО!#REF!)</f>
        <v>#REF!</v>
      </c>
      <c r="AV166" s="38" t="e">
        <f>SUMIF(РРО!#REF!,свод!$AY166,РРО!#REF!)</f>
        <v>#REF!</v>
      </c>
      <c r="AW166" s="38" t="e">
        <f>SUMIF(РРО!#REF!,свод!$AY166,РРО!#REF!)</f>
        <v>#REF!</v>
      </c>
      <c r="AX166" s="38" t="e">
        <f>SUMIF(РРО!#REF!,свод!$AY166,РРО!#REF!)</f>
        <v>#REF!</v>
      </c>
      <c r="AY166" t="str">
        <f t="shared" si="7"/>
        <v>4020000251102нормативный</v>
      </c>
    </row>
    <row r="167" spans="1:51" ht="15" hidden="1" customHeight="1">
      <c r="A167" s="32">
        <v>403010007</v>
      </c>
      <c r="B167" s="33" t="s">
        <v>88</v>
      </c>
      <c r="C167" s="34" t="s">
        <v>69</v>
      </c>
      <c r="D167" s="34" t="s">
        <v>46</v>
      </c>
      <c r="E167" s="35" t="s">
        <v>65</v>
      </c>
      <c r="F167" s="52" t="e">
        <f>SUMIF(РРО!#REF!,свод!AY167,РРО!AT$12:AT$31)</f>
        <v>#REF!</v>
      </c>
      <c r="G167" s="52" t="e">
        <f>SUMIF(РРО!#REF!,свод!AY167,РРО!AU$12:AU$31)</f>
        <v>#REF!</v>
      </c>
      <c r="H167" s="38" t="e">
        <f>SUMIF(РРО!#REF!,свод!$AY167,РРО!AV$12:AV$31)</f>
        <v>#REF!</v>
      </c>
      <c r="I167" s="38" t="e">
        <f>SUMIF(РРО!#REF!,свод!$AY167,РРО!AW$12:AW$31)</f>
        <v>#REF!</v>
      </c>
      <c r="J167" s="38" t="e">
        <f>SUMIF(РРО!#REF!,свод!$AY167,РРО!AX$12:AX$31)</f>
        <v>#REF!</v>
      </c>
      <c r="K167" s="38" t="e">
        <f>SUMIF(РРО!#REF!,свод!$AY167,РРО!AY$12:AY$31)</f>
        <v>#REF!</v>
      </c>
      <c r="L167" s="38" t="e">
        <f>SUMIF(РРО!#REF!,свод!$AY167,РРО!AZ$12:AZ$31)</f>
        <v>#REF!</v>
      </c>
      <c r="M167" s="38" t="e">
        <f>SUMIF(РРО!#REF!,свод!$AY167,РРО!BA$12:BA$31)</f>
        <v>#REF!</v>
      </c>
      <c r="N167" s="38" t="e">
        <f>SUMIF(РРО!#REF!,свод!$AY167,РРО!BB$12:BB$31)</f>
        <v>#REF!</v>
      </c>
      <c r="O167" s="38" t="e">
        <f>SUMIF(РРО!#REF!,свод!$AY167,РРО!BC$12:BC$31)</f>
        <v>#REF!</v>
      </c>
      <c r="P167" s="52" t="e">
        <f>SUMIF(РРО!#REF!,свод!$AY167,РРО!BD$12:BD$31)</f>
        <v>#REF!</v>
      </c>
      <c r="Q167" s="38" t="e">
        <f>SUMIF(РРО!#REF!,свод!$AY167,РРО!BE$12:BE$31)</f>
        <v>#REF!</v>
      </c>
      <c r="R167" s="38" t="e">
        <f>SUMIF(РРО!#REF!,свод!$AY167,РРО!BF$12:BF$31)</f>
        <v>#REF!</v>
      </c>
      <c r="S167" s="38" t="e">
        <f>SUMIF(РРО!#REF!,свод!$AY167,РРО!BG$12:BG$31)</f>
        <v>#REF!</v>
      </c>
      <c r="T167" s="38" t="e">
        <f>SUMIF(РРО!#REF!,свод!$AY167,РРО!BH$12:BH$31)</f>
        <v>#REF!</v>
      </c>
      <c r="U167" s="52" t="e">
        <f>SUMIF(РРО!#REF!,свод!$AY167,РРО!BI$12:BI$31)</f>
        <v>#REF!</v>
      </c>
      <c r="V167" s="38" t="e">
        <f>SUMIF(РРО!#REF!,свод!$AY167,РРО!BJ$12:BJ$31)</f>
        <v>#REF!</v>
      </c>
      <c r="W167" s="38" t="e">
        <f>SUMIF(РРО!#REF!,свод!$AY167,РРО!BK$12:BK$31)</f>
        <v>#REF!</v>
      </c>
      <c r="X167" s="38" t="e">
        <f>SUMIF(РРО!#REF!,свод!$AY167,РРО!BL$12:BL$31)</f>
        <v>#REF!</v>
      </c>
      <c r="Y167" s="38" t="e">
        <f>SUMIF(РРО!#REF!,свод!$AY167,РРО!BM$12:BM$31)</f>
        <v>#REF!</v>
      </c>
      <c r="Z167" s="52" t="e">
        <f>SUMIF(РРО!#REF!,свод!$AY167,РРО!BN$12:BN$31)</f>
        <v>#REF!</v>
      </c>
      <c r="AA167" s="38" t="e">
        <f>SUMIF(РРО!#REF!,свод!$AY167,РРО!BO$12:BO$31)</f>
        <v>#REF!</v>
      </c>
      <c r="AB167" s="38" t="e">
        <f>SUMIF(РРО!#REF!,свод!$AY167,РРО!BP$12:BP$31)</f>
        <v>#REF!</v>
      </c>
      <c r="AC167" s="38" t="e">
        <f>SUMIF(РРО!#REF!,свод!$AY167,РРО!BQ$12:BQ$31)</f>
        <v>#REF!</v>
      </c>
      <c r="AD167" s="38" t="e">
        <f>SUMIF(РРО!#REF!,свод!$AY167,РРО!BR$12:BR$31)</f>
        <v>#REF!</v>
      </c>
      <c r="AE167" s="52" t="e">
        <f>SUMIF(РРО!#REF!,свод!$AY167,РРО!BS$12:BS$31)</f>
        <v>#REF!</v>
      </c>
      <c r="AF167" s="38" t="e">
        <f>SUMIF(РРО!#REF!,свод!$AY167,РРО!BT$12:BT$31)</f>
        <v>#REF!</v>
      </c>
      <c r="AG167" s="38" t="e">
        <f>SUMIF(РРО!#REF!,свод!$AY167,РРО!BU$12:BU$31)</f>
        <v>#REF!</v>
      </c>
      <c r="AH167" s="38" t="e">
        <f>SUMIF(РРО!#REF!,свод!$AY167,РРО!BV$12:BV$31)</f>
        <v>#REF!</v>
      </c>
      <c r="AI167" s="38" t="e">
        <f>SUMIF(РРО!#REF!,свод!$AY167,РРО!BW$12:BW$31)</f>
        <v>#REF!</v>
      </c>
      <c r="AJ167" s="38" t="e">
        <f>SUMIF(РРО!#REF!,свод!$AY167,РРО!#REF!)</f>
        <v>#REF!</v>
      </c>
      <c r="AK167" s="38" t="e">
        <f>SUMIF(РРО!#REF!,свод!$AY167,РРО!#REF!)</f>
        <v>#REF!</v>
      </c>
      <c r="AL167" s="38" t="e">
        <f>SUMIF(РРО!#REF!,свод!$AY167,РРО!#REF!)</f>
        <v>#REF!</v>
      </c>
      <c r="AM167" s="38" t="e">
        <f>SUMIF(РРО!#REF!,свод!$AY167,РРО!#REF!)</f>
        <v>#REF!</v>
      </c>
      <c r="AN167" s="38" t="e">
        <f>SUMIF(РРО!#REF!,свод!$AY167,РРО!#REF!)</f>
        <v>#REF!</v>
      </c>
      <c r="AO167" s="38" t="e">
        <f>SUMIF(РРО!#REF!,свод!$AY167,РРО!#REF!)</f>
        <v>#REF!</v>
      </c>
      <c r="AP167" s="38" t="e">
        <f>SUMIF(РРО!#REF!,свод!$AY167,РРО!#REF!)</f>
        <v>#REF!</v>
      </c>
      <c r="AQ167" s="38" t="e">
        <f>SUMIF(РРО!#REF!,свод!$AY167,РРО!#REF!)</f>
        <v>#REF!</v>
      </c>
      <c r="AR167" s="38" t="e">
        <f>SUMIF(РРО!#REF!,свод!$AY167,РРО!#REF!)</f>
        <v>#REF!</v>
      </c>
      <c r="AS167" s="38" t="e">
        <f>SUMIF(РРО!#REF!,свод!$AY167,РРО!#REF!)</f>
        <v>#REF!</v>
      </c>
      <c r="AT167" s="38" t="e">
        <f>SUMIF(РРО!#REF!,свод!$AY167,РРО!#REF!)</f>
        <v>#REF!</v>
      </c>
      <c r="AU167" s="38" t="e">
        <f>SUMIF(РРО!#REF!,свод!$AY167,РРО!#REF!)</f>
        <v>#REF!</v>
      </c>
      <c r="AV167" s="38" t="e">
        <f>SUMIF(РРО!#REF!,свод!$AY167,РРО!#REF!)</f>
        <v>#REF!</v>
      </c>
      <c r="AW167" s="38" t="e">
        <f>SUMIF(РРО!#REF!,свод!$AY167,РРО!#REF!)</f>
        <v>#REF!</v>
      </c>
      <c r="AX167" s="38" t="e">
        <f>SUMIF(РРО!#REF!,свод!$AY167,РРО!#REF!)</f>
        <v>#REF!</v>
      </c>
      <c r="AY167" t="str">
        <f t="shared" ref="AY167:AY174" si="8">CONCATENATE(A167,C167,D167,E167)</f>
        <v>4030100070412плановый</v>
      </c>
    </row>
    <row r="168" spans="1:51" ht="15" hidden="1" customHeight="1">
      <c r="A168" s="32">
        <v>403010007</v>
      </c>
      <c r="B168" s="33" t="s">
        <v>88</v>
      </c>
      <c r="C168" s="34" t="s">
        <v>69</v>
      </c>
      <c r="D168" s="34" t="s">
        <v>46</v>
      </c>
      <c r="E168" s="35" t="s">
        <v>64</v>
      </c>
      <c r="F168" s="52" t="e">
        <f>SUMIF(РРО!#REF!,свод!AY168,РРО!AT$12:AT$31)</f>
        <v>#REF!</v>
      </c>
      <c r="G168" s="52" t="e">
        <f>SUMIF(РРО!#REF!,свод!AY168,РРО!AU$12:AU$31)</f>
        <v>#REF!</v>
      </c>
      <c r="H168" s="38" t="e">
        <f>SUMIF(РРО!#REF!,свод!$AY168,РРО!AV$12:AV$31)</f>
        <v>#REF!</v>
      </c>
      <c r="I168" s="38" t="e">
        <f>SUMIF(РРО!#REF!,свод!$AY168,РРО!AW$12:AW$31)</f>
        <v>#REF!</v>
      </c>
      <c r="J168" s="38" t="e">
        <f>SUMIF(РРО!#REF!,свод!$AY168,РРО!AX$12:AX$31)</f>
        <v>#REF!</v>
      </c>
      <c r="K168" s="38" t="e">
        <f>SUMIF(РРО!#REF!,свод!$AY168,РРО!AY$12:AY$31)</f>
        <v>#REF!</v>
      </c>
      <c r="L168" s="38" t="e">
        <f>SUMIF(РРО!#REF!,свод!$AY168,РРО!AZ$12:AZ$31)</f>
        <v>#REF!</v>
      </c>
      <c r="M168" s="38" t="e">
        <f>SUMIF(РРО!#REF!,свод!$AY168,РРО!BA$12:BA$31)</f>
        <v>#REF!</v>
      </c>
      <c r="N168" s="38" t="e">
        <f>SUMIF(РРО!#REF!,свод!$AY168,РРО!BB$12:BB$31)</f>
        <v>#REF!</v>
      </c>
      <c r="O168" s="38" t="e">
        <f>SUMIF(РРО!#REF!,свод!$AY168,РРО!BC$12:BC$31)</f>
        <v>#REF!</v>
      </c>
      <c r="P168" s="52" t="e">
        <f>SUMIF(РРО!#REF!,свод!$AY168,РРО!BD$12:BD$31)</f>
        <v>#REF!</v>
      </c>
      <c r="Q168" s="38" t="e">
        <f>SUMIF(РРО!#REF!,свод!$AY168,РРО!BE$12:BE$31)</f>
        <v>#REF!</v>
      </c>
      <c r="R168" s="38" t="e">
        <f>SUMIF(РРО!#REF!,свод!$AY168,РРО!BF$12:BF$31)</f>
        <v>#REF!</v>
      </c>
      <c r="S168" s="38" t="e">
        <f>SUMIF(РРО!#REF!,свод!$AY168,РРО!BG$12:BG$31)</f>
        <v>#REF!</v>
      </c>
      <c r="T168" s="38" t="e">
        <f>SUMIF(РРО!#REF!,свод!$AY168,РРО!BH$12:BH$31)</f>
        <v>#REF!</v>
      </c>
      <c r="U168" s="52" t="e">
        <f>SUMIF(РРО!#REF!,свод!$AY168,РРО!BI$12:BI$31)</f>
        <v>#REF!</v>
      </c>
      <c r="V168" s="38" t="e">
        <f>SUMIF(РРО!#REF!,свод!$AY168,РРО!BJ$12:BJ$31)</f>
        <v>#REF!</v>
      </c>
      <c r="W168" s="38" t="e">
        <f>SUMIF(РРО!#REF!,свод!$AY168,РРО!BK$12:BK$31)</f>
        <v>#REF!</v>
      </c>
      <c r="X168" s="38" t="e">
        <f>SUMIF(РРО!#REF!,свод!$AY168,РРО!BL$12:BL$31)</f>
        <v>#REF!</v>
      </c>
      <c r="Y168" s="38" t="e">
        <f>SUMIF(РРО!#REF!,свод!$AY168,РРО!BM$12:BM$31)</f>
        <v>#REF!</v>
      </c>
      <c r="Z168" s="52" t="e">
        <f>SUMIF(РРО!#REF!,свод!$AY168,РРО!BN$12:BN$31)</f>
        <v>#REF!</v>
      </c>
      <c r="AA168" s="38" t="e">
        <f>SUMIF(РРО!#REF!,свод!$AY168,РРО!BO$12:BO$31)</f>
        <v>#REF!</v>
      </c>
      <c r="AB168" s="38" t="e">
        <f>SUMIF(РРО!#REF!,свод!$AY168,РРО!BP$12:BP$31)</f>
        <v>#REF!</v>
      </c>
      <c r="AC168" s="38" t="e">
        <f>SUMIF(РРО!#REF!,свод!$AY168,РРО!BQ$12:BQ$31)</f>
        <v>#REF!</v>
      </c>
      <c r="AD168" s="38" t="e">
        <f>SUMIF(РРО!#REF!,свод!$AY168,РРО!BR$12:BR$31)</f>
        <v>#REF!</v>
      </c>
      <c r="AE168" s="52" t="e">
        <f>SUMIF(РРО!#REF!,свод!$AY168,РРО!BS$12:BS$31)</f>
        <v>#REF!</v>
      </c>
      <c r="AF168" s="38" t="e">
        <f>SUMIF(РРО!#REF!,свод!$AY168,РРО!BT$12:BT$31)</f>
        <v>#REF!</v>
      </c>
      <c r="AG168" s="38" t="e">
        <f>SUMIF(РРО!#REF!,свод!$AY168,РРО!BU$12:BU$31)</f>
        <v>#REF!</v>
      </c>
      <c r="AH168" s="38" t="e">
        <f>SUMIF(РРО!#REF!,свод!$AY168,РРО!BV$12:BV$31)</f>
        <v>#REF!</v>
      </c>
      <c r="AI168" s="38" t="e">
        <f>SUMIF(РРО!#REF!,свод!$AY168,РРО!BW$12:BW$31)</f>
        <v>#REF!</v>
      </c>
      <c r="AJ168" s="38" t="e">
        <f>SUMIF(РРО!#REF!,свод!$AY168,РРО!#REF!)</f>
        <v>#REF!</v>
      </c>
      <c r="AK168" s="38" t="e">
        <f>SUMIF(РРО!#REF!,свод!$AY168,РРО!#REF!)</f>
        <v>#REF!</v>
      </c>
      <c r="AL168" s="38" t="e">
        <f>SUMIF(РРО!#REF!,свод!$AY168,РРО!#REF!)</f>
        <v>#REF!</v>
      </c>
      <c r="AM168" s="38" t="e">
        <f>SUMIF(РРО!#REF!,свод!$AY168,РРО!#REF!)</f>
        <v>#REF!</v>
      </c>
      <c r="AN168" s="38" t="e">
        <f>SUMIF(РРО!#REF!,свод!$AY168,РРО!#REF!)</f>
        <v>#REF!</v>
      </c>
      <c r="AO168" s="38" t="e">
        <f>SUMIF(РРО!#REF!,свод!$AY168,РРО!#REF!)</f>
        <v>#REF!</v>
      </c>
      <c r="AP168" s="38" t="e">
        <f>SUMIF(РРО!#REF!,свод!$AY168,РРО!#REF!)</f>
        <v>#REF!</v>
      </c>
      <c r="AQ168" s="38" t="e">
        <f>SUMIF(РРО!#REF!,свод!$AY168,РРО!#REF!)</f>
        <v>#REF!</v>
      </c>
      <c r="AR168" s="38" t="e">
        <f>SUMIF(РРО!#REF!,свод!$AY168,РРО!#REF!)</f>
        <v>#REF!</v>
      </c>
      <c r="AS168" s="38" t="e">
        <f>SUMIF(РРО!#REF!,свод!$AY168,РРО!#REF!)</f>
        <v>#REF!</v>
      </c>
      <c r="AT168" s="38" t="e">
        <f>SUMIF(РРО!#REF!,свод!$AY168,РРО!#REF!)</f>
        <v>#REF!</v>
      </c>
      <c r="AU168" s="38" t="e">
        <f>SUMIF(РРО!#REF!,свод!$AY168,РРО!#REF!)</f>
        <v>#REF!</v>
      </c>
      <c r="AV168" s="38" t="e">
        <f>SUMIF(РРО!#REF!,свод!$AY168,РРО!#REF!)</f>
        <v>#REF!</v>
      </c>
      <c r="AW168" s="38" t="e">
        <f>SUMIF(РРО!#REF!,свод!$AY168,РРО!#REF!)</f>
        <v>#REF!</v>
      </c>
      <c r="AX168" s="38" t="e">
        <f>SUMIF(РРО!#REF!,свод!$AY168,РРО!#REF!)</f>
        <v>#REF!</v>
      </c>
      <c r="AY168" t="str">
        <f t="shared" si="8"/>
        <v>4030100070412нормативный</v>
      </c>
    </row>
    <row r="169" spans="1:51" ht="15" hidden="1" customHeight="1">
      <c r="A169" s="32">
        <v>403010014</v>
      </c>
      <c r="B169" s="39" t="s">
        <v>125</v>
      </c>
      <c r="C169" s="34" t="s">
        <v>53</v>
      </c>
      <c r="D169" s="34">
        <v>13</v>
      </c>
      <c r="E169" s="35" t="s">
        <v>65</v>
      </c>
      <c r="F169" s="52" t="e">
        <f>SUMIF(РРО!#REF!,свод!AY169,РРО!AT$12:AT$31)</f>
        <v>#REF!</v>
      </c>
      <c r="G169" s="52" t="e">
        <f>SUMIF(РРО!#REF!,свод!AY169,РРО!AU$12:AU$31)</f>
        <v>#REF!</v>
      </c>
      <c r="H169" s="38" t="e">
        <f>SUMIF(РРО!#REF!,свод!$AY169,РРО!AV$12:AV$31)</f>
        <v>#REF!</v>
      </c>
      <c r="I169" s="38" t="e">
        <f>SUMIF(РРО!#REF!,свод!$AY169,РРО!AW$12:AW$31)</f>
        <v>#REF!</v>
      </c>
      <c r="J169" s="38" t="e">
        <f>SUMIF(РРО!#REF!,свод!$AY169,РРО!AX$12:AX$31)</f>
        <v>#REF!</v>
      </c>
      <c r="K169" s="38" t="e">
        <f>SUMIF(РРО!#REF!,свод!$AY169,РРО!AY$12:AY$31)</f>
        <v>#REF!</v>
      </c>
      <c r="L169" s="38" t="e">
        <f>SUMIF(РРО!#REF!,свод!$AY169,РРО!AZ$12:AZ$31)</f>
        <v>#REF!</v>
      </c>
      <c r="M169" s="38" t="e">
        <f>SUMIF(РРО!#REF!,свод!$AY169,РРО!BA$12:BA$31)</f>
        <v>#REF!</v>
      </c>
      <c r="N169" s="38" t="e">
        <f>SUMIF(РРО!#REF!,свод!$AY169,РРО!BB$12:BB$31)</f>
        <v>#REF!</v>
      </c>
      <c r="O169" s="38" t="e">
        <f>SUMIF(РРО!#REF!,свод!$AY169,РРО!BC$12:BC$31)</f>
        <v>#REF!</v>
      </c>
      <c r="P169" s="52" t="e">
        <f>SUMIF(РРО!#REF!,свод!$AY169,РРО!BD$12:BD$31)</f>
        <v>#REF!</v>
      </c>
      <c r="Q169" s="38" t="e">
        <f>SUMIF(РРО!#REF!,свод!$AY169,РРО!BE$12:BE$31)</f>
        <v>#REF!</v>
      </c>
      <c r="R169" s="38" t="e">
        <f>SUMIF(РРО!#REF!,свод!$AY169,РРО!BF$12:BF$31)</f>
        <v>#REF!</v>
      </c>
      <c r="S169" s="38" t="e">
        <f>SUMIF(РРО!#REF!,свод!$AY169,РРО!BG$12:BG$31)</f>
        <v>#REF!</v>
      </c>
      <c r="T169" s="38" t="e">
        <f>SUMIF(РРО!#REF!,свод!$AY169,РРО!BH$12:BH$31)</f>
        <v>#REF!</v>
      </c>
      <c r="U169" s="52" t="e">
        <f>SUMIF(РРО!#REF!,свод!$AY169,РРО!BI$12:BI$31)</f>
        <v>#REF!</v>
      </c>
      <c r="V169" s="38" t="e">
        <f>SUMIF(РРО!#REF!,свод!$AY169,РРО!BJ$12:BJ$31)</f>
        <v>#REF!</v>
      </c>
      <c r="W169" s="38" t="e">
        <f>SUMIF(РРО!#REF!,свод!$AY169,РРО!BK$12:BK$31)</f>
        <v>#REF!</v>
      </c>
      <c r="X169" s="38" t="e">
        <f>SUMIF(РРО!#REF!,свод!$AY169,РРО!BL$12:BL$31)</f>
        <v>#REF!</v>
      </c>
      <c r="Y169" s="38" t="e">
        <f>SUMIF(РРО!#REF!,свод!$AY169,РРО!BM$12:BM$31)</f>
        <v>#REF!</v>
      </c>
      <c r="Z169" s="52" t="e">
        <f>SUMIF(РРО!#REF!,свод!$AY169,РРО!BN$12:BN$31)</f>
        <v>#REF!</v>
      </c>
      <c r="AA169" s="38" t="e">
        <f>SUMIF(РРО!#REF!,свод!$AY169,РРО!BO$12:BO$31)</f>
        <v>#REF!</v>
      </c>
      <c r="AB169" s="38" t="e">
        <f>SUMIF(РРО!#REF!,свод!$AY169,РРО!BP$12:BP$31)</f>
        <v>#REF!</v>
      </c>
      <c r="AC169" s="38" t="e">
        <f>SUMIF(РРО!#REF!,свод!$AY169,РРО!BQ$12:BQ$31)</f>
        <v>#REF!</v>
      </c>
      <c r="AD169" s="38" t="e">
        <f>SUMIF(РРО!#REF!,свод!$AY169,РРО!BR$12:BR$31)</f>
        <v>#REF!</v>
      </c>
      <c r="AE169" s="52" t="e">
        <f>SUMIF(РРО!#REF!,свод!$AY169,РРО!BS$12:BS$31)</f>
        <v>#REF!</v>
      </c>
      <c r="AF169" s="38" t="e">
        <f>SUMIF(РРО!#REF!,свод!$AY169,РРО!BT$12:BT$31)</f>
        <v>#REF!</v>
      </c>
      <c r="AG169" s="38" t="e">
        <f>SUMIF(РРО!#REF!,свод!$AY169,РРО!BU$12:BU$31)</f>
        <v>#REF!</v>
      </c>
      <c r="AH169" s="38" t="e">
        <f>SUMIF(РРО!#REF!,свод!$AY169,РРО!BV$12:BV$31)</f>
        <v>#REF!</v>
      </c>
      <c r="AI169" s="38" t="e">
        <f>SUMIF(РРО!#REF!,свод!$AY169,РРО!BW$12:BW$31)</f>
        <v>#REF!</v>
      </c>
      <c r="AJ169" s="38" t="e">
        <f>SUMIF(РРО!#REF!,свод!$AY169,РРО!#REF!)</f>
        <v>#REF!</v>
      </c>
      <c r="AK169" s="38" t="e">
        <f>SUMIF(РРО!#REF!,свод!$AY169,РРО!#REF!)</f>
        <v>#REF!</v>
      </c>
      <c r="AL169" s="38" t="e">
        <f>SUMIF(РРО!#REF!,свод!$AY169,РРО!#REF!)</f>
        <v>#REF!</v>
      </c>
      <c r="AM169" s="38" t="e">
        <f>SUMIF(РРО!#REF!,свод!$AY169,РРО!#REF!)</f>
        <v>#REF!</v>
      </c>
      <c r="AN169" s="38" t="e">
        <f>SUMIF(РРО!#REF!,свод!$AY169,РРО!#REF!)</f>
        <v>#REF!</v>
      </c>
      <c r="AO169" s="38" t="e">
        <f>SUMIF(РРО!#REF!,свод!$AY169,РРО!#REF!)</f>
        <v>#REF!</v>
      </c>
      <c r="AP169" s="38" t="e">
        <f>SUMIF(РРО!#REF!,свод!$AY169,РРО!#REF!)</f>
        <v>#REF!</v>
      </c>
      <c r="AQ169" s="38" t="e">
        <f>SUMIF(РРО!#REF!,свод!$AY169,РРО!#REF!)</f>
        <v>#REF!</v>
      </c>
      <c r="AR169" s="38" t="e">
        <f>SUMIF(РРО!#REF!,свод!$AY169,РРО!#REF!)</f>
        <v>#REF!</v>
      </c>
      <c r="AS169" s="38" t="e">
        <f>SUMIF(РРО!#REF!,свод!$AY169,РРО!#REF!)</f>
        <v>#REF!</v>
      </c>
      <c r="AT169" s="38" t="e">
        <f>SUMIF(РРО!#REF!,свод!$AY169,РРО!#REF!)</f>
        <v>#REF!</v>
      </c>
      <c r="AU169" s="38" t="e">
        <f>SUMIF(РРО!#REF!,свод!$AY169,РРО!#REF!)</f>
        <v>#REF!</v>
      </c>
      <c r="AV169" s="38" t="e">
        <f>SUMIF(РРО!#REF!,свод!$AY169,РРО!#REF!)</f>
        <v>#REF!</v>
      </c>
      <c r="AW169" s="38" t="e">
        <f>SUMIF(РРО!#REF!,свод!$AY169,РРО!#REF!)</f>
        <v>#REF!</v>
      </c>
      <c r="AX169" s="38" t="e">
        <f>SUMIF(РРО!#REF!,свод!$AY169,РРО!#REF!)</f>
        <v>#REF!</v>
      </c>
      <c r="AY169" t="str">
        <f t="shared" si="8"/>
        <v>4030100140113плановый</v>
      </c>
    </row>
    <row r="170" spans="1:51" ht="15" hidden="1" customHeight="1">
      <c r="A170" s="32">
        <v>403030001</v>
      </c>
      <c r="B170" s="33"/>
      <c r="C170" s="34" t="s">
        <v>87</v>
      </c>
      <c r="D170" s="34" t="s">
        <v>56</v>
      </c>
      <c r="E170" s="35" t="s">
        <v>65</v>
      </c>
      <c r="F170" s="52" t="e">
        <f>SUMIF(РРО!#REF!,свод!AY170,РРО!AT$12:AT$31)</f>
        <v>#REF!</v>
      </c>
      <c r="G170" s="52" t="e">
        <f>SUMIF(РРО!#REF!,свод!AY170,РРО!AU$12:AU$31)</f>
        <v>#REF!</v>
      </c>
      <c r="H170" s="38" t="e">
        <f>SUMIF(РРО!#REF!,свод!$AY170,РРО!AV$12:AV$31)</f>
        <v>#REF!</v>
      </c>
      <c r="I170" s="38" t="e">
        <f>SUMIF(РРО!#REF!,свод!$AY170,РРО!AW$12:AW$31)</f>
        <v>#REF!</v>
      </c>
      <c r="J170" s="38" t="e">
        <f>SUMIF(РРО!#REF!,свод!$AY170,РРО!AX$12:AX$31)</f>
        <v>#REF!</v>
      </c>
      <c r="K170" s="38" t="e">
        <f>SUMIF(РРО!#REF!,свод!$AY170,РРО!AY$12:AY$31)</f>
        <v>#REF!</v>
      </c>
      <c r="L170" s="38" t="e">
        <f>SUMIF(РРО!#REF!,свод!$AY170,РРО!AZ$12:AZ$31)</f>
        <v>#REF!</v>
      </c>
      <c r="M170" s="38" t="e">
        <f>SUMIF(РРО!#REF!,свод!$AY170,РРО!BA$12:BA$31)</f>
        <v>#REF!</v>
      </c>
      <c r="N170" s="38" t="e">
        <f>SUMIF(РРО!#REF!,свод!$AY170,РРО!BB$12:BB$31)</f>
        <v>#REF!</v>
      </c>
      <c r="O170" s="38" t="e">
        <f>SUMIF(РРО!#REF!,свод!$AY170,РРО!BC$12:BC$31)</f>
        <v>#REF!</v>
      </c>
      <c r="P170" s="52" t="e">
        <f>SUMIF(РРО!#REF!,свод!$AY170,РРО!BD$12:BD$31)</f>
        <v>#REF!</v>
      </c>
      <c r="Q170" s="38" t="e">
        <f>SUMIF(РРО!#REF!,свод!$AY170,РРО!BE$12:BE$31)</f>
        <v>#REF!</v>
      </c>
      <c r="R170" s="38" t="e">
        <f>SUMIF(РРО!#REF!,свод!$AY170,РРО!BF$12:BF$31)</f>
        <v>#REF!</v>
      </c>
      <c r="S170" s="38" t="e">
        <f>SUMIF(РРО!#REF!,свод!$AY170,РРО!BG$12:BG$31)</f>
        <v>#REF!</v>
      </c>
      <c r="T170" s="38" t="e">
        <f>SUMIF(РРО!#REF!,свод!$AY170,РРО!BH$12:BH$31)</f>
        <v>#REF!</v>
      </c>
      <c r="U170" s="52" t="e">
        <f>SUMIF(РРО!#REF!,свод!$AY170,РРО!BI$12:BI$31)</f>
        <v>#REF!</v>
      </c>
      <c r="V170" s="38" t="e">
        <f>SUMIF(РРО!#REF!,свод!$AY170,РРО!BJ$12:BJ$31)</f>
        <v>#REF!</v>
      </c>
      <c r="W170" s="38" t="e">
        <f>SUMIF(РРО!#REF!,свод!$AY170,РРО!BK$12:BK$31)</f>
        <v>#REF!</v>
      </c>
      <c r="X170" s="38" t="e">
        <f>SUMIF(РРО!#REF!,свод!$AY170,РРО!BL$12:BL$31)</f>
        <v>#REF!</v>
      </c>
      <c r="Y170" s="38" t="e">
        <f>SUMIF(РРО!#REF!,свод!$AY170,РРО!BM$12:BM$31)</f>
        <v>#REF!</v>
      </c>
      <c r="Z170" s="52" t="e">
        <f>SUMIF(РРО!#REF!,свод!$AY170,РРО!BN$12:BN$31)</f>
        <v>#REF!</v>
      </c>
      <c r="AA170" s="38" t="e">
        <f>SUMIF(РРО!#REF!,свод!$AY170,РРО!BO$12:BO$31)</f>
        <v>#REF!</v>
      </c>
      <c r="AB170" s="38" t="e">
        <f>SUMIF(РРО!#REF!,свод!$AY170,РРО!BP$12:BP$31)</f>
        <v>#REF!</v>
      </c>
      <c r="AC170" s="38" t="e">
        <f>SUMIF(РРО!#REF!,свод!$AY170,РРО!BQ$12:BQ$31)</f>
        <v>#REF!</v>
      </c>
      <c r="AD170" s="38" t="e">
        <f>SUMIF(РРО!#REF!,свод!$AY170,РРО!BR$12:BR$31)</f>
        <v>#REF!</v>
      </c>
      <c r="AE170" s="52" t="e">
        <f>SUMIF(РРО!#REF!,свод!$AY170,РРО!BS$12:BS$31)</f>
        <v>#REF!</v>
      </c>
      <c r="AF170" s="38" t="e">
        <f>SUMIF(РРО!#REF!,свод!$AY170,РРО!BT$12:BT$31)</f>
        <v>#REF!</v>
      </c>
      <c r="AG170" s="38" t="e">
        <f>SUMIF(РРО!#REF!,свод!$AY170,РРО!BU$12:BU$31)</f>
        <v>#REF!</v>
      </c>
      <c r="AH170" s="38" t="e">
        <f>SUMIF(РРО!#REF!,свод!$AY170,РРО!BV$12:BV$31)</f>
        <v>#REF!</v>
      </c>
      <c r="AI170" s="38" t="e">
        <f>SUMIF(РРО!#REF!,свод!$AY170,РРО!BW$12:BW$31)</f>
        <v>#REF!</v>
      </c>
      <c r="AJ170" s="38" t="e">
        <f>SUMIF(РРО!#REF!,свод!$AY170,РРО!#REF!)</f>
        <v>#REF!</v>
      </c>
      <c r="AK170" s="38" t="e">
        <f>SUMIF(РРО!#REF!,свод!$AY170,РРО!#REF!)</f>
        <v>#REF!</v>
      </c>
      <c r="AL170" s="38" t="e">
        <f>SUMIF(РРО!#REF!,свод!$AY170,РРО!#REF!)</f>
        <v>#REF!</v>
      </c>
      <c r="AM170" s="38" t="e">
        <f>SUMIF(РРО!#REF!,свод!$AY170,РРО!#REF!)</f>
        <v>#REF!</v>
      </c>
      <c r="AN170" s="38" t="e">
        <f>SUMIF(РРО!#REF!,свод!$AY170,РРО!#REF!)</f>
        <v>#REF!</v>
      </c>
      <c r="AO170" s="38" t="e">
        <f>SUMIF(РРО!#REF!,свод!$AY170,РРО!#REF!)</f>
        <v>#REF!</v>
      </c>
      <c r="AP170" s="38" t="e">
        <f>SUMIF(РРО!#REF!,свод!$AY170,РРО!#REF!)</f>
        <v>#REF!</v>
      </c>
      <c r="AQ170" s="38" t="e">
        <f>SUMIF(РРО!#REF!,свод!$AY170,РРО!#REF!)</f>
        <v>#REF!</v>
      </c>
      <c r="AR170" s="38" t="e">
        <f>SUMIF(РРО!#REF!,свод!$AY170,РРО!#REF!)</f>
        <v>#REF!</v>
      </c>
      <c r="AS170" s="38" t="e">
        <f>SUMIF(РРО!#REF!,свод!$AY170,РРО!#REF!)</f>
        <v>#REF!</v>
      </c>
      <c r="AT170" s="38" t="e">
        <f>SUMIF(РРО!#REF!,свод!$AY170,РРО!#REF!)</f>
        <v>#REF!</v>
      </c>
      <c r="AU170" s="38" t="e">
        <f>SUMIF(РРО!#REF!,свод!$AY170,РРО!#REF!)</f>
        <v>#REF!</v>
      </c>
      <c r="AV170" s="38" t="e">
        <f>SUMIF(РРО!#REF!,свод!$AY170,РРО!#REF!)</f>
        <v>#REF!</v>
      </c>
      <c r="AW170" s="38" t="e">
        <f>SUMIF(РРО!#REF!,свод!$AY170,РРО!#REF!)</f>
        <v>#REF!</v>
      </c>
      <c r="AX170" s="38" t="e">
        <f>SUMIF(РРО!#REF!,свод!$AY170,РРО!#REF!)</f>
        <v>#REF!</v>
      </c>
      <c r="AY170" t="str">
        <f>CONCATENATE(A170,C170,D170,E170)</f>
        <v>4030300010503плановый</v>
      </c>
    </row>
    <row r="171" spans="1:51" ht="15" hidden="1" customHeight="1">
      <c r="A171" s="32">
        <v>403030001</v>
      </c>
      <c r="B171" s="33"/>
      <c r="C171" s="34" t="s">
        <v>95</v>
      </c>
      <c r="D171" s="34" t="s">
        <v>56</v>
      </c>
      <c r="E171" s="35" t="s">
        <v>65</v>
      </c>
      <c r="F171" s="52" t="e">
        <f>SUMIF(РРО!#REF!,свод!AY171,РРО!AT$12:AT$31)</f>
        <v>#REF!</v>
      </c>
      <c r="G171" s="52" t="e">
        <f>SUMIF(РРО!#REF!,свод!AY171,РРО!AU$12:AU$31)</f>
        <v>#REF!</v>
      </c>
      <c r="H171" s="38" t="e">
        <f>SUMIF(РРО!#REF!,свод!$AY171,РРО!AV$12:AV$31)</f>
        <v>#REF!</v>
      </c>
      <c r="I171" s="38" t="e">
        <f>SUMIF(РРО!#REF!,свод!$AY171,РРО!AW$12:AW$31)</f>
        <v>#REF!</v>
      </c>
      <c r="J171" s="38" t="e">
        <f>SUMIF(РРО!#REF!,свод!$AY171,РРО!AX$12:AX$31)</f>
        <v>#REF!</v>
      </c>
      <c r="K171" s="38" t="e">
        <f>SUMIF(РРО!#REF!,свод!$AY171,РРО!AY$12:AY$31)</f>
        <v>#REF!</v>
      </c>
      <c r="L171" s="38" t="e">
        <f>SUMIF(РРО!#REF!,свод!$AY171,РРО!AZ$12:AZ$31)</f>
        <v>#REF!</v>
      </c>
      <c r="M171" s="38" t="e">
        <f>SUMIF(РРО!#REF!,свод!$AY171,РРО!BA$12:BA$31)</f>
        <v>#REF!</v>
      </c>
      <c r="N171" s="38" t="e">
        <f>SUMIF(РРО!#REF!,свод!$AY171,РРО!BB$12:BB$31)</f>
        <v>#REF!</v>
      </c>
      <c r="O171" s="38" t="e">
        <f>SUMIF(РРО!#REF!,свод!$AY171,РРО!BC$12:BC$31)</f>
        <v>#REF!</v>
      </c>
      <c r="P171" s="52" t="e">
        <f>SUMIF(РРО!#REF!,свод!$AY171,РРО!BD$12:BD$31)</f>
        <v>#REF!</v>
      </c>
      <c r="Q171" s="38" t="e">
        <f>SUMIF(РРО!#REF!,свод!$AY171,РРО!BE$12:BE$31)</f>
        <v>#REF!</v>
      </c>
      <c r="R171" s="38" t="e">
        <f>SUMIF(РРО!#REF!,свод!$AY171,РРО!BF$12:BF$31)</f>
        <v>#REF!</v>
      </c>
      <c r="S171" s="38" t="e">
        <f>SUMIF(РРО!#REF!,свод!$AY171,РРО!BG$12:BG$31)</f>
        <v>#REF!</v>
      </c>
      <c r="T171" s="38" t="e">
        <f>SUMIF(РРО!#REF!,свод!$AY171,РРО!BH$12:BH$31)</f>
        <v>#REF!</v>
      </c>
      <c r="U171" s="52" t="e">
        <f>SUMIF(РРО!#REF!,свод!$AY171,РРО!BI$12:BI$31)</f>
        <v>#REF!</v>
      </c>
      <c r="V171" s="38" t="e">
        <f>SUMIF(РРО!#REF!,свод!$AY171,РРО!BJ$12:BJ$31)</f>
        <v>#REF!</v>
      </c>
      <c r="W171" s="38" t="e">
        <f>SUMIF(РРО!#REF!,свод!$AY171,РРО!BK$12:BK$31)</f>
        <v>#REF!</v>
      </c>
      <c r="X171" s="38" t="e">
        <f>SUMIF(РРО!#REF!,свод!$AY171,РРО!BL$12:BL$31)</f>
        <v>#REF!</v>
      </c>
      <c r="Y171" s="38" t="e">
        <f>SUMIF(РРО!#REF!,свод!$AY171,РРО!BM$12:BM$31)</f>
        <v>#REF!</v>
      </c>
      <c r="Z171" s="52" t="e">
        <f>SUMIF(РРО!#REF!,свод!$AY171,РРО!BN$12:BN$31)</f>
        <v>#REF!</v>
      </c>
      <c r="AA171" s="38" t="e">
        <f>SUMIF(РРО!#REF!,свод!$AY171,РРО!BO$12:BO$31)</f>
        <v>#REF!</v>
      </c>
      <c r="AB171" s="38" t="e">
        <f>SUMIF(РРО!#REF!,свод!$AY171,РРО!BP$12:BP$31)</f>
        <v>#REF!</v>
      </c>
      <c r="AC171" s="38" t="e">
        <f>SUMIF(РРО!#REF!,свод!$AY171,РРО!BQ$12:BQ$31)</f>
        <v>#REF!</v>
      </c>
      <c r="AD171" s="38" t="e">
        <f>SUMIF(РРО!#REF!,свод!$AY171,РРО!BR$12:BR$31)</f>
        <v>#REF!</v>
      </c>
      <c r="AE171" s="52" t="e">
        <f>SUMIF(РРО!#REF!,свод!$AY171,РРО!BS$12:BS$31)</f>
        <v>#REF!</v>
      </c>
      <c r="AF171" s="38" t="e">
        <f>SUMIF(РРО!#REF!,свод!$AY171,РРО!BT$12:BT$31)</f>
        <v>#REF!</v>
      </c>
      <c r="AG171" s="38" t="e">
        <f>SUMIF(РРО!#REF!,свод!$AY171,РРО!BU$12:BU$31)</f>
        <v>#REF!</v>
      </c>
      <c r="AH171" s="38" t="e">
        <f>SUMIF(РРО!#REF!,свод!$AY171,РРО!BV$12:BV$31)</f>
        <v>#REF!</v>
      </c>
      <c r="AI171" s="38" t="e">
        <f>SUMIF(РРО!#REF!,свод!$AY171,РРО!BW$12:BW$31)</f>
        <v>#REF!</v>
      </c>
      <c r="AJ171" s="38" t="e">
        <f>SUMIF(РРО!#REF!,свод!$AY171,РРО!#REF!)</f>
        <v>#REF!</v>
      </c>
      <c r="AK171" s="38" t="e">
        <f>SUMIF(РРО!#REF!,свод!$AY171,РРО!#REF!)</f>
        <v>#REF!</v>
      </c>
      <c r="AL171" s="38" t="e">
        <f>SUMIF(РРО!#REF!,свод!$AY171,РРО!#REF!)</f>
        <v>#REF!</v>
      </c>
      <c r="AM171" s="38" t="e">
        <f>SUMIF(РРО!#REF!,свод!$AY171,РРО!#REF!)</f>
        <v>#REF!</v>
      </c>
      <c r="AN171" s="38" t="e">
        <f>SUMIF(РРО!#REF!,свод!$AY171,РРО!#REF!)</f>
        <v>#REF!</v>
      </c>
      <c r="AO171" s="38" t="e">
        <f>SUMIF(РРО!#REF!,свод!$AY171,РРО!#REF!)</f>
        <v>#REF!</v>
      </c>
      <c r="AP171" s="38" t="e">
        <f>SUMIF(РРО!#REF!,свод!$AY171,РРО!#REF!)</f>
        <v>#REF!</v>
      </c>
      <c r="AQ171" s="38" t="e">
        <f>SUMIF(РРО!#REF!,свод!$AY171,РРО!#REF!)</f>
        <v>#REF!</v>
      </c>
      <c r="AR171" s="38" t="e">
        <f>SUMIF(РРО!#REF!,свод!$AY171,РРО!#REF!)</f>
        <v>#REF!</v>
      </c>
      <c r="AS171" s="38" t="e">
        <f>SUMIF(РРО!#REF!,свод!$AY171,РРО!#REF!)</f>
        <v>#REF!</v>
      </c>
      <c r="AT171" s="38" t="e">
        <f>SUMIF(РРО!#REF!,свод!$AY171,РРО!#REF!)</f>
        <v>#REF!</v>
      </c>
      <c r="AU171" s="38" t="e">
        <f>SUMIF(РРО!#REF!,свод!$AY171,РРО!#REF!)</f>
        <v>#REF!</v>
      </c>
      <c r="AV171" s="38" t="e">
        <f>SUMIF(РРО!#REF!,свод!$AY171,РРО!#REF!)</f>
        <v>#REF!</v>
      </c>
      <c r="AW171" s="38" t="e">
        <f>SUMIF(РРО!#REF!,свод!$AY171,РРО!#REF!)</f>
        <v>#REF!</v>
      </c>
      <c r="AX171" s="38" t="e">
        <f>SUMIF(РРО!#REF!,свод!$AY171,РРО!#REF!)</f>
        <v>#REF!</v>
      </c>
      <c r="AY171" t="str">
        <f t="shared" si="8"/>
        <v>4030300011003плановый</v>
      </c>
    </row>
    <row r="172" spans="1:51" ht="15" hidden="1" customHeight="1">
      <c r="A172" s="32">
        <v>403030001</v>
      </c>
      <c r="B172" s="33"/>
      <c r="C172" s="34" t="s">
        <v>95</v>
      </c>
      <c r="D172" s="34" t="s">
        <v>115</v>
      </c>
      <c r="E172" s="35" t="s">
        <v>65</v>
      </c>
      <c r="F172" s="52" t="e">
        <f>SUMIF(РРО!#REF!,свод!AY172,РРО!AT$12:AT$31)</f>
        <v>#REF!</v>
      </c>
      <c r="G172" s="52" t="e">
        <f>SUMIF(РРО!#REF!,свод!AY172,РРО!AU$12:AU$31)</f>
        <v>#REF!</v>
      </c>
      <c r="H172" s="38" t="e">
        <f>SUMIF(РРО!#REF!,свод!$AY172,РРО!AV$12:AV$31)</f>
        <v>#REF!</v>
      </c>
      <c r="I172" s="38" t="e">
        <f>SUMIF(РРО!#REF!,свод!$AY172,РРО!AW$12:AW$31)</f>
        <v>#REF!</v>
      </c>
      <c r="J172" s="38" t="e">
        <f>SUMIF(РРО!#REF!,свод!$AY172,РРО!AX$12:AX$31)</f>
        <v>#REF!</v>
      </c>
      <c r="K172" s="38" t="e">
        <f>SUMIF(РРО!#REF!,свод!$AY172,РРО!AY$12:AY$31)</f>
        <v>#REF!</v>
      </c>
      <c r="L172" s="38" t="e">
        <f>SUMIF(РРО!#REF!,свод!$AY172,РРО!AZ$12:AZ$31)</f>
        <v>#REF!</v>
      </c>
      <c r="M172" s="38" t="e">
        <f>SUMIF(РРО!#REF!,свод!$AY172,РРО!BA$12:BA$31)</f>
        <v>#REF!</v>
      </c>
      <c r="N172" s="38" t="e">
        <f>SUMIF(РРО!#REF!,свод!$AY172,РРО!BB$12:BB$31)</f>
        <v>#REF!</v>
      </c>
      <c r="O172" s="38" t="e">
        <f>SUMIF(РРО!#REF!,свод!$AY172,РРО!BC$12:BC$31)</f>
        <v>#REF!</v>
      </c>
      <c r="P172" s="52" t="e">
        <f>SUMIF(РРО!#REF!,свод!$AY172,РРО!BD$12:BD$31)</f>
        <v>#REF!</v>
      </c>
      <c r="Q172" s="38" t="e">
        <f>SUMIF(РРО!#REF!,свод!$AY172,РРО!BE$12:BE$31)</f>
        <v>#REF!</v>
      </c>
      <c r="R172" s="38" t="e">
        <f>SUMIF(РРО!#REF!,свод!$AY172,РРО!BF$12:BF$31)</f>
        <v>#REF!</v>
      </c>
      <c r="S172" s="38" t="e">
        <f>SUMIF(РРО!#REF!,свод!$AY172,РРО!BG$12:BG$31)</f>
        <v>#REF!</v>
      </c>
      <c r="T172" s="38" t="e">
        <f>SUMIF(РРО!#REF!,свод!$AY172,РРО!BH$12:BH$31)</f>
        <v>#REF!</v>
      </c>
      <c r="U172" s="52" t="e">
        <f>SUMIF(РРО!#REF!,свод!$AY172,РРО!BI$12:BI$31)</f>
        <v>#REF!</v>
      </c>
      <c r="V172" s="38" t="e">
        <f>SUMIF(РРО!#REF!,свод!$AY172,РРО!BJ$12:BJ$31)</f>
        <v>#REF!</v>
      </c>
      <c r="W172" s="38" t="e">
        <f>SUMIF(РРО!#REF!,свод!$AY172,РРО!BK$12:BK$31)</f>
        <v>#REF!</v>
      </c>
      <c r="X172" s="38" t="e">
        <f>SUMIF(РРО!#REF!,свод!$AY172,РРО!BL$12:BL$31)</f>
        <v>#REF!</v>
      </c>
      <c r="Y172" s="38" t="e">
        <f>SUMIF(РРО!#REF!,свод!$AY172,РРО!BM$12:BM$31)</f>
        <v>#REF!</v>
      </c>
      <c r="Z172" s="52" t="e">
        <f>SUMIF(РРО!#REF!,свод!$AY172,РРО!BN$12:BN$31)</f>
        <v>#REF!</v>
      </c>
      <c r="AA172" s="38" t="e">
        <f>SUMIF(РРО!#REF!,свод!$AY172,РРО!BO$12:BO$31)</f>
        <v>#REF!</v>
      </c>
      <c r="AB172" s="38" t="e">
        <f>SUMIF(РРО!#REF!,свод!$AY172,РРО!BP$12:BP$31)</f>
        <v>#REF!</v>
      </c>
      <c r="AC172" s="38" t="e">
        <f>SUMIF(РРО!#REF!,свод!$AY172,РРО!BQ$12:BQ$31)</f>
        <v>#REF!</v>
      </c>
      <c r="AD172" s="38" t="e">
        <f>SUMIF(РРО!#REF!,свод!$AY172,РРО!BR$12:BR$31)</f>
        <v>#REF!</v>
      </c>
      <c r="AE172" s="52" t="e">
        <f>SUMIF(РРО!#REF!,свод!$AY172,РРО!BS$12:BS$31)</f>
        <v>#REF!</v>
      </c>
      <c r="AF172" s="38" t="e">
        <f>SUMIF(РРО!#REF!,свод!$AY172,РРО!BT$12:BT$31)</f>
        <v>#REF!</v>
      </c>
      <c r="AG172" s="38" t="e">
        <f>SUMIF(РРО!#REF!,свод!$AY172,РРО!BU$12:BU$31)</f>
        <v>#REF!</v>
      </c>
      <c r="AH172" s="38" t="e">
        <f>SUMIF(РРО!#REF!,свод!$AY172,РРО!BV$12:BV$31)</f>
        <v>#REF!</v>
      </c>
      <c r="AI172" s="38" t="e">
        <f>SUMIF(РРО!#REF!,свод!$AY172,РРО!BW$12:BW$31)</f>
        <v>#REF!</v>
      </c>
      <c r="AJ172" s="38" t="e">
        <f>SUMIF(РРО!#REF!,свод!$AY172,РРО!#REF!)</f>
        <v>#REF!</v>
      </c>
      <c r="AK172" s="38" t="e">
        <f>SUMIF(РРО!#REF!,свод!$AY172,РРО!#REF!)</f>
        <v>#REF!</v>
      </c>
      <c r="AL172" s="38" t="e">
        <f>SUMIF(РРО!#REF!,свод!$AY172,РРО!#REF!)</f>
        <v>#REF!</v>
      </c>
      <c r="AM172" s="38" t="e">
        <f>SUMIF(РРО!#REF!,свод!$AY172,РРО!#REF!)</f>
        <v>#REF!</v>
      </c>
      <c r="AN172" s="38" t="e">
        <f>SUMIF(РРО!#REF!,свод!$AY172,РРО!#REF!)</f>
        <v>#REF!</v>
      </c>
      <c r="AO172" s="38" t="e">
        <f>SUMIF(РРО!#REF!,свод!$AY172,РРО!#REF!)</f>
        <v>#REF!</v>
      </c>
      <c r="AP172" s="38" t="e">
        <f>SUMIF(РРО!#REF!,свод!$AY172,РРО!#REF!)</f>
        <v>#REF!</v>
      </c>
      <c r="AQ172" s="38" t="e">
        <f>SUMIF(РРО!#REF!,свод!$AY172,РРО!#REF!)</f>
        <v>#REF!</v>
      </c>
      <c r="AR172" s="38" t="e">
        <f>SUMIF(РРО!#REF!,свод!$AY172,РРО!#REF!)</f>
        <v>#REF!</v>
      </c>
      <c r="AS172" s="38" t="e">
        <f>SUMIF(РРО!#REF!,свод!$AY172,РРО!#REF!)</f>
        <v>#REF!</v>
      </c>
      <c r="AT172" s="38" t="e">
        <f>SUMIF(РРО!#REF!,свод!$AY172,РРО!#REF!)</f>
        <v>#REF!</v>
      </c>
      <c r="AU172" s="38" t="e">
        <f>SUMIF(РРО!#REF!,свод!$AY172,РРО!#REF!)</f>
        <v>#REF!</v>
      </c>
      <c r="AV172" s="38" t="e">
        <f>SUMIF(РРО!#REF!,свод!$AY172,РРО!#REF!)</f>
        <v>#REF!</v>
      </c>
      <c r="AW172" s="38" t="e">
        <f>SUMIF(РРО!#REF!,свод!$AY172,РРО!#REF!)</f>
        <v>#REF!</v>
      </c>
      <c r="AX172" s="38" t="e">
        <f>SUMIF(РРО!#REF!,свод!$AY172,РРО!#REF!)</f>
        <v>#REF!</v>
      </c>
      <c r="AY172" t="str">
        <f t="shared" si="8"/>
        <v>4030300011006плановый</v>
      </c>
    </row>
    <row r="173" spans="1:51" s="40" customFormat="1" ht="15" hidden="1" customHeight="1">
      <c r="A173" s="32">
        <v>403030002</v>
      </c>
      <c r="B173" s="39"/>
      <c r="C173" s="34" t="s">
        <v>95</v>
      </c>
      <c r="D173" s="34" t="s">
        <v>56</v>
      </c>
      <c r="E173" s="35" t="s">
        <v>64</v>
      </c>
      <c r="F173" s="52" t="e">
        <f>SUMIF(РРО!#REF!,свод!AY173,РРО!AT$12:AT$31)</f>
        <v>#REF!</v>
      </c>
      <c r="G173" s="52" t="e">
        <f>SUMIF(РРО!#REF!,свод!AY173,РРО!AU$12:AU$31)</f>
        <v>#REF!</v>
      </c>
      <c r="H173" s="38" t="e">
        <f>SUMIF(РРО!#REF!,свод!$AY173,РРО!AV$12:AV$31)</f>
        <v>#REF!</v>
      </c>
      <c r="I173" s="38" t="e">
        <f>SUMIF(РРО!#REF!,свод!$AY173,РРО!AW$12:AW$31)</f>
        <v>#REF!</v>
      </c>
      <c r="J173" s="38" t="e">
        <f>SUMIF(РРО!#REF!,свод!$AY173,РРО!AX$12:AX$31)</f>
        <v>#REF!</v>
      </c>
      <c r="K173" s="38" t="e">
        <f>SUMIF(РРО!#REF!,свод!$AY173,РРО!AY$12:AY$31)</f>
        <v>#REF!</v>
      </c>
      <c r="L173" s="38" t="e">
        <f>SUMIF(РРО!#REF!,свод!$AY173,РРО!AZ$12:AZ$31)</f>
        <v>#REF!</v>
      </c>
      <c r="M173" s="38" t="e">
        <f>SUMIF(РРО!#REF!,свод!$AY173,РРО!BA$12:BA$31)</f>
        <v>#REF!</v>
      </c>
      <c r="N173" s="38" t="e">
        <f>SUMIF(РРО!#REF!,свод!$AY173,РРО!BB$12:BB$31)</f>
        <v>#REF!</v>
      </c>
      <c r="O173" s="38" t="e">
        <f>SUMIF(РРО!#REF!,свод!$AY173,РРО!BC$12:BC$31)</f>
        <v>#REF!</v>
      </c>
      <c r="P173" s="52" t="e">
        <f>SUMIF(РРО!#REF!,свод!$AY173,РРО!BD$12:BD$31)</f>
        <v>#REF!</v>
      </c>
      <c r="Q173" s="38" t="e">
        <f>SUMIF(РРО!#REF!,свод!$AY173,РРО!BE$12:BE$31)</f>
        <v>#REF!</v>
      </c>
      <c r="R173" s="38" t="e">
        <f>SUMIF(РРО!#REF!,свод!$AY173,РРО!BF$12:BF$31)</f>
        <v>#REF!</v>
      </c>
      <c r="S173" s="38" t="e">
        <f>SUMIF(РРО!#REF!,свод!$AY173,РРО!BG$12:BG$31)</f>
        <v>#REF!</v>
      </c>
      <c r="T173" s="38" t="e">
        <f>SUMIF(РРО!#REF!,свод!$AY173,РРО!BH$12:BH$31)</f>
        <v>#REF!</v>
      </c>
      <c r="U173" s="52" t="e">
        <f>SUMIF(РРО!#REF!,свод!$AY173,РРО!BI$12:BI$31)</f>
        <v>#REF!</v>
      </c>
      <c r="V173" s="38" t="e">
        <f>SUMIF(РРО!#REF!,свод!$AY173,РРО!BJ$12:BJ$31)</f>
        <v>#REF!</v>
      </c>
      <c r="W173" s="38" t="e">
        <f>SUMIF(РРО!#REF!,свод!$AY173,РРО!BK$12:BK$31)</f>
        <v>#REF!</v>
      </c>
      <c r="X173" s="38" t="e">
        <f>SUMIF(РРО!#REF!,свод!$AY173,РРО!BL$12:BL$31)</f>
        <v>#REF!</v>
      </c>
      <c r="Y173" s="38" t="e">
        <f>SUMIF(РРО!#REF!,свод!$AY173,РРО!BM$12:BM$31)</f>
        <v>#REF!</v>
      </c>
      <c r="Z173" s="52" t="e">
        <f>SUMIF(РРО!#REF!,свод!$AY173,РРО!BN$12:BN$31)</f>
        <v>#REF!</v>
      </c>
      <c r="AA173" s="38" t="e">
        <f>SUMIF(РРО!#REF!,свод!$AY173,РРО!BO$12:BO$31)</f>
        <v>#REF!</v>
      </c>
      <c r="AB173" s="38" t="e">
        <f>SUMIF(РРО!#REF!,свод!$AY173,РРО!BP$12:BP$31)</f>
        <v>#REF!</v>
      </c>
      <c r="AC173" s="38" t="e">
        <f>SUMIF(РРО!#REF!,свод!$AY173,РРО!BQ$12:BQ$31)</f>
        <v>#REF!</v>
      </c>
      <c r="AD173" s="38" t="e">
        <f>SUMIF(РРО!#REF!,свод!$AY173,РРО!BR$12:BR$31)</f>
        <v>#REF!</v>
      </c>
      <c r="AE173" s="52" t="e">
        <f>SUMIF(РРО!#REF!,свод!$AY173,РРО!BS$12:BS$31)</f>
        <v>#REF!</v>
      </c>
      <c r="AF173" s="38" t="e">
        <f>SUMIF(РРО!#REF!,свод!$AY173,РРО!BT$12:BT$31)</f>
        <v>#REF!</v>
      </c>
      <c r="AG173" s="38" t="e">
        <f>SUMIF(РРО!#REF!,свод!$AY173,РРО!BU$12:BU$31)</f>
        <v>#REF!</v>
      </c>
      <c r="AH173" s="38" t="e">
        <f>SUMIF(РРО!#REF!,свод!$AY173,РРО!BV$12:BV$31)</f>
        <v>#REF!</v>
      </c>
      <c r="AI173" s="38" t="e">
        <f>SUMIF(РРО!#REF!,свод!$AY173,РРО!BW$12:BW$31)</f>
        <v>#REF!</v>
      </c>
      <c r="AJ173" s="38" t="e">
        <f>SUMIF(РРО!#REF!,свод!$AY173,РРО!#REF!)</f>
        <v>#REF!</v>
      </c>
      <c r="AK173" s="38" t="e">
        <f>SUMIF(РРО!#REF!,свод!$AY173,РРО!#REF!)</f>
        <v>#REF!</v>
      </c>
      <c r="AL173" s="38" t="e">
        <f>SUMIF(РРО!#REF!,свод!$AY173,РРО!#REF!)</f>
        <v>#REF!</v>
      </c>
      <c r="AM173" s="38" t="e">
        <f>SUMIF(РРО!#REF!,свод!$AY173,РРО!#REF!)</f>
        <v>#REF!</v>
      </c>
      <c r="AN173" s="38" t="e">
        <f>SUMIF(РРО!#REF!,свод!$AY173,РРО!#REF!)</f>
        <v>#REF!</v>
      </c>
      <c r="AO173" s="38" t="e">
        <f>SUMIF(РРО!#REF!,свод!$AY173,РРО!#REF!)</f>
        <v>#REF!</v>
      </c>
      <c r="AP173" s="38" t="e">
        <f>SUMIF(РРО!#REF!,свод!$AY173,РРО!#REF!)</f>
        <v>#REF!</v>
      </c>
      <c r="AQ173" s="38" t="e">
        <f>SUMIF(РРО!#REF!,свод!$AY173,РРО!#REF!)</f>
        <v>#REF!</v>
      </c>
      <c r="AR173" s="38" t="e">
        <f>SUMIF(РРО!#REF!,свод!$AY173,РРО!#REF!)</f>
        <v>#REF!</v>
      </c>
      <c r="AS173" s="38" t="e">
        <f>SUMIF(РРО!#REF!,свод!$AY173,РРО!#REF!)</f>
        <v>#REF!</v>
      </c>
      <c r="AT173" s="38" t="e">
        <f>SUMIF(РРО!#REF!,свод!$AY173,РРО!#REF!)</f>
        <v>#REF!</v>
      </c>
      <c r="AU173" s="38" t="e">
        <f>SUMIF(РРО!#REF!,свод!$AY173,РРО!#REF!)</f>
        <v>#REF!</v>
      </c>
      <c r="AV173" s="38" t="e">
        <f>SUMIF(РРО!#REF!,свод!$AY173,РРО!#REF!)</f>
        <v>#REF!</v>
      </c>
      <c r="AW173" s="38" t="e">
        <f>SUMIF(РРО!#REF!,свод!$AY173,РРО!#REF!)</f>
        <v>#REF!</v>
      </c>
      <c r="AX173" s="38" t="e">
        <f>SUMIF(РРО!#REF!,свод!$AY173,РРО!#REF!)</f>
        <v>#REF!</v>
      </c>
      <c r="AY173" t="str">
        <f t="shared" si="8"/>
        <v>4030300021003нормативный</v>
      </c>
    </row>
    <row r="174" spans="1:51" s="40" customFormat="1" ht="15" hidden="1" customHeight="1">
      <c r="A174" s="32">
        <v>403030002</v>
      </c>
      <c r="B174" s="39"/>
      <c r="C174" s="34" t="s">
        <v>95</v>
      </c>
      <c r="D174" s="34" t="s">
        <v>56</v>
      </c>
      <c r="E174" s="35" t="s">
        <v>65</v>
      </c>
      <c r="F174" s="52" t="e">
        <f>SUMIF(РРО!#REF!,свод!AY174,РРО!AT$12:AT$31)</f>
        <v>#REF!</v>
      </c>
      <c r="G174" s="52" t="e">
        <f>SUMIF(РРО!#REF!,свод!AY174,РРО!AU$12:AU$31)</f>
        <v>#REF!</v>
      </c>
      <c r="H174" s="38" t="e">
        <f>SUMIF(РРО!#REF!,свод!$AY174,РРО!AV$12:AV$31)</f>
        <v>#REF!</v>
      </c>
      <c r="I174" s="38" t="e">
        <f>SUMIF(РРО!#REF!,свод!$AY174,РРО!AW$12:AW$31)</f>
        <v>#REF!</v>
      </c>
      <c r="J174" s="38" t="e">
        <f>SUMIF(РРО!#REF!,свод!$AY174,РРО!AX$12:AX$31)</f>
        <v>#REF!</v>
      </c>
      <c r="K174" s="38" t="e">
        <f>SUMIF(РРО!#REF!,свод!$AY174,РРО!AY$12:AY$31)</f>
        <v>#REF!</v>
      </c>
      <c r="L174" s="38" t="e">
        <f>SUMIF(РРО!#REF!,свод!$AY174,РРО!AZ$12:AZ$31)</f>
        <v>#REF!</v>
      </c>
      <c r="M174" s="38" t="e">
        <f>SUMIF(РРО!#REF!,свод!$AY174,РРО!BA$12:BA$31)</f>
        <v>#REF!</v>
      </c>
      <c r="N174" s="38" t="e">
        <f>SUMIF(РРО!#REF!,свод!$AY174,РРО!BB$12:BB$31)</f>
        <v>#REF!</v>
      </c>
      <c r="O174" s="38" t="e">
        <f>SUMIF(РРО!#REF!,свод!$AY174,РРО!BC$12:BC$31)</f>
        <v>#REF!</v>
      </c>
      <c r="P174" s="52" t="e">
        <f>SUMIF(РРО!#REF!,свод!$AY174,РРО!BD$12:BD$31)</f>
        <v>#REF!</v>
      </c>
      <c r="Q174" s="38" t="e">
        <f>SUMIF(РРО!#REF!,свод!$AY174,РРО!BE$12:BE$31)</f>
        <v>#REF!</v>
      </c>
      <c r="R174" s="38" t="e">
        <f>SUMIF(РРО!#REF!,свод!$AY174,РРО!BF$12:BF$31)</f>
        <v>#REF!</v>
      </c>
      <c r="S174" s="38" t="e">
        <f>SUMIF(РРО!#REF!,свод!$AY174,РРО!BG$12:BG$31)</f>
        <v>#REF!</v>
      </c>
      <c r="T174" s="38" t="e">
        <f>SUMIF(РРО!#REF!,свод!$AY174,РРО!BH$12:BH$31)</f>
        <v>#REF!</v>
      </c>
      <c r="U174" s="52" t="e">
        <f>SUMIF(РРО!#REF!,свод!$AY174,РРО!BI$12:BI$31)</f>
        <v>#REF!</v>
      </c>
      <c r="V174" s="38" t="e">
        <f>SUMIF(РРО!#REF!,свод!$AY174,РРО!BJ$12:BJ$31)</f>
        <v>#REF!</v>
      </c>
      <c r="W174" s="38" t="e">
        <f>SUMIF(РРО!#REF!,свод!$AY174,РРО!BK$12:BK$31)</f>
        <v>#REF!</v>
      </c>
      <c r="X174" s="38" t="e">
        <f>SUMIF(РРО!#REF!,свод!$AY174,РРО!BL$12:BL$31)</f>
        <v>#REF!</v>
      </c>
      <c r="Y174" s="38" t="e">
        <f>SUMIF(РРО!#REF!,свод!$AY174,РРО!BM$12:BM$31)</f>
        <v>#REF!</v>
      </c>
      <c r="Z174" s="52" t="e">
        <f>SUMIF(РРО!#REF!,свод!$AY174,РРО!BN$12:BN$31)</f>
        <v>#REF!</v>
      </c>
      <c r="AA174" s="38" t="e">
        <f>SUMIF(РРО!#REF!,свод!$AY174,РРО!BO$12:BO$31)</f>
        <v>#REF!</v>
      </c>
      <c r="AB174" s="38" t="e">
        <f>SUMIF(РРО!#REF!,свод!$AY174,РРО!BP$12:BP$31)</f>
        <v>#REF!</v>
      </c>
      <c r="AC174" s="38" t="e">
        <f>SUMIF(РРО!#REF!,свод!$AY174,РРО!BQ$12:BQ$31)</f>
        <v>#REF!</v>
      </c>
      <c r="AD174" s="38" t="e">
        <f>SUMIF(РРО!#REF!,свод!$AY174,РРО!BR$12:BR$31)</f>
        <v>#REF!</v>
      </c>
      <c r="AE174" s="52" t="e">
        <f>SUMIF(РРО!#REF!,свод!$AY174,РРО!BS$12:BS$31)</f>
        <v>#REF!</v>
      </c>
      <c r="AF174" s="38" t="e">
        <f>SUMIF(РРО!#REF!,свод!$AY174,РРО!BT$12:BT$31)</f>
        <v>#REF!</v>
      </c>
      <c r="AG174" s="38" t="e">
        <f>SUMIF(РРО!#REF!,свод!$AY174,РРО!BU$12:BU$31)</f>
        <v>#REF!</v>
      </c>
      <c r="AH174" s="38" t="e">
        <f>SUMIF(РРО!#REF!,свод!$AY174,РРО!BV$12:BV$31)</f>
        <v>#REF!</v>
      </c>
      <c r="AI174" s="38" t="e">
        <f>SUMIF(РРО!#REF!,свод!$AY174,РРО!BW$12:BW$31)</f>
        <v>#REF!</v>
      </c>
      <c r="AJ174" s="38" t="e">
        <f>SUMIF(РРО!#REF!,свод!$AY174,РРО!#REF!)</f>
        <v>#REF!</v>
      </c>
      <c r="AK174" s="38" t="e">
        <f>SUMIF(РРО!#REF!,свод!$AY174,РРО!#REF!)</f>
        <v>#REF!</v>
      </c>
      <c r="AL174" s="38" t="e">
        <f>SUMIF(РРО!#REF!,свод!$AY174,РРО!#REF!)</f>
        <v>#REF!</v>
      </c>
      <c r="AM174" s="38" t="e">
        <f>SUMIF(РРО!#REF!,свод!$AY174,РРО!#REF!)</f>
        <v>#REF!</v>
      </c>
      <c r="AN174" s="38" t="e">
        <f>SUMIF(РРО!#REF!,свод!$AY174,РРО!#REF!)</f>
        <v>#REF!</v>
      </c>
      <c r="AO174" s="38" t="e">
        <f>SUMIF(РРО!#REF!,свод!$AY174,РРО!#REF!)</f>
        <v>#REF!</v>
      </c>
      <c r="AP174" s="38" t="e">
        <f>SUMIF(РРО!#REF!,свод!$AY174,РРО!#REF!)</f>
        <v>#REF!</v>
      </c>
      <c r="AQ174" s="38" t="e">
        <f>SUMIF(РРО!#REF!,свод!$AY174,РРО!#REF!)</f>
        <v>#REF!</v>
      </c>
      <c r="AR174" s="38" t="e">
        <f>SUMIF(РРО!#REF!,свод!$AY174,РРО!#REF!)</f>
        <v>#REF!</v>
      </c>
      <c r="AS174" s="38" t="e">
        <f>SUMIF(РРО!#REF!,свод!$AY174,РРО!#REF!)</f>
        <v>#REF!</v>
      </c>
      <c r="AT174" s="38" t="e">
        <f>SUMIF(РРО!#REF!,свод!$AY174,РРО!#REF!)</f>
        <v>#REF!</v>
      </c>
      <c r="AU174" s="38" t="e">
        <f>SUMIF(РРО!#REF!,свод!$AY174,РРО!#REF!)</f>
        <v>#REF!</v>
      </c>
      <c r="AV174" s="38" t="e">
        <f>SUMIF(РРО!#REF!,свод!$AY174,РРО!#REF!)</f>
        <v>#REF!</v>
      </c>
      <c r="AW174" s="38" t="e">
        <f>SUMIF(РРО!#REF!,свод!$AY174,РРО!#REF!)</f>
        <v>#REF!</v>
      </c>
      <c r="AX174" s="38" t="e">
        <f>SUMIF(РРО!#REF!,свод!$AY174,РРО!#REF!)</f>
        <v>#REF!</v>
      </c>
      <c r="AY174" t="str">
        <f t="shared" si="8"/>
        <v>4030300021003плановый</v>
      </c>
    </row>
    <row r="175" spans="1:51" s="40" customFormat="1" ht="15" hidden="1" customHeight="1">
      <c r="A175" s="32">
        <v>403030002</v>
      </c>
      <c r="B175" s="39"/>
      <c r="C175" s="34" t="s">
        <v>95</v>
      </c>
      <c r="D175" s="34" t="s">
        <v>115</v>
      </c>
      <c r="E175" s="35" t="s">
        <v>65</v>
      </c>
      <c r="F175" s="52" t="e">
        <f>SUMIF(РРО!#REF!,свод!AY175,РРО!AT$12:AT$31)</f>
        <v>#REF!</v>
      </c>
      <c r="G175" s="52" t="e">
        <f>SUMIF(РРО!#REF!,свод!AY175,РРО!AU$12:AU$31)</f>
        <v>#REF!</v>
      </c>
      <c r="H175" s="38" t="e">
        <f>SUMIF(РРО!#REF!,свод!$AY175,РРО!AV$12:AV$31)</f>
        <v>#REF!</v>
      </c>
      <c r="I175" s="38" t="e">
        <f>SUMIF(РРО!#REF!,свод!$AY175,РРО!AW$12:AW$31)</f>
        <v>#REF!</v>
      </c>
      <c r="J175" s="38" t="e">
        <f>SUMIF(РРО!#REF!,свод!$AY175,РРО!AX$12:AX$31)</f>
        <v>#REF!</v>
      </c>
      <c r="K175" s="38" t="e">
        <f>SUMIF(РРО!#REF!,свод!$AY175,РРО!AY$12:AY$31)</f>
        <v>#REF!</v>
      </c>
      <c r="L175" s="38" t="e">
        <f>SUMIF(РРО!#REF!,свод!$AY175,РРО!AZ$12:AZ$31)</f>
        <v>#REF!</v>
      </c>
      <c r="M175" s="38" t="e">
        <f>SUMIF(РРО!#REF!,свод!$AY175,РРО!BA$12:BA$31)</f>
        <v>#REF!</v>
      </c>
      <c r="N175" s="38" t="e">
        <f>SUMIF(РРО!#REF!,свод!$AY175,РРО!BB$12:BB$31)</f>
        <v>#REF!</v>
      </c>
      <c r="O175" s="38" t="e">
        <f>SUMIF(РРО!#REF!,свод!$AY175,РРО!BC$12:BC$31)</f>
        <v>#REF!</v>
      </c>
      <c r="P175" s="52" t="e">
        <f>SUMIF(РРО!#REF!,свод!$AY175,РРО!BD$12:BD$31)</f>
        <v>#REF!</v>
      </c>
      <c r="Q175" s="38" t="e">
        <f>SUMIF(РРО!#REF!,свод!$AY175,РРО!BE$12:BE$31)</f>
        <v>#REF!</v>
      </c>
      <c r="R175" s="38" t="e">
        <f>SUMIF(РРО!#REF!,свод!$AY175,РРО!BF$12:BF$31)</f>
        <v>#REF!</v>
      </c>
      <c r="S175" s="38" t="e">
        <f>SUMIF(РРО!#REF!,свод!$AY175,РРО!BG$12:BG$31)</f>
        <v>#REF!</v>
      </c>
      <c r="T175" s="38" t="e">
        <f>SUMIF(РРО!#REF!,свод!$AY175,РРО!BH$12:BH$31)</f>
        <v>#REF!</v>
      </c>
      <c r="U175" s="52" t="e">
        <f>SUMIF(РРО!#REF!,свод!$AY175,РРО!BI$12:BI$31)</f>
        <v>#REF!</v>
      </c>
      <c r="V175" s="38" t="e">
        <f>SUMIF(РРО!#REF!,свод!$AY175,РРО!BJ$12:BJ$31)</f>
        <v>#REF!</v>
      </c>
      <c r="W175" s="38" t="e">
        <f>SUMIF(РРО!#REF!,свод!$AY175,РРО!BK$12:BK$31)</f>
        <v>#REF!</v>
      </c>
      <c r="X175" s="38" t="e">
        <f>SUMIF(РРО!#REF!,свод!$AY175,РРО!BL$12:BL$31)</f>
        <v>#REF!</v>
      </c>
      <c r="Y175" s="38" t="e">
        <f>SUMIF(РРО!#REF!,свод!$AY175,РРО!BM$12:BM$31)</f>
        <v>#REF!</v>
      </c>
      <c r="Z175" s="52" t="e">
        <f>SUMIF(РРО!#REF!,свод!$AY175,РРО!BN$12:BN$31)</f>
        <v>#REF!</v>
      </c>
      <c r="AA175" s="38" t="e">
        <f>SUMIF(РРО!#REF!,свод!$AY175,РРО!BO$12:BO$31)</f>
        <v>#REF!</v>
      </c>
      <c r="AB175" s="38" t="e">
        <f>SUMIF(РРО!#REF!,свод!$AY175,РРО!BP$12:BP$31)</f>
        <v>#REF!</v>
      </c>
      <c r="AC175" s="38" t="e">
        <f>SUMIF(РРО!#REF!,свод!$AY175,РРО!BQ$12:BQ$31)</f>
        <v>#REF!</v>
      </c>
      <c r="AD175" s="38" t="e">
        <f>SUMIF(РРО!#REF!,свод!$AY175,РРО!BR$12:BR$31)</f>
        <v>#REF!</v>
      </c>
      <c r="AE175" s="52" t="e">
        <f>SUMIF(РРО!#REF!,свод!$AY175,РРО!BS$12:BS$31)</f>
        <v>#REF!</v>
      </c>
      <c r="AF175" s="38" t="e">
        <f>SUMIF(РРО!#REF!,свод!$AY175,РРО!BT$12:BT$31)</f>
        <v>#REF!</v>
      </c>
      <c r="AG175" s="38" t="e">
        <f>SUMIF(РРО!#REF!,свод!$AY175,РРО!BU$12:BU$31)</f>
        <v>#REF!</v>
      </c>
      <c r="AH175" s="38" t="e">
        <f>SUMIF(РРО!#REF!,свод!$AY175,РРО!BV$12:BV$31)</f>
        <v>#REF!</v>
      </c>
      <c r="AI175" s="38" t="e">
        <f>SUMIF(РРО!#REF!,свод!$AY175,РРО!BW$12:BW$31)</f>
        <v>#REF!</v>
      </c>
      <c r="AJ175" s="38" t="e">
        <f>SUMIF(РРО!#REF!,свод!$AY175,РРО!#REF!)</f>
        <v>#REF!</v>
      </c>
      <c r="AK175" s="38" t="e">
        <f>SUMIF(РРО!#REF!,свод!$AY175,РРО!#REF!)</f>
        <v>#REF!</v>
      </c>
      <c r="AL175" s="38" t="e">
        <f>SUMIF(РРО!#REF!,свод!$AY175,РРО!#REF!)</f>
        <v>#REF!</v>
      </c>
      <c r="AM175" s="38" t="e">
        <f>SUMIF(РРО!#REF!,свод!$AY175,РРО!#REF!)</f>
        <v>#REF!</v>
      </c>
      <c r="AN175" s="38" t="e">
        <f>SUMIF(РРО!#REF!,свод!$AY175,РРО!#REF!)</f>
        <v>#REF!</v>
      </c>
      <c r="AO175" s="38" t="e">
        <f>SUMIF(РРО!#REF!,свод!$AY175,РРО!#REF!)</f>
        <v>#REF!</v>
      </c>
      <c r="AP175" s="38" t="e">
        <f>SUMIF(РРО!#REF!,свод!$AY175,РРО!#REF!)</f>
        <v>#REF!</v>
      </c>
      <c r="AQ175" s="38" t="e">
        <f>SUMIF(РРО!#REF!,свод!$AY175,РРО!#REF!)</f>
        <v>#REF!</v>
      </c>
      <c r="AR175" s="38" t="e">
        <f>SUMIF(РРО!#REF!,свод!$AY175,РРО!#REF!)</f>
        <v>#REF!</v>
      </c>
      <c r="AS175" s="38" t="e">
        <f>SUMIF(РРО!#REF!,свод!$AY175,РРО!#REF!)</f>
        <v>#REF!</v>
      </c>
      <c r="AT175" s="38" t="e">
        <f>SUMIF(РРО!#REF!,свод!$AY175,РРО!#REF!)</f>
        <v>#REF!</v>
      </c>
      <c r="AU175" s="38" t="e">
        <f>SUMIF(РРО!#REF!,свод!$AY175,РРО!#REF!)</f>
        <v>#REF!</v>
      </c>
      <c r="AV175" s="38" t="e">
        <f>SUMIF(РРО!#REF!,свод!$AY175,РРО!#REF!)</f>
        <v>#REF!</v>
      </c>
      <c r="AW175" s="38" t="e">
        <f>SUMIF(РРО!#REF!,свод!$AY175,РРО!#REF!)</f>
        <v>#REF!</v>
      </c>
      <c r="AX175" s="38" t="e">
        <f>SUMIF(РРО!#REF!,свод!$AY175,РРО!#REF!)</f>
        <v>#REF!</v>
      </c>
      <c r="AY175" t="str">
        <f t="shared" ref="AY175:AY186" si="9">CONCATENATE(A175,C175,D175,E175)</f>
        <v>4030300021006плановый</v>
      </c>
    </row>
    <row r="176" spans="1:51" ht="15" hidden="1" customHeight="1">
      <c r="A176" s="32">
        <v>404010002</v>
      </c>
      <c r="B176" s="33" t="s">
        <v>89</v>
      </c>
      <c r="C176" s="34" t="s">
        <v>53</v>
      </c>
      <c r="D176" s="34" t="s">
        <v>87</v>
      </c>
      <c r="E176" s="35" t="s">
        <v>65</v>
      </c>
      <c r="F176" s="52" t="e">
        <f>SUMIF(РРО!#REF!,свод!AY176,РРО!AT$12:AT$31)</f>
        <v>#REF!</v>
      </c>
      <c r="G176" s="52" t="e">
        <f>SUMIF(РРО!#REF!,свод!AY176,РРО!AU$12:AU$31)</f>
        <v>#REF!</v>
      </c>
      <c r="H176" s="38" t="e">
        <f>SUMIF(РРО!#REF!,свод!$AY176,РРО!AV$12:AV$31)</f>
        <v>#REF!</v>
      </c>
      <c r="I176" s="38" t="e">
        <f>SUMIF(РРО!#REF!,свод!$AY176,РРО!AW$12:AW$31)</f>
        <v>#REF!</v>
      </c>
      <c r="J176" s="38" t="e">
        <f>SUMIF(РРО!#REF!,свод!$AY176,РРО!AX$12:AX$31)</f>
        <v>#REF!</v>
      </c>
      <c r="K176" s="38" t="e">
        <f>SUMIF(РРО!#REF!,свод!$AY176,РРО!AY$12:AY$31)</f>
        <v>#REF!</v>
      </c>
      <c r="L176" s="38" t="e">
        <f>SUMIF(РРО!#REF!,свод!$AY176,РРО!AZ$12:AZ$31)</f>
        <v>#REF!</v>
      </c>
      <c r="M176" s="38" t="e">
        <f>SUMIF(РРО!#REF!,свод!$AY176,РРО!BA$12:BA$31)</f>
        <v>#REF!</v>
      </c>
      <c r="N176" s="38" t="e">
        <f>SUMIF(РРО!#REF!,свод!$AY176,РРО!BB$12:BB$31)</f>
        <v>#REF!</v>
      </c>
      <c r="O176" s="38" t="e">
        <f>SUMIF(РРО!#REF!,свод!$AY176,РРО!BC$12:BC$31)</f>
        <v>#REF!</v>
      </c>
      <c r="P176" s="52" t="e">
        <f>SUMIF(РРО!#REF!,свод!$AY176,РРО!BD$12:BD$31)</f>
        <v>#REF!</v>
      </c>
      <c r="Q176" s="38" t="e">
        <f>SUMIF(РРО!#REF!,свод!$AY176,РРО!BE$12:BE$31)</f>
        <v>#REF!</v>
      </c>
      <c r="R176" s="38" t="e">
        <f>SUMIF(РРО!#REF!,свод!$AY176,РРО!BF$12:BF$31)</f>
        <v>#REF!</v>
      </c>
      <c r="S176" s="38" t="e">
        <f>SUMIF(РРО!#REF!,свод!$AY176,РРО!BG$12:BG$31)</f>
        <v>#REF!</v>
      </c>
      <c r="T176" s="38" t="e">
        <f>SUMIF(РРО!#REF!,свод!$AY176,РРО!BH$12:BH$31)</f>
        <v>#REF!</v>
      </c>
      <c r="U176" s="52" t="e">
        <f>SUMIF(РРО!#REF!,свод!$AY176,РРО!BI$12:BI$31)</f>
        <v>#REF!</v>
      </c>
      <c r="V176" s="38" t="e">
        <f>SUMIF(РРО!#REF!,свод!$AY176,РРО!BJ$12:BJ$31)</f>
        <v>#REF!</v>
      </c>
      <c r="W176" s="38" t="e">
        <f>SUMIF(РРО!#REF!,свод!$AY176,РРО!BK$12:BK$31)</f>
        <v>#REF!</v>
      </c>
      <c r="X176" s="38" t="e">
        <f>SUMIF(РРО!#REF!,свод!$AY176,РРО!BL$12:BL$31)</f>
        <v>#REF!</v>
      </c>
      <c r="Y176" s="38" t="e">
        <f>SUMIF(РРО!#REF!,свод!$AY176,РРО!BM$12:BM$31)</f>
        <v>#REF!</v>
      </c>
      <c r="Z176" s="52" t="e">
        <f>SUMIF(РРО!#REF!,свод!$AY176,РРО!BN$12:BN$31)</f>
        <v>#REF!</v>
      </c>
      <c r="AA176" s="38" t="e">
        <f>SUMIF(РРО!#REF!,свод!$AY176,РРО!BO$12:BO$31)</f>
        <v>#REF!</v>
      </c>
      <c r="AB176" s="38" t="e">
        <f>SUMIF(РРО!#REF!,свод!$AY176,РРО!BP$12:BP$31)</f>
        <v>#REF!</v>
      </c>
      <c r="AC176" s="38" t="e">
        <f>SUMIF(РРО!#REF!,свод!$AY176,РРО!BQ$12:BQ$31)</f>
        <v>#REF!</v>
      </c>
      <c r="AD176" s="38" t="e">
        <f>SUMIF(РРО!#REF!,свод!$AY176,РРО!BR$12:BR$31)</f>
        <v>#REF!</v>
      </c>
      <c r="AE176" s="52" t="e">
        <f>SUMIF(РРО!#REF!,свод!$AY176,РРО!BS$12:BS$31)</f>
        <v>#REF!</v>
      </c>
      <c r="AF176" s="38" t="e">
        <f>SUMIF(РРО!#REF!,свод!$AY176,РРО!BT$12:BT$31)</f>
        <v>#REF!</v>
      </c>
      <c r="AG176" s="38" t="e">
        <f>SUMIF(РРО!#REF!,свод!$AY176,РРО!BU$12:BU$31)</f>
        <v>#REF!</v>
      </c>
      <c r="AH176" s="38" t="e">
        <f>SUMIF(РРО!#REF!,свод!$AY176,РРО!BV$12:BV$31)</f>
        <v>#REF!</v>
      </c>
      <c r="AI176" s="38" t="e">
        <f>SUMIF(РРО!#REF!,свод!$AY176,РРО!BW$12:BW$31)</f>
        <v>#REF!</v>
      </c>
      <c r="AJ176" s="38" t="e">
        <f>SUMIF(РРО!#REF!,свод!$AY176,РРО!#REF!)</f>
        <v>#REF!</v>
      </c>
      <c r="AK176" s="38" t="e">
        <f>SUMIF(РРО!#REF!,свод!$AY176,РРО!#REF!)</f>
        <v>#REF!</v>
      </c>
      <c r="AL176" s="38" t="e">
        <f>SUMIF(РРО!#REF!,свод!$AY176,РРО!#REF!)</f>
        <v>#REF!</v>
      </c>
      <c r="AM176" s="38" t="e">
        <f>SUMIF(РРО!#REF!,свод!$AY176,РРО!#REF!)</f>
        <v>#REF!</v>
      </c>
      <c r="AN176" s="38" t="e">
        <f>SUMIF(РРО!#REF!,свод!$AY176,РРО!#REF!)</f>
        <v>#REF!</v>
      </c>
      <c r="AO176" s="38" t="e">
        <f>SUMIF(РРО!#REF!,свод!$AY176,РРО!#REF!)</f>
        <v>#REF!</v>
      </c>
      <c r="AP176" s="38" t="e">
        <f>SUMIF(РРО!#REF!,свод!$AY176,РРО!#REF!)</f>
        <v>#REF!</v>
      </c>
      <c r="AQ176" s="38" t="e">
        <f>SUMIF(РРО!#REF!,свод!$AY176,РРО!#REF!)</f>
        <v>#REF!</v>
      </c>
      <c r="AR176" s="38" t="e">
        <f>SUMIF(РРО!#REF!,свод!$AY176,РРО!#REF!)</f>
        <v>#REF!</v>
      </c>
      <c r="AS176" s="38" t="e">
        <f>SUMIF(РРО!#REF!,свод!$AY176,РРО!#REF!)</f>
        <v>#REF!</v>
      </c>
      <c r="AT176" s="38" t="e">
        <f>SUMIF(РРО!#REF!,свод!$AY176,РРО!#REF!)</f>
        <v>#REF!</v>
      </c>
      <c r="AU176" s="38" t="e">
        <f>SUMIF(РРО!#REF!,свод!$AY176,РРО!#REF!)</f>
        <v>#REF!</v>
      </c>
      <c r="AV176" s="38" t="e">
        <f>SUMIF(РРО!#REF!,свод!$AY176,РРО!#REF!)</f>
        <v>#REF!</v>
      </c>
      <c r="AW176" s="38" t="e">
        <f>SUMIF(РРО!#REF!,свод!$AY176,РРО!#REF!)</f>
        <v>#REF!</v>
      </c>
      <c r="AX176" s="38" t="e">
        <f>SUMIF(РРО!#REF!,свод!$AY176,РРО!#REF!)</f>
        <v>#REF!</v>
      </c>
      <c r="AY176" t="str">
        <f t="shared" si="9"/>
        <v>4040100020105плановый</v>
      </c>
    </row>
    <row r="177" spans="1:51" ht="15" hidden="1" customHeight="1">
      <c r="A177" s="32">
        <v>404010007</v>
      </c>
      <c r="B177" s="33" t="s">
        <v>136</v>
      </c>
      <c r="C177" s="34" t="s">
        <v>95</v>
      </c>
      <c r="D177" s="34" t="s">
        <v>56</v>
      </c>
      <c r="E177" s="35" t="s">
        <v>65</v>
      </c>
      <c r="F177" s="52" t="e">
        <f>SUMIF(РРО!#REF!,свод!AY177,РРО!AT$12:AT$31)</f>
        <v>#REF!</v>
      </c>
      <c r="G177" s="52" t="e">
        <f>SUMIF(РРО!#REF!,свод!AY177,РРО!AU$12:AU$31)</f>
        <v>#REF!</v>
      </c>
      <c r="H177" s="38" t="e">
        <f>SUMIF(РРО!#REF!,свод!$AY177,РРО!AV$12:AV$31)</f>
        <v>#REF!</v>
      </c>
      <c r="I177" s="38" t="e">
        <f>SUMIF(РРО!#REF!,свод!$AY177,РРО!AW$12:AW$31)</f>
        <v>#REF!</v>
      </c>
      <c r="J177" s="38" t="e">
        <f>SUMIF(РРО!#REF!,свод!$AY177,РРО!AX$12:AX$31)</f>
        <v>#REF!</v>
      </c>
      <c r="K177" s="38" t="e">
        <f>SUMIF(РРО!#REF!,свод!$AY177,РРО!AY$12:AY$31)</f>
        <v>#REF!</v>
      </c>
      <c r="L177" s="38" t="e">
        <f>SUMIF(РРО!#REF!,свод!$AY177,РРО!AZ$12:AZ$31)</f>
        <v>#REF!</v>
      </c>
      <c r="M177" s="38" t="e">
        <f>SUMIF(РРО!#REF!,свод!$AY177,РРО!BA$12:BA$31)</f>
        <v>#REF!</v>
      </c>
      <c r="N177" s="38" t="e">
        <f>SUMIF(РРО!#REF!,свод!$AY177,РРО!BB$12:BB$31)</f>
        <v>#REF!</v>
      </c>
      <c r="O177" s="38" t="e">
        <f>SUMIF(РРО!#REF!,свод!$AY177,РРО!BC$12:BC$31)</f>
        <v>#REF!</v>
      </c>
      <c r="P177" s="52" t="e">
        <f>SUMIF(РРО!#REF!,свод!$AY177,РРО!BD$12:BD$31)</f>
        <v>#REF!</v>
      </c>
      <c r="Q177" s="38" t="e">
        <f>SUMIF(РРО!#REF!,свод!$AY177,РРО!BE$12:BE$31)</f>
        <v>#REF!</v>
      </c>
      <c r="R177" s="38" t="e">
        <f>SUMIF(РРО!#REF!,свод!$AY177,РРО!BF$12:BF$31)</f>
        <v>#REF!</v>
      </c>
      <c r="S177" s="38" t="e">
        <f>SUMIF(РРО!#REF!,свод!$AY177,РРО!BG$12:BG$31)</f>
        <v>#REF!</v>
      </c>
      <c r="T177" s="38" t="e">
        <f>SUMIF(РРО!#REF!,свод!$AY177,РРО!BH$12:BH$31)</f>
        <v>#REF!</v>
      </c>
      <c r="U177" s="52" t="e">
        <f>SUMIF(РРО!#REF!,свод!$AY177,РРО!BI$12:BI$31)</f>
        <v>#REF!</v>
      </c>
      <c r="V177" s="38" t="e">
        <f>SUMIF(РРО!#REF!,свод!$AY177,РРО!BJ$12:BJ$31)</f>
        <v>#REF!</v>
      </c>
      <c r="W177" s="38" t="e">
        <f>SUMIF(РРО!#REF!,свод!$AY177,РРО!BK$12:BK$31)</f>
        <v>#REF!</v>
      </c>
      <c r="X177" s="38" t="e">
        <f>SUMIF(РРО!#REF!,свод!$AY177,РРО!BL$12:BL$31)</f>
        <v>#REF!</v>
      </c>
      <c r="Y177" s="38" t="e">
        <f>SUMIF(РРО!#REF!,свод!$AY177,РРО!BM$12:BM$31)</f>
        <v>#REF!</v>
      </c>
      <c r="Z177" s="52" t="e">
        <f>SUMIF(РРО!#REF!,свод!$AY177,РРО!BN$12:BN$31)</f>
        <v>#REF!</v>
      </c>
      <c r="AA177" s="38" t="e">
        <f>SUMIF(РРО!#REF!,свод!$AY177,РРО!BO$12:BO$31)</f>
        <v>#REF!</v>
      </c>
      <c r="AB177" s="38" t="e">
        <f>SUMIF(РРО!#REF!,свод!$AY177,РРО!BP$12:BP$31)</f>
        <v>#REF!</v>
      </c>
      <c r="AC177" s="38" t="e">
        <f>SUMIF(РРО!#REF!,свод!$AY177,РРО!BQ$12:BQ$31)</f>
        <v>#REF!</v>
      </c>
      <c r="AD177" s="38" t="e">
        <f>SUMIF(РРО!#REF!,свод!$AY177,РРО!BR$12:BR$31)</f>
        <v>#REF!</v>
      </c>
      <c r="AE177" s="52" t="e">
        <f>SUMIF(РРО!#REF!,свод!$AY177,РРО!BS$12:BS$31)</f>
        <v>#REF!</v>
      </c>
      <c r="AF177" s="38" t="e">
        <f>SUMIF(РРО!#REF!,свод!$AY177,РРО!BT$12:BT$31)</f>
        <v>#REF!</v>
      </c>
      <c r="AG177" s="38" t="e">
        <f>SUMIF(РРО!#REF!,свод!$AY177,РРО!BU$12:BU$31)</f>
        <v>#REF!</v>
      </c>
      <c r="AH177" s="38" t="e">
        <f>SUMIF(РРО!#REF!,свод!$AY177,РРО!BV$12:BV$31)</f>
        <v>#REF!</v>
      </c>
      <c r="AI177" s="38" t="e">
        <f>SUMIF(РРО!#REF!,свод!$AY177,РРО!BW$12:BW$31)</f>
        <v>#REF!</v>
      </c>
      <c r="AJ177" s="38" t="e">
        <f>SUMIF(РРО!#REF!,свод!$AY177,РРО!#REF!)</f>
        <v>#REF!</v>
      </c>
      <c r="AK177" s="38" t="e">
        <f>SUMIF(РРО!#REF!,свод!$AY177,РРО!#REF!)</f>
        <v>#REF!</v>
      </c>
      <c r="AL177" s="38" t="e">
        <f>SUMIF(РРО!#REF!,свод!$AY177,РРО!#REF!)</f>
        <v>#REF!</v>
      </c>
      <c r="AM177" s="38" t="e">
        <f>SUMIF(РРО!#REF!,свод!$AY177,РРО!#REF!)</f>
        <v>#REF!</v>
      </c>
      <c r="AN177" s="38" t="e">
        <f>SUMIF(РРО!#REF!,свод!$AY177,РРО!#REF!)</f>
        <v>#REF!</v>
      </c>
      <c r="AO177" s="38" t="e">
        <f>SUMIF(РРО!#REF!,свод!$AY177,РРО!#REF!)</f>
        <v>#REF!</v>
      </c>
      <c r="AP177" s="38" t="e">
        <f>SUMIF(РРО!#REF!,свод!$AY177,РРО!#REF!)</f>
        <v>#REF!</v>
      </c>
      <c r="AQ177" s="38" t="e">
        <f>SUMIF(РРО!#REF!,свод!$AY177,РРО!#REF!)</f>
        <v>#REF!</v>
      </c>
      <c r="AR177" s="38" t="e">
        <f>SUMIF(РРО!#REF!,свод!$AY177,РРО!#REF!)</f>
        <v>#REF!</v>
      </c>
      <c r="AS177" s="38" t="e">
        <f>SUMIF(РРО!#REF!,свод!$AY177,РРО!#REF!)</f>
        <v>#REF!</v>
      </c>
      <c r="AT177" s="38" t="e">
        <f>SUMIF(РРО!#REF!,свод!$AY177,РРО!#REF!)</f>
        <v>#REF!</v>
      </c>
      <c r="AU177" s="38" t="e">
        <f>SUMIF(РРО!#REF!,свод!$AY177,РРО!#REF!)</f>
        <v>#REF!</v>
      </c>
      <c r="AV177" s="38" t="e">
        <f>SUMIF(РРО!#REF!,свод!$AY177,РРО!#REF!)</f>
        <v>#REF!</v>
      </c>
      <c r="AW177" s="38" t="e">
        <f>SUMIF(РРО!#REF!,свод!$AY177,РРО!#REF!)</f>
        <v>#REF!</v>
      </c>
      <c r="AX177" s="38" t="e">
        <f>SUMIF(РРО!#REF!,свод!$AY177,РРО!#REF!)</f>
        <v>#REF!</v>
      </c>
      <c r="AY177" t="str">
        <f t="shared" si="9"/>
        <v>4040100071003плановый</v>
      </c>
    </row>
    <row r="178" spans="1:51" ht="15" hidden="1" customHeight="1">
      <c r="A178" s="32">
        <v>404010007</v>
      </c>
      <c r="B178" s="33" t="s">
        <v>136</v>
      </c>
      <c r="C178" s="34" t="s">
        <v>95</v>
      </c>
      <c r="D178" s="34" t="s">
        <v>115</v>
      </c>
      <c r="E178" s="35" t="s">
        <v>65</v>
      </c>
      <c r="F178" s="52" t="e">
        <f>SUMIF(РРО!#REF!,свод!AY178,РРО!AT$12:AT$31)</f>
        <v>#REF!</v>
      </c>
      <c r="G178" s="52" t="e">
        <f>SUMIF(РРО!#REF!,свод!AY178,РРО!AU$12:AU$31)</f>
        <v>#REF!</v>
      </c>
      <c r="H178" s="38" t="e">
        <f>SUMIF(РРО!#REF!,свод!$AY178,РРО!AV$12:AV$31)</f>
        <v>#REF!</v>
      </c>
      <c r="I178" s="38" t="e">
        <f>SUMIF(РРО!#REF!,свод!$AY178,РРО!AW$12:AW$31)</f>
        <v>#REF!</v>
      </c>
      <c r="J178" s="38" t="e">
        <f>SUMIF(РРО!#REF!,свод!$AY178,РРО!AX$12:AX$31)</f>
        <v>#REF!</v>
      </c>
      <c r="K178" s="38" t="e">
        <f>SUMIF(РРО!#REF!,свод!$AY178,РРО!AY$12:AY$31)</f>
        <v>#REF!</v>
      </c>
      <c r="L178" s="38" t="e">
        <f>SUMIF(РРО!#REF!,свод!$AY178,РРО!AZ$12:AZ$31)</f>
        <v>#REF!</v>
      </c>
      <c r="M178" s="38" t="e">
        <f>SUMIF(РРО!#REF!,свод!$AY178,РРО!BA$12:BA$31)</f>
        <v>#REF!</v>
      </c>
      <c r="N178" s="38" t="e">
        <f>SUMIF(РРО!#REF!,свод!$AY178,РРО!BB$12:BB$31)</f>
        <v>#REF!</v>
      </c>
      <c r="O178" s="38" t="e">
        <f>SUMIF(РРО!#REF!,свод!$AY178,РРО!BC$12:BC$31)</f>
        <v>#REF!</v>
      </c>
      <c r="P178" s="52" t="e">
        <f>SUMIF(РРО!#REF!,свод!$AY178,РРО!BD$12:BD$31)</f>
        <v>#REF!</v>
      </c>
      <c r="Q178" s="38" t="e">
        <f>SUMIF(РРО!#REF!,свод!$AY178,РРО!BE$12:BE$31)</f>
        <v>#REF!</v>
      </c>
      <c r="R178" s="38" t="e">
        <f>SUMIF(РРО!#REF!,свод!$AY178,РРО!BF$12:BF$31)</f>
        <v>#REF!</v>
      </c>
      <c r="S178" s="38" t="e">
        <f>SUMIF(РРО!#REF!,свод!$AY178,РРО!BG$12:BG$31)</f>
        <v>#REF!</v>
      </c>
      <c r="T178" s="38" t="e">
        <f>SUMIF(РРО!#REF!,свод!$AY178,РРО!BH$12:BH$31)</f>
        <v>#REF!</v>
      </c>
      <c r="U178" s="52" t="e">
        <f>SUMIF(РРО!#REF!,свод!$AY178,РРО!BI$12:BI$31)</f>
        <v>#REF!</v>
      </c>
      <c r="V178" s="38" t="e">
        <f>SUMIF(РРО!#REF!,свод!$AY178,РРО!BJ$12:BJ$31)</f>
        <v>#REF!</v>
      </c>
      <c r="W178" s="38" t="e">
        <f>SUMIF(РРО!#REF!,свод!$AY178,РРО!BK$12:BK$31)</f>
        <v>#REF!</v>
      </c>
      <c r="X178" s="38" t="e">
        <f>SUMIF(РРО!#REF!,свод!$AY178,РРО!BL$12:BL$31)</f>
        <v>#REF!</v>
      </c>
      <c r="Y178" s="38" t="e">
        <f>SUMIF(РРО!#REF!,свод!$AY178,РРО!BM$12:BM$31)</f>
        <v>#REF!</v>
      </c>
      <c r="Z178" s="52" t="e">
        <f>SUMIF(РРО!#REF!,свод!$AY178,РРО!BN$12:BN$31)</f>
        <v>#REF!</v>
      </c>
      <c r="AA178" s="38" t="e">
        <f>SUMIF(РРО!#REF!,свод!$AY178,РРО!BO$12:BO$31)</f>
        <v>#REF!</v>
      </c>
      <c r="AB178" s="38" t="e">
        <f>SUMIF(РРО!#REF!,свод!$AY178,РРО!BP$12:BP$31)</f>
        <v>#REF!</v>
      </c>
      <c r="AC178" s="38" t="e">
        <f>SUMIF(РРО!#REF!,свод!$AY178,РРО!BQ$12:BQ$31)</f>
        <v>#REF!</v>
      </c>
      <c r="AD178" s="38" t="e">
        <f>SUMIF(РРО!#REF!,свод!$AY178,РРО!BR$12:BR$31)</f>
        <v>#REF!</v>
      </c>
      <c r="AE178" s="52" t="e">
        <f>SUMIF(РРО!#REF!,свод!$AY178,РРО!BS$12:BS$31)</f>
        <v>#REF!</v>
      </c>
      <c r="AF178" s="38" t="e">
        <f>SUMIF(РРО!#REF!,свод!$AY178,РРО!BT$12:BT$31)</f>
        <v>#REF!</v>
      </c>
      <c r="AG178" s="38" t="e">
        <f>SUMIF(РРО!#REF!,свод!$AY178,РРО!BU$12:BU$31)</f>
        <v>#REF!</v>
      </c>
      <c r="AH178" s="38" t="e">
        <f>SUMIF(РРО!#REF!,свод!$AY178,РРО!BV$12:BV$31)</f>
        <v>#REF!</v>
      </c>
      <c r="AI178" s="38" t="e">
        <f>SUMIF(РРО!#REF!,свод!$AY178,РРО!BW$12:BW$31)</f>
        <v>#REF!</v>
      </c>
      <c r="AJ178" s="38" t="e">
        <f>SUMIF(РРО!#REF!,свод!$AY178,РРО!#REF!)</f>
        <v>#REF!</v>
      </c>
      <c r="AK178" s="38" t="e">
        <f>SUMIF(РРО!#REF!,свод!$AY178,РРО!#REF!)</f>
        <v>#REF!</v>
      </c>
      <c r="AL178" s="38" t="e">
        <f>SUMIF(РРО!#REF!,свод!$AY178,РРО!#REF!)</f>
        <v>#REF!</v>
      </c>
      <c r="AM178" s="38" t="e">
        <f>SUMIF(РРО!#REF!,свод!$AY178,РРО!#REF!)</f>
        <v>#REF!</v>
      </c>
      <c r="AN178" s="38" t="e">
        <f>SUMIF(РРО!#REF!,свод!$AY178,РРО!#REF!)</f>
        <v>#REF!</v>
      </c>
      <c r="AO178" s="38" t="e">
        <f>SUMIF(РРО!#REF!,свод!$AY178,РРО!#REF!)</f>
        <v>#REF!</v>
      </c>
      <c r="AP178" s="38" t="e">
        <f>SUMIF(РРО!#REF!,свод!$AY178,РРО!#REF!)</f>
        <v>#REF!</v>
      </c>
      <c r="AQ178" s="38" t="e">
        <f>SUMIF(РРО!#REF!,свод!$AY178,РРО!#REF!)</f>
        <v>#REF!</v>
      </c>
      <c r="AR178" s="38" t="e">
        <f>SUMIF(РРО!#REF!,свод!$AY178,РРО!#REF!)</f>
        <v>#REF!</v>
      </c>
      <c r="AS178" s="38" t="e">
        <f>SUMIF(РРО!#REF!,свод!$AY178,РРО!#REF!)</f>
        <v>#REF!</v>
      </c>
      <c r="AT178" s="38" t="e">
        <f>SUMIF(РРО!#REF!,свод!$AY178,РРО!#REF!)</f>
        <v>#REF!</v>
      </c>
      <c r="AU178" s="38" t="e">
        <f>SUMIF(РРО!#REF!,свод!$AY178,РРО!#REF!)</f>
        <v>#REF!</v>
      </c>
      <c r="AV178" s="38" t="e">
        <f>SUMIF(РРО!#REF!,свод!$AY178,РРО!#REF!)</f>
        <v>#REF!</v>
      </c>
      <c r="AW178" s="38" t="e">
        <f>SUMIF(РРО!#REF!,свод!$AY178,РРО!#REF!)</f>
        <v>#REF!</v>
      </c>
      <c r="AX178" s="38" t="e">
        <f>SUMIF(РРО!#REF!,свод!$AY178,РРО!#REF!)</f>
        <v>#REF!</v>
      </c>
      <c r="AY178" t="str">
        <f t="shared" si="9"/>
        <v>4040100071006плановый</v>
      </c>
    </row>
    <row r="179" spans="1:51" ht="15" hidden="1" customHeight="1">
      <c r="A179" s="32">
        <v>404010008</v>
      </c>
      <c r="B179" s="33" t="s">
        <v>137</v>
      </c>
      <c r="C179" s="34" t="s">
        <v>95</v>
      </c>
      <c r="D179" s="34" t="s">
        <v>56</v>
      </c>
      <c r="E179" s="35" t="s">
        <v>65</v>
      </c>
      <c r="F179" s="52" t="e">
        <f>SUMIF(РРО!#REF!,свод!AY179,РРО!AT$12:AT$31)</f>
        <v>#REF!</v>
      </c>
      <c r="G179" s="52" t="e">
        <f>SUMIF(РРО!#REF!,свод!AY179,РРО!AU$12:AU$31)</f>
        <v>#REF!</v>
      </c>
      <c r="H179" s="38" t="e">
        <f>SUMIF(РРО!#REF!,свод!$AY179,РРО!AV$12:AV$31)</f>
        <v>#REF!</v>
      </c>
      <c r="I179" s="38" t="e">
        <f>SUMIF(РРО!#REF!,свод!$AY179,РРО!AW$12:AW$31)</f>
        <v>#REF!</v>
      </c>
      <c r="J179" s="38" t="e">
        <f>SUMIF(РРО!#REF!,свод!$AY179,РРО!AX$12:AX$31)</f>
        <v>#REF!</v>
      </c>
      <c r="K179" s="38" t="e">
        <f>SUMIF(РРО!#REF!,свод!$AY179,РРО!AY$12:AY$31)</f>
        <v>#REF!</v>
      </c>
      <c r="L179" s="38" t="e">
        <f>SUMIF(РРО!#REF!,свод!$AY179,РРО!AZ$12:AZ$31)</f>
        <v>#REF!</v>
      </c>
      <c r="M179" s="38" t="e">
        <f>SUMIF(РРО!#REF!,свод!$AY179,РРО!BA$12:BA$31)</f>
        <v>#REF!</v>
      </c>
      <c r="N179" s="38" t="e">
        <f>SUMIF(РРО!#REF!,свод!$AY179,РРО!BB$12:BB$31)</f>
        <v>#REF!</v>
      </c>
      <c r="O179" s="38" t="e">
        <f>SUMIF(РРО!#REF!,свод!$AY179,РРО!BC$12:BC$31)</f>
        <v>#REF!</v>
      </c>
      <c r="P179" s="52" t="e">
        <f>SUMIF(РРО!#REF!,свод!$AY179,РРО!BD$12:BD$31)</f>
        <v>#REF!</v>
      </c>
      <c r="Q179" s="38" t="e">
        <f>SUMIF(РРО!#REF!,свод!$AY179,РРО!BE$12:BE$31)</f>
        <v>#REF!</v>
      </c>
      <c r="R179" s="38" t="e">
        <f>SUMIF(РРО!#REF!,свод!$AY179,РРО!BF$12:BF$31)</f>
        <v>#REF!</v>
      </c>
      <c r="S179" s="38" t="e">
        <f>SUMIF(РРО!#REF!,свод!$AY179,РРО!BG$12:BG$31)</f>
        <v>#REF!</v>
      </c>
      <c r="T179" s="38" t="e">
        <f>SUMIF(РРО!#REF!,свод!$AY179,РРО!BH$12:BH$31)</f>
        <v>#REF!</v>
      </c>
      <c r="U179" s="52" t="e">
        <f>SUMIF(РРО!#REF!,свод!$AY179,РРО!BI$12:BI$31)</f>
        <v>#REF!</v>
      </c>
      <c r="V179" s="38" t="e">
        <f>SUMIF(РРО!#REF!,свод!$AY179,РРО!BJ$12:BJ$31)</f>
        <v>#REF!</v>
      </c>
      <c r="W179" s="38" t="e">
        <f>SUMIF(РРО!#REF!,свод!$AY179,РРО!BK$12:BK$31)</f>
        <v>#REF!</v>
      </c>
      <c r="X179" s="38" t="e">
        <f>SUMIF(РРО!#REF!,свод!$AY179,РРО!BL$12:BL$31)</f>
        <v>#REF!</v>
      </c>
      <c r="Y179" s="38" t="e">
        <f>SUMIF(РРО!#REF!,свод!$AY179,РРО!BM$12:BM$31)</f>
        <v>#REF!</v>
      </c>
      <c r="Z179" s="52" t="e">
        <f>SUMIF(РРО!#REF!,свод!$AY179,РРО!BN$12:BN$31)</f>
        <v>#REF!</v>
      </c>
      <c r="AA179" s="38" t="e">
        <f>SUMIF(РРО!#REF!,свод!$AY179,РРО!BO$12:BO$31)</f>
        <v>#REF!</v>
      </c>
      <c r="AB179" s="38" t="e">
        <f>SUMIF(РРО!#REF!,свод!$AY179,РРО!BP$12:BP$31)</f>
        <v>#REF!</v>
      </c>
      <c r="AC179" s="38" t="e">
        <f>SUMIF(РРО!#REF!,свод!$AY179,РРО!BQ$12:BQ$31)</f>
        <v>#REF!</v>
      </c>
      <c r="AD179" s="38" t="e">
        <f>SUMIF(РРО!#REF!,свод!$AY179,РРО!BR$12:BR$31)</f>
        <v>#REF!</v>
      </c>
      <c r="AE179" s="52" t="e">
        <f>SUMIF(РРО!#REF!,свод!$AY179,РРО!BS$12:BS$31)</f>
        <v>#REF!</v>
      </c>
      <c r="AF179" s="38" t="e">
        <f>SUMIF(РРО!#REF!,свод!$AY179,РРО!BT$12:BT$31)</f>
        <v>#REF!</v>
      </c>
      <c r="AG179" s="38" t="e">
        <f>SUMIF(РРО!#REF!,свод!$AY179,РРО!BU$12:BU$31)</f>
        <v>#REF!</v>
      </c>
      <c r="AH179" s="38" t="e">
        <f>SUMIF(РРО!#REF!,свод!$AY179,РРО!BV$12:BV$31)</f>
        <v>#REF!</v>
      </c>
      <c r="AI179" s="38" t="e">
        <f>SUMIF(РРО!#REF!,свод!$AY179,РРО!BW$12:BW$31)</f>
        <v>#REF!</v>
      </c>
      <c r="AJ179" s="38" t="e">
        <f>SUMIF(РРО!#REF!,свод!$AY179,РРО!#REF!)</f>
        <v>#REF!</v>
      </c>
      <c r="AK179" s="38" t="e">
        <f>SUMIF(РРО!#REF!,свод!$AY179,РРО!#REF!)</f>
        <v>#REF!</v>
      </c>
      <c r="AL179" s="38" t="e">
        <f>SUMIF(РРО!#REF!,свод!$AY179,РРО!#REF!)</f>
        <v>#REF!</v>
      </c>
      <c r="AM179" s="38" t="e">
        <f>SUMIF(РРО!#REF!,свод!$AY179,РРО!#REF!)</f>
        <v>#REF!</v>
      </c>
      <c r="AN179" s="38" t="e">
        <f>SUMIF(РРО!#REF!,свод!$AY179,РРО!#REF!)</f>
        <v>#REF!</v>
      </c>
      <c r="AO179" s="38" t="e">
        <f>SUMIF(РРО!#REF!,свод!$AY179,РРО!#REF!)</f>
        <v>#REF!</v>
      </c>
      <c r="AP179" s="38" t="e">
        <f>SUMIF(РРО!#REF!,свод!$AY179,РРО!#REF!)</f>
        <v>#REF!</v>
      </c>
      <c r="AQ179" s="38" t="e">
        <f>SUMIF(РРО!#REF!,свод!$AY179,РРО!#REF!)</f>
        <v>#REF!</v>
      </c>
      <c r="AR179" s="38" t="e">
        <f>SUMIF(РРО!#REF!,свод!$AY179,РРО!#REF!)</f>
        <v>#REF!</v>
      </c>
      <c r="AS179" s="38" t="e">
        <f>SUMIF(РРО!#REF!,свод!$AY179,РРО!#REF!)</f>
        <v>#REF!</v>
      </c>
      <c r="AT179" s="38" t="e">
        <f>SUMIF(РРО!#REF!,свод!$AY179,РРО!#REF!)</f>
        <v>#REF!</v>
      </c>
      <c r="AU179" s="38" t="e">
        <f>SUMIF(РРО!#REF!,свод!$AY179,РРО!#REF!)</f>
        <v>#REF!</v>
      </c>
      <c r="AV179" s="38" t="e">
        <f>SUMIF(РРО!#REF!,свод!$AY179,РРО!#REF!)</f>
        <v>#REF!</v>
      </c>
      <c r="AW179" s="38" t="e">
        <f>SUMIF(РРО!#REF!,свод!$AY179,РРО!#REF!)</f>
        <v>#REF!</v>
      </c>
      <c r="AX179" s="38" t="e">
        <f>SUMIF(РРО!#REF!,свод!$AY179,РРО!#REF!)</f>
        <v>#REF!</v>
      </c>
      <c r="AY179" t="str">
        <f t="shared" si="9"/>
        <v>4040100081003плановый</v>
      </c>
    </row>
    <row r="180" spans="1:51" ht="15" hidden="1" customHeight="1">
      <c r="A180" s="32">
        <v>404010011</v>
      </c>
      <c r="B180" s="33" t="s">
        <v>138</v>
      </c>
      <c r="C180" s="34" t="s">
        <v>95</v>
      </c>
      <c r="D180" s="34" t="s">
        <v>69</v>
      </c>
      <c r="E180" s="35" t="s">
        <v>65</v>
      </c>
      <c r="F180" s="52" t="e">
        <f>SUMIF(РРО!#REF!,свод!AY180,РРО!AT$12:AT$31)</f>
        <v>#REF!</v>
      </c>
      <c r="G180" s="52" t="e">
        <f>SUMIF(РРО!#REF!,свод!AY180,РРО!AU$12:AU$31)</f>
        <v>#REF!</v>
      </c>
      <c r="H180" s="38" t="e">
        <f>SUMIF(РРО!#REF!,свод!$AY180,РРО!AV$12:AV$31)</f>
        <v>#REF!</v>
      </c>
      <c r="I180" s="38" t="e">
        <f>SUMIF(РРО!#REF!,свод!$AY180,РРО!AW$12:AW$31)</f>
        <v>#REF!</v>
      </c>
      <c r="J180" s="38" t="e">
        <f>SUMIF(РРО!#REF!,свод!$AY180,РРО!AX$12:AX$31)</f>
        <v>#REF!</v>
      </c>
      <c r="K180" s="38" t="e">
        <f>SUMIF(РРО!#REF!,свод!$AY180,РРО!AY$12:AY$31)</f>
        <v>#REF!</v>
      </c>
      <c r="L180" s="38" t="e">
        <f>SUMIF(РРО!#REF!,свод!$AY180,РРО!AZ$12:AZ$31)</f>
        <v>#REF!</v>
      </c>
      <c r="M180" s="38" t="e">
        <f>SUMIF(РРО!#REF!,свод!$AY180,РРО!BA$12:BA$31)</f>
        <v>#REF!</v>
      </c>
      <c r="N180" s="38" t="e">
        <f>SUMIF(РРО!#REF!,свод!$AY180,РРО!BB$12:BB$31)</f>
        <v>#REF!</v>
      </c>
      <c r="O180" s="38" t="e">
        <f>SUMIF(РРО!#REF!,свод!$AY180,РРО!BC$12:BC$31)</f>
        <v>#REF!</v>
      </c>
      <c r="P180" s="52" t="e">
        <f>SUMIF(РРО!#REF!,свод!$AY180,РРО!BD$12:BD$31)</f>
        <v>#REF!</v>
      </c>
      <c r="Q180" s="38" t="e">
        <f>SUMIF(РРО!#REF!,свод!$AY180,РРО!BE$12:BE$31)</f>
        <v>#REF!</v>
      </c>
      <c r="R180" s="38" t="e">
        <f>SUMIF(РРО!#REF!,свод!$AY180,РРО!BF$12:BF$31)</f>
        <v>#REF!</v>
      </c>
      <c r="S180" s="38" t="e">
        <f>SUMIF(РРО!#REF!,свод!$AY180,РРО!BG$12:BG$31)</f>
        <v>#REF!</v>
      </c>
      <c r="T180" s="38" t="e">
        <f>SUMIF(РРО!#REF!,свод!$AY180,РРО!BH$12:BH$31)</f>
        <v>#REF!</v>
      </c>
      <c r="U180" s="52" t="e">
        <f>SUMIF(РРО!#REF!,свод!$AY180,РРО!BI$12:BI$31)</f>
        <v>#REF!</v>
      </c>
      <c r="V180" s="38" t="e">
        <f>SUMIF(РРО!#REF!,свод!$AY180,РРО!BJ$12:BJ$31)</f>
        <v>#REF!</v>
      </c>
      <c r="W180" s="38" t="e">
        <f>SUMIF(РРО!#REF!,свод!$AY180,РРО!BK$12:BK$31)</f>
        <v>#REF!</v>
      </c>
      <c r="X180" s="38" t="e">
        <f>SUMIF(РРО!#REF!,свод!$AY180,РРО!BL$12:BL$31)</f>
        <v>#REF!</v>
      </c>
      <c r="Y180" s="38" t="e">
        <f>SUMIF(РРО!#REF!,свод!$AY180,РРО!BM$12:BM$31)</f>
        <v>#REF!</v>
      </c>
      <c r="Z180" s="52" t="e">
        <f>SUMIF(РРО!#REF!,свод!$AY180,РРО!BN$12:BN$31)</f>
        <v>#REF!</v>
      </c>
      <c r="AA180" s="38" t="e">
        <f>SUMIF(РРО!#REF!,свод!$AY180,РРО!BO$12:BO$31)</f>
        <v>#REF!</v>
      </c>
      <c r="AB180" s="38" t="e">
        <f>SUMIF(РРО!#REF!,свод!$AY180,РРО!BP$12:BP$31)</f>
        <v>#REF!</v>
      </c>
      <c r="AC180" s="38" t="e">
        <f>SUMIF(РРО!#REF!,свод!$AY180,РРО!BQ$12:BQ$31)</f>
        <v>#REF!</v>
      </c>
      <c r="AD180" s="38" t="e">
        <f>SUMIF(РРО!#REF!,свод!$AY180,РРО!BR$12:BR$31)</f>
        <v>#REF!</v>
      </c>
      <c r="AE180" s="52" t="e">
        <f>SUMIF(РРО!#REF!,свод!$AY180,РРО!BS$12:BS$31)</f>
        <v>#REF!</v>
      </c>
      <c r="AF180" s="38" t="e">
        <f>SUMIF(РРО!#REF!,свод!$AY180,РРО!BT$12:BT$31)</f>
        <v>#REF!</v>
      </c>
      <c r="AG180" s="38" t="e">
        <f>SUMIF(РРО!#REF!,свод!$AY180,РРО!BU$12:BU$31)</f>
        <v>#REF!</v>
      </c>
      <c r="AH180" s="38" t="e">
        <f>SUMIF(РРО!#REF!,свод!$AY180,РРО!BV$12:BV$31)</f>
        <v>#REF!</v>
      </c>
      <c r="AI180" s="38" t="e">
        <f>SUMIF(РРО!#REF!,свод!$AY180,РРО!BW$12:BW$31)</f>
        <v>#REF!</v>
      </c>
      <c r="AJ180" s="38" t="e">
        <f>SUMIF(РРО!#REF!,свод!$AY180,РРО!#REF!)</f>
        <v>#REF!</v>
      </c>
      <c r="AK180" s="38" t="e">
        <f>SUMIF(РРО!#REF!,свод!$AY180,РРО!#REF!)</f>
        <v>#REF!</v>
      </c>
      <c r="AL180" s="38" t="e">
        <f>SUMIF(РРО!#REF!,свод!$AY180,РРО!#REF!)</f>
        <v>#REF!</v>
      </c>
      <c r="AM180" s="38" t="e">
        <f>SUMIF(РРО!#REF!,свод!$AY180,РРО!#REF!)</f>
        <v>#REF!</v>
      </c>
      <c r="AN180" s="38" t="e">
        <f>SUMIF(РРО!#REF!,свод!$AY180,РРО!#REF!)</f>
        <v>#REF!</v>
      </c>
      <c r="AO180" s="38" t="e">
        <f>SUMIF(РРО!#REF!,свод!$AY180,РРО!#REF!)</f>
        <v>#REF!</v>
      </c>
      <c r="AP180" s="38" t="e">
        <f>SUMIF(РРО!#REF!,свод!$AY180,РРО!#REF!)</f>
        <v>#REF!</v>
      </c>
      <c r="AQ180" s="38" t="e">
        <f>SUMIF(РРО!#REF!,свод!$AY180,РРО!#REF!)</f>
        <v>#REF!</v>
      </c>
      <c r="AR180" s="38" t="e">
        <f>SUMIF(РРО!#REF!,свод!$AY180,РРО!#REF!)</f>
        <v>#REF!</v>
      </c>
      <c r="AS180" s="38" t="e">
        <f>SUMIF(РРО!#REF!,свод!$AY180,РРО!#REF!)</f>
        <v>#REF!</v>
      </c>
      <c r="AT180" s="38" t="e">
        <f>SUMIF(РРО!#REF!,свод!$AY180,РРО!#REF!)</f>
        <v>#REF!</v>
      </c>
      <c r="AU180" s="38" t="e">
        <f>SUMIF(РРО!#REF!,свод!$AY180,РРО!#REF!)</f>
        <v>#REF!</v>
      </c>
      <c r="AV180" s="38" t="e">
        <f>SUMIF(РРО!#REF!,свод!$AY180,РРО!#REF!)</f>
        <v>#REF!</v>
      </c>
      <c r="AW180" s="38" t="e">
        <f>SUMIF(РРО!#REF!,свод!$AY180,РРО!#REF!)</f>
        <v>#REF!</v>
      </c>
      <c r="AX180" s="38" t="e">
        <f>SUMIF(РРО!#REF!,свод!$AY180,РРО!#REF!)</f>
        <v>#REF!</v>
      </c>
      <c r="AY180" t="str">
        <f t="shared" si="9"/>
        <v>4040100111004плановый</v>
      </c>
    </row>
    <row r="181" spans="1:51" ht="15" hidden="1" customHeight="1">
      <c r="A181" s="32">
        <v>404010011</v>
      </c>
      <c r="B181" s="33" t="s">
        <v>138</v>
      </c>
      <c r="C181" s="34" t="s">
        <v>95</v>
      </c>
      <c r="D181" s="34" t="s">
        <v>115</v>
      </c>
      <c r="E181" s="35" t="s">
        <v>65</v>
      </c>
      <c r="F181" s="52" t="e">
        <f>SUMIF(РРО!#REF!,свод!AY181,РРО!AT$12:AT$31)</f>
        <v>#REF!</v>
      </c>
      <c r="G181" s="52" t="e">
        <f>SUMIF(РРО!#REF!,свод!AY181,РРО!AU$12:AU$31)</f>
        <v>#REF!</v>
      </c>
      <c r="H181" s="38" t="e">
        <f>SUMIF(РРО!#REF!,свод!$AY181,РРО!AV$12:AV$31)</f>
        <v>#REF!</v>
      </c>
      <c r="I181" s="38" t="e">
        <f>SUMIF(РРО!#REF!,свод!$AY181,РРО!AW$12:AW$31)</f>
        <v>#REF!</v>
      </c>
      <c r="J181" s="38" t="e">
        <f>SUMIF(РРО!#REF!,свод!$AY181,РРО!AX$12:AX$31)</f>
        <v>#REF!</v>
      </c>
      <c r="K181" s="38" t="e">
        <f>SUMIF(РРО!#REF!,свод!$AY181,РРО!AY$12:AY$31)</f>
        <v>#REF!</v>
      </c>
      <c r="L181" s="38" t="e">
        <f>SUMIF(РРО!#REF!,свод!$AY181,РРО!AZ$12:AZ$31)</f>
        <v>#REF!</v>
      </c>
      <c r="M181" s="38" t="e">
        <f>SUMIF(РРО!#REF!,свод!$AY181,РРО!BA$12:BA$31)</f>
        <v>#REF!</v>
      </c>
      <c r="N181" s="38" t="e">
        <f>SUMIF(РРО!#REF!,свод!$AY181,РРО!BB$12:BB$31)</f>
        <v>#REF!</v>
      </c>
      <c r="O181" s="38" t="e">
        <f>SUMIF(РРО!#REF!,свод!$AY181,РРО!BC$12:BC$31)</f>
        <v>#REF!</v>
      </c>
      <c r="P181" s="52" t="e">
        <f>SUMIF(РРО!#REF!,свод!$AY181,РРО!BD$12:BD$31)</f>
        <v>#REF!</v>
      </c>
      <c r="Q181" s="38" t="e">
        <f>SUMIF(РРО!#REF!,свод!$AY181,РРО!BE$12:BE$31)</f>
        <v>#REF!</v>
      </c>
      <c r="R181" s="38" t="e">
        <f>SUMIF(РРО!#REF!,свод!$AY181,РРО!BF$12:BF$31)</f>
        <v>#REF!</v>
      </c>
      <c r="S181" s="38" t="e">
        <f>SUMIF(РРО!#REF!,свод!$AY181,РРО!BG$12:BG$31)</f>
        <v>#REF!</v>
      </c>
      <c r="T181" s="38" t="e">
        <f>SUMIF(РРО!#REF!,свод!$AY181,РРО!BH$12:BH$31)</f>
        <v>#REF!</v>
      </c>
      <c r="U181" s="52" t="e">
        <f>SUMIF(РРО!#REF!,свод!$AY181,РРО!BI$12:BI$31)</f>
        <v>#REF!</v>
      </c>
      <c r="V181" s="38" t="e">
        <f>SUMIF(РРО!#REF!,свод!$AY181,РРО!BJ$12:BJ$31)</f>
        <v>#REF!</v>
      </c>
      <c r="W181" s="38" t="e">
        <f>SUMIF(РРО!#REF!,свод!$AY181,РРО!BK$12:BK$31)</f>
        <v>#REF!</v>
      </c>
      <c r="X181" s="38" t="e">
        <f>SUMIF(РРО!#REF!,свод!$AY181,РРО!BL$12:BL$31)</f>
        <v>#REF!</v>
      </c>
      <c r="Y181" s="38" t="e">
        <f>SUMIF(РРО!#REF!,свод!$AY181,РРО!BM$12:BM$31)</f>
        <v>#REF!</v>
      </c>
      <c r="Z181" s="52" t="e">
        <f>SUMIF(РРО!#REF!,свод!$AY181,РРО!BN$12:BN$31)</f>
        <v>#REF!</v>
      </c>
      <c r="AA181" s="38" t="e">
        <f>SUMIF(РРО!#REF!,свод!$AY181,РРО!BO$12:BO$31)</f>
        <v>#REF!</v>
      </c>
      <c r="AB181" s="38" t="e">
        <f>SUMIF(РРО!#REF!,свод!$AY181,РРО!BP$12:BP$31)</f>
        <v>#REF!</v>
      </c>
      <c r="AC181" s="38" t="e">
        <f>SUMIF(РРО!#REF!,свод!$AY181,РРО!BQ$12:BQ$31)</f>
        <v>#REF!</v>
      </c>
      <c r="AD181" s="38" t="e">
        <f>SUMIF(РРО!#REF!,свод!$AY181,РРО!BR$12:BR$31)</f>
        <v>#REF!</v>
      </c>
      <c r="AE181" s="52" t="e">
        <f>SUMIF(РРО!#REF!,свод!$AY181,РРО!BS$12:BS$31)</f>
        <v>#REF!</v>
      </c>
      <c r="AF181" s="38" t="e">
        <f>SUMIF(РРО!#REF!,свод!$AY181,РРО!BT$12:BT$31)</f>
        <v>#REF!</v>
      </c>
      <c r="AG181" s="38" t="e">
        <f>SUMIF(РРО!#REF!,свод!$AY181,РРО!BU$12:BU$31)</f>
        <v>#REF!</v>
      </c>
      <c r="AH181" s="38" t="e">
        <f>SUMIF(РРО!#REF!,свод!$AY181,РРО!BV$12:BV$31)</f>
        <v>#REF!</v>
      </c>
      <c r="AI181" s="38" t="e">
        <f>SUMIF(РРО!#REF!,свод!$AY181,РРО!BW$12:BW$31)</f>
        <v>#REF!</v>
      </c>
      <c r="AJ181" s="38" t="e">
        <f>SUMIF(РРО!#REF!,свод!$AY181,РРО!#REF!)</f>
        <v>#REF!</v>
      </c>
      <c r="AK181" s="38" t="e">
        <f>SUMIF(РРО!#REF!,свод!$AY181,РРО!#REF!)</f>
        <v>#REF!</v>
      </c>
      <c r="AL181" s="38" t="e">
        <f>SUMIF(РРО!#REF!,свод!$AY181,РРО!#REF!)</f>
        <v>#REF!</v>
      </c>
      <c r="AM181" s="38" t="e">
        <f>SUMIF(РРО!#REF!,свод!$AY181,РРО!#REF!)</f>
        <v>#REF!</v>
      </c>
      <c r="AN181" s="38" t="e">
        <f>SUMIF(РРО!#REF!,свод!$AY181,РРО!#REF!)</f>
        <v>#REF!</v>
      </c>
      <c r="AO181" s="38" t="e">
        <f>SUMIF(РРО!#REF!,свод!$AY181,РРО!#REF!)</f>
        <v>#REF!</v>
      </c>
      <c r="AP181" s="38" t="e">
        <f>SUMIF(РРО!#REF!,свод!$AY181,РРО!#REF!)</f>
        <v>#REF!</v>
      </c>
      <c r="AQ181" s="38" t="e">
        <f>SUMIF(РРО!#REF!,свод!$AY181,РРО!#REF!)</f>
        <v>#REF!</v>
      </c>
      <c r="AR181" s="38" t="e">
        <f>SUMIF(РРО!#REF!,свод!$AY181,РРО!#REF!)</f>
        <v>#REF!</v>
      </c>
      <c r="AS181" s="38" t="e">
        <f>SUMIF(РРО!#REF!,свод!$AY181,РРО!#REF!)</f>
        <v>#REF!</v>
      </c>
      <c r="AT181" s="38" t="e">
        <f>SUMIF(РРО!#REF!,свод!$AY181,РРО!#REF!)</f>
        <v>#REF!</v>
      </c>
      <c r="AU181" s="38" t="e">
        <f>SUMIF(РРО!#REF!,свод!$AY181,РРО!#REF!)</f>
        <v>#REF!</v>
      </c>
      <c r="AV181" s="38" t="e">
        <f>SUMIF(РРО!#REF!,свод!$AY181,РРО!#REF!)</f>
        <v>#REF!</v>
      </c>
      <c r="AW181" s="38" t="e">
        <f>SUMIF(РРО!#REF!,свод!$AY181,РРО!#REF!)</f>
        <v>#REF!</v>
      </c>
      <c r="AX181" s="38" t="e">
        <f>SUMIF(РРО!#REF!,свод!$AY181,РРО!#REF!)</f>
        <v>#REF!</v>
      </c>
      <c r="AY181" t="str">
        <f t="shared" si="9"/>
        <v>4040100111006плановый</v>
      </c>
    </row>
    <row r="182" spans="1:51" ht="15" hidden="1" customHeight="1">
      <c r="A182" s="32">
        <v>404010014</v>
      </c>
      <c r="B182" s="33" t="s">
        <v>139</v>
      </c>
      <c r="C182" s="34" t="s">
        <v>95</v>
      </c>
      <c r="D182" s="34" t="s">
        <v>56</v>
      </c>
      <c r="E182" s="35" t="s">
        <v>65</v>
      </c>
      <c r="F182" s="52" t="e">
        <f>SUMIF(РРО!#REF!,свод!AY182,РРО!AT$12:AT$31)</f>
        <v>#REF!</v>
      </c>
      <c r="G182" s="52" t="e">
        <f>SUMIF(РРО!#REF!,свод!AY182,РРО!AU$12:AU$31)</f>
        <v>#REF!</v>
      </c>
      <c r="H182" s="38" t="e">
        <f>SUMIF(РРО!#REF!,свод!$AY182,РРО!AV$12:AV$31)</f>
        <v>#REF!</v>
      </c>
      <c r="I182" s="38" t="e">
        <f>SUMIF(РРО!#REF!,свод!$AY182,РРО!AW$12:AW$31)</f>
        <v>#REF!</v>
      </c>
      <c r="J182" s="38" t="e">
        <f>SUMIF(РРО!#REF!,свод!$AY182,РРО!AX$12:AX$31)</f>
        <v>#REF!</v>
      </c>
      <c r="K182" s="38" t="e">
        <f>SUMIF(РРО!#REF!,свод!$AY182,РРО!AY$12:AY$31)</f>
        <v>#REF!</v>
      </c>
      <c r="L182" s="38" t="e">
        <f>SUMIF(РРО!#REF!,свод!$AY182,РРО!AZ$12:AZ$31)</f>
        <v>#REF!</v>
      </c>
      <c r="M182" s="38" t="e">
        <f>SUMIF(РРО!#REF!,свод!$AY182,РРО!BA$12:BA$31)</f>
        <v>#REF!</v>
      </c>
      <c r="N182" s="38" t="e">
        <f>SUMIF(РРО!#REF!,свод!$AY182,РРО!BB$12:BB$31)</f>
        <v>#REF!</v>
      </c>
      <c r="O182" s="38" t="e">
        <f>SUMIF(РРО!#REF!,свод!$AY182,РРО!BC$12:BC$31)</f>
        <v>#REF!</v>
      </c>
      <c r="P182" s="52" t="e">
        <f>SUMIF(РРО!#REF!,свод!$AY182,РРО!BD$12:BD$31)</f>
        <v>#REF!</v>
      </c>
      <c r="Q182" s="38" t="e">
        <f>SUMIF(РРО!#REF!,свод!$AY182,РРО!BE$12:BE$31)</f>
        <v>#REF!</v>
      </c>
      <c r="R182" s="38" t="e">
        <f>SUMIF(РРО!#REF!,свод!$AY182,РРО!BF$12:BF$31)</f>
        <v>#REF!</v>
      </c>
      <c r="S182" s="38" t="e">
        <f>SUMIF(РРО!#REF!,свод!$AY182,РРО!BG$12:BG$31)</f>
        <v>#REF!</v>
      </c>
      <c r="T182" s="38" t="e">
        <f>SUMIF(РРО!#REF!,свод!$AY182,РРО!BH$12:BH$31)</f>
        <v>#REF!</v>
      </c>
      <c r="U182" s="52" t="e">
        <f>SUMIF(РРО!#REF!,свод!$AY182,РРО!BI$12:BI$31)</f>
        <v>#REF!</v>
      </c>
      <c r="V182" s="38" t="e">
        <f>SUMIF(РРО!#REF!,свод!$AY182,РРО!BJ$12:BJ$31)</f>
        <v>#REF!</v>
      </c>
      <c r="W182" s="38" t="e">
        <f>SUMIF(РРО!#REF!,свод!$AY182,РРО!BK$12:BK$31)</f>
        <v>#REF!</v>
      </c>
      <c r="X182" s="38" t="e">
        <f>SUMIF(РРО!#REF!,свод!$AY182,РРО!BL$12:BL$31)</f>
        <v>#REF!</v>
      </c>
      <c r="Y182" s="38" t="e">
        <f>SUMIF(РРО!#REF!,свод!$AY182,РРО!BM$12:BM$31)</f>
        <v>#REF!</v>
      </c>
      <c r="Z182" s="52" t="e">
        <f>SUMIF(РРО!#REF!,свод!$AY182,РРО!BN$12:BN$31)</f>
        <v>#REF!</v>
      </c>
      <c r="AA182" s="38" t="e">
        <f>SUMIF(РРО!#REF!,свод!$AY182,РРО!BO$12:BO$31)</f>
        <v>#REF!</v>
      </c>
      <c r="AB182" s="38" t="e">
        <f>SUMIF(РРО!#REF!,свод!$AY182,РРО!BP$12:BP$31)</f>
        <v>#REF!</v>
      </c>
      <c r="AC182" s="38" t="e">
        <f>SUMIF(РРО!#REF!,свод!$AY182,РРО!BQ$12:BQ$31)</f>
        <v>#REF!</v>
      </c>
      <c r="AD182" s="38" t="e">
        <f>SUMIF(РРО!#REF!,свод!$AY182,РРО!BR$12:BR$31)</f>
        <v>#REF!</v>
      </c>
      <c r="AE182" s="52" t="e">
        <f>SUMIF(РРО!#REF!,свод!$AY182,РРО!BS$12:BS$31)</f>
        <v>#REF!</v>
      </c>
      <c r="AF182" s="38" t="e">
        <f>SUMIF(РРО!#REF!,свод!$AY182,РРО!BT$12:BT$31)</f>
        <v>#REF!</v>
      </c>
      <c r="AG182" s="38" t="e">
        <f>SUMIF(РРО!#REF!,свод!$AY182,РРО!BU$12:BU$31)</f>
        <v>#REF!</v>
      </c>
      <c r="AH182" s="38" t="e">
        <f>SUMIF(РРО!#REF!,свод!$AY182,РРО!BV$12:BV$31)</f>
        <v>#REF!</v>
      </c>
      <c r="AI182" s="38" t="e">
        <f>SUMIF(РРО!#REF!,свод!$AY182,РРО!BW$12:BW$31)</f>
        <v>#REF!</v>
      </c>
      <c r="AJ182" s="38" t="e">
        <f>SUMIF(РРО!#REF!,свод!$AY182,РРО!#REF!)</f>
        <v>#REF!</v>
      </c>
      <c r="AK182" s="38" t="e">
        <f>SUMIF(РРО!#REF!,свод!$AY182,РРО!#REF!)</f>
        <v>#REF!</v>
      </c>
      <c r="AL182" s="38" t="e">
        <f>SUMIF(РРО!#REF!,свод!$AY182,РРО!#REF!)</f>
        <v>#REF!</v>
      </c>
      <c r="AM182" s="38" t="e">
        <f>SUMIF(РРО!#REF!,свод!$AY182,РРО!#REF!)</f>
        <v>#REF!</v>
      </c>
      <c r="AN182" s="38" t="e">
        <f>SUMIF(РРО!#REF!,свод!$AY182,РРО!#REF!)</f>
        <v>#REF!</v>
      </c>
      <c r="AO182" s="38" t="e">
        <f>SUMIF(РРО!#REF!,свод!$AY182,РРО!#REF!)</f>
        <v>#REF!</v>
      </c>
      <c r="AP182" s="38" t="e">
        <f>SUMIF(РРО!#REF!,свод!$AY182,РРО!#REF!)</f>
        <v>#REF!</v>
      </c>
      <c r="AQ182" s="38" t="e">
        <f>SUMIF(РРО!#REF!,свод!$AY182,РРО!#REF!)</f>
        <v>#REF!</v>
      </c>
      <c r="AR182" s="38" t="e">
        <f>SUMIF(РРО!#REF!,свод!$AY182,РРО!#REF!)</f>
        <v>#REF!</v>
      </c>
      <c r="AS182" s="38" t="e">
        <f>SUMIF(РРО!#REF!,свод!$AY182,РРО!#REF!)</f>
        <v>#REF!</v>
      </c>
      <c r="AT182" s="38" t="e">
        <f>SUMIF(РРО!#REF!,свод!$AY182,РРО!#REF!)</f>
        <v>#REF!</v>
      </c>
      <c r="AU182" s="38" t="e">
        <f>SUMIF(РРО!#REF!,свод!$AY182,РРО!#REF!)</f>
        <v>#REF!</v>
      </c>
      <c r="AV182" s="38" t="e">
        <f>SUMIF(РРО!#REF!,свод!$AY182,РРО!#REF!)</f>
        <v>#REF!</v>
      </c>
      <c r="AW182" s="38" t="e">
        <f>SUMIF(РРО!#REF!,свод!$AY182,РРО!#REF!)</f>
        <v>#REF!</v>
      </c>
      <c r="AX182" s="38" t="e">
        <f>SUMIF(РРО!#REF!,свод!$AY182,РРО!#REF!)</f>
        <v>#REF!</v>
      </c>
      <c r="AY182" t="str">
        <f t="shared" si="9"/>
        <v>4040100141003плановый</v>
      </c>
    </row>
    <row r="183" spans="1:51" ht="24.75" hidden="1" customHeight="1">
      <c r="A183" s="32">
        <v>404010021</v>
      </c>
      <c r="B183" s="33"/>
      <c r="C183" s="34" t="s">
        <v>95</v>
      </c>
      <c r="D183" s="34" t="s">
        <v>69</v>
      </c>
      <c r="E183" s="35" t="s">
        <v>65</v>
      </c>
      <c r="F183" s="52" t="e">
        <f>SUMIF(РРО!#REF!,свод!AY183,РРО!AT$12:AT$31)</f>
        <v>#REF!</v>
      </c>
      <c r="G183" s="52" t="e">
        <f>SUMIF(РРО!#REF!,свод!AY183,РРО!AU$12:AU$31)</f>
        <v>#REF!</v>
      </c>
      <c r="H183" s="38" t="e">
        <f>SUMIF(РРО!#REF!,свод!$AY183,РРО!AV$12:AV$31)</f>
        <v>#REF!</v>
      </c>
      <c r="I183" s="38" t="e">
        <f>SUMIF(РРО!#REF!,свод!$AY183,РРО!AW$12:AW$31)</f>
        <v>#REF!</v>
      </c>
      <c r="J183" s="38" t="e">
        <f>SUMIF(РРО!#REF!,свод!$AY183,РРО!AX$12:AX$31)</f>
        <v>#REF!</v>
      </c>
      <c r="K183" s="38" t="e">
        <f>SUMIF(РРО!#REF!,свод!$AY183,РРО!AY$12:AY$31)</f>
        <v>#REF!</v>
      </c>
      <c r="L183" s="38" t="e">
        <f>SUMIF(РРО!#REF!,свод!$AY183,РРО!AZ$12:AZ$31)</f>
        <v>#REF!</v>
      </c>
      <c r="M183" s="38" t="e">
        <f>SUMIF(РРО!#REF!,свод!$AY183,РРО!BA$12:BA$31)</f>
        <v>#REF!</v>
      </c>
      <c r="N183" s="38" t="e">
        <f>SUMIF(РРО!#REF!,свод!$AY183,РРО!BB$12:BB$31)</f>
        <v>#REF!</v>
      </c>
      <c r="O183" s="38" t="e">
        <f>SUMIF(РРО!#REF!,свод!$AY183,РРО!BC$12:BC$31)</f>
        <v>#REF!</v>
      </c>
      <c r="P183" s="52" t="e">
        <f>SUMIF(РРО!#REF!,свод!$AY183,РРО!BD$12:BD$31)</f>
        <v>#REF!</v>
      </c>
      <c r="Q183" s="38" t="e">
        <f>SUMIF(РРО!#REF!,свод!$AY183,РРО!BE$12:BE$31)</f>
        <v>#REF!</v>
      </c>
      <c r="R183" s="38" t="e">
        <f>SUMIF(РРО!#REF!,свод!$AY183,РРО!BF$12:BF$31)</f>
        <v>#REF!</v>
      </c>
      <c r="S183" s="38" t="e">
        <f>SUMIF(РРО!#REF!,свод!$AY183,РРО!BG$12:BG$31)</f>
        <v>#REF!</v>
      </c>
      <c r="T183" s="38" t="e">
        <f>SUMIF(РРО!#REF!,свод!$AY183,РРО!BH$12:BH$31)</f>
        <v>#REF!</v>
      </c>
      <c r="U183" s="52" t="e">
        <f>SUMIF(РРО!#REF!,свод!$AY183,РРО!BI$12:BI$31)</f>
        <v>#REF!</v>
      </c>
      <c r="V183" s="38" t="e">
        <f>SUMIF(РРО!#REF!,свод!$AY183,РРО!BJ$12:BJ$31)</f>
        <v>#REF!</v>
      </c>
      <c r="W183" s="38" t="e">
        <f>SUMIF(РРО!#REF!,свод!$AY183,РРО!BK$12:BK$31)</f>
        <v>#REF!</v>
      </c>
      <c r="X183" s="38" t="e">
        <f>SUMIF(РРО!#REF!,свод!$AY183,РРО!BL$12:BL$31)</f>
        <v>#REF!</v>
      </c>
      <c r="Y183" s="38" t="e">
        <f>SUMIF(РРО!#REF!,свод!$AY183,РРО!BM$12:BM$31)</f>
        <v>#REF!</v>
      </c>
      <c r="Z183" s="52" t="e">
        <f>SUMIF(РРО!#REF!,свод!$AY183,РРО!BN$12:BN$31)</f>
        <v>#REF!</v>
      </c>
      <c r="AA183" s="38" t="e">
        <f>SUMIF(РРО!#REF!,свод!$AY183,РРО!BO$12:BO$31)</f>
        <v>#REF!</v>
      </c>
      <c r="AB183" s="38" t="e">
        <f>SUMIF(РРО!#REF!,свод!$AY183,РРО!BP$12:BP$31)</f>
        <v>#REF!</v>
      </c>
      <c r="AC183" s="38" t="e">
        <f>SUMIF(РРО!#REF!,свод!$AY183,РРО!BQ$12:BQ$31)</f>
        <v>#REF!</v>
      </c>
      <c r="AD183" s="38" t="e">
        <f>SUMIF(РРО!#REF!,свод!$AY183,РРО!BR$12:BR$31)</f>
        <v>#REF!</v>
      </c>
      <c r="AE183" s="52" t="e">
        <f>SUMIF(РРО!#REF!,свод!$AY183,РРО!BS$12:BS$31)</f>
        <v>#REF!</v>
      </c>
      <c r="AF183" s="38" t="e">
        <f>SUMIF(РРО!#REF!,свод!$AY183,РРО!BT$12:BT$31)</f>
        <v>#REF!</v>
      </c>
      <c r="AG183" s="38" t="e">
        <f>SUMIF(РРО!#REF!,свод!$AY183,РРО!BU$12:BU$31)</f>
        <v>#REF!</v>
      </c>
      <c r="AH183" s="38" t="e">
        <f>SUMIF(РРО!#REF!,свод!$AY183,РРО!BV$12:BV$31)</f>
        <v>#REF!</v>
      </c>
      <c r="AI183" s="38" t="e">
        <f>SUMIF(РРО!#REF!,свод!$AY183,РРО!BW$12:BW$31)</f>
        <v>#REF!</v>
      </c>
      <c r="AJ183" s="38" t="e">
        <f>SUMIF(РРО!#REF!,свод!$AY183,РРО!#REF!)</f>
        <v>#REF!</v>
      </c>
      <c r="AK183" s="38" t="e">
        <f>SUMIF(РРО!#REF!,свод!$AY183,РРО!#REF!)</f>
        <v>#REF!</v>
      </c>
      <c r="AL183" s="38" t="e">
        <f>SUMIF(РРО!#REF!,свод!$AY183,РРО!#REF!)</f>
        <v>#REF!</v>
      </c>
      <c r="AM183" s="38" t="e">
        <f>SUMIF(РРО!#REF!,свод!$AY183,РРО!#REF!)</f>
        <v>#REF!</v>
      </c>
      <c r="AN183" s="38" t="e">
        <f>SUMIF(РРО!#REF!,свод!$AY183,РРО!#REF!)</f>
        <v>#REF!</v>
      </c>
      <c r="AO183" s="38" t="e">
        <f>SUMIF(РРО!#REF!,свод!$AY183,РРО!#REF!)</f>
        <v>#REF!</v>
      </c>
      <c r="AP183" s="38" t="e">
        <f>SUMIF(РРО!#REF!,свод!$AY183,РРО!#REF!)</f>
        <v>#REF!</v>
      </c>
      <c r="AQ183" s="38" t="e">
        <f>SUMIF(РРО!#REF!,свод!$AY183,РРО!#REF!)</f>
        <v>#REF!</v>
      </c>
      <c r="AR183" s="38" t="e">
        <f>SUMIF(РРО!#REF!,свод!$AY183,РРО!#REF!)</f>
        <v>#REF!</v>
      </c>
      <c r="AS183" s="38" t="e">
        <f>SUMIF(РРО!#REF!,свод!$AY183,РРО!#REF!)</f>
        <v>#REF!</v>
      </c>
      <c r="AT183" s="38" t="e">
        <f>SUMIF(РРО!#REF!,свод!$AY183,РРО!#REF!)</f>
        <v>#REF!</v>
      </c>
      <c r="AU183" s="38" t="e">
        <f>SUMIF(РРО!#REF!,свод!$AY183,РРО!#REF!)</f>
        <v>#REF!</v>
      </c>
      <c r="AV183" s="38" t="e">
        <f>SUMIF(РРО!#REF!,свод!$AY183,РРО!#REF!)</f>
        <v>#REF!</v>
      </c>
      <c r="AW183" s="38" t="e">
        <f>SUMIF(РРО!#REF!,свод!$AY183,РРО!#REF!)</f>
        <v>#REF!</v>
      </c>
      <c r="AX183" s="38" t="e">
        <f>SUMIF(РРО!#REF!,свод!$AY183,РРО!#REF!)</f>
        <v>#REF!</v>
      </c>
      <c r="AY183" t="str">
        <f t="shared" si="9"/>
        <v>4040100211004плановый</v>
      </c>
    </row>
    <row r="184" spans="1:51" ht="15" hidden="1" customHeight="1">
      <c r="A184" s="32">
        <v>404010021</v>
      </c>
      <c r="B184" s="33"/>
      <c r="C184" s="34" t="s">
        <v>95</v>
      </c>
      <c r="D184" s="34" t="s">
        <v>115</v>
      </c>
      <c r="E184" s="35" t="s">
        <v>65</v>
      </c>
      <c r="F184" s="52" t="e">
        <f>SUMIF(РРО!#REF!,свод!AY184,РРО!AT$12:AT$31)</f>
        <v>#REF!</v>
      </c>
      <c r="G184" s="52" t="e">
        <f>SUMIF(РРО!#REF!,свод!AY184,РРО!AU$12:AU$31)</f>
        <v>#REF!</v>
      </c>
      <c r="H184" s="38" t="e">
        <f>SUMIF(РРО!#REF!,свод!$AY184,РРО!AV$12:AV$31)</f>
        <v>#REF!</v>
      </c>
      <c r="I184" s="38" t="e">
        <f>SUMIF(РРО!#REF!,свод!$AY184,РРО!AW$12:AW$31)</f>
        <v>#REF!</v>
      </c>
      <c r="J184" s="38" t="e">
        <f>SUMIF(РРО!#REF!,свод!$AY184,РРО!AX$12:AX$31)</f>
        <v>#REF!</v>
      </c>
      <c r="K184" s="38" t="e">
        <f>SUMIF(РРО!#REF!,свод!$AY184,РРО!AY$12:AY$31)</f>
        <v>#REF!</v>
      </c>
      <c r="L184" s="38" t="e">
        <f>SUMIF(РРО!#REF!,свод!$AY184,РРО!AZ$12:AZ$31)</f>
        <v>#REF!</v>
      </c>
      <c r="M184" s="38" t="e">
        <f>SUMIF(РРО!#REF!,свод!$AY184,РРО!BA$12:BA$31)</f>
        <v>#REF!</v>
      </c>
      <c r="N184" s="38" t="e">
        <f>SUMIF(РРО!#REF!,свод!$AY184,РРО!BB$12:BB$31)</f>
        <v>#REF!</v>
      </c>
      <c r="O184" s="38" t="e">
        <f>SUMIF(РРО!#REF!,свод!$AY184,РРО!BC$12:BC$31)</f>
        <v>#REF!</v>
      </c>
      <c r="P184" s="52" t="e">
        <f>SUMIF(РРО!#REF!,свод!$AY184,РРО!BD$12:BD$31)</f>
        <v>#REF!</v>
      </c>
      <c r="Q184" s="38" t="e">
        <f>SUMIF(РРО!#REF!,свод!$AY184,РРО!BE$12:BE$31)</f>
        <v>#REF!</v>
      </c>
      <c r="R184" s="38" t="e">
        <f>SUMIF(РРО!#REF!,свод!$AY184,РРО!BF$12:BF$31)</f>
        <v>#REF!</v>
      </c>
      <c r="S184" s="38" t="e">
        <f>SUMIF(РРО!#REF!,свод!$AY184,РРО!BG$12:BG$31)</f>
        <v>#REF!</v>
      </c>
      <c r="T184" s="38" t="e">
        <f>SUMIF(РРО!#REF!,свод!$AY184,РРО!BH$12:BH$31)</f>
        <v>#REF!</v>
      </c>
      <c r="U184" s="52" t="e">
        <f>SUMIF(РРО!#REF!,свод!$AY184,РРО!BI$12:BI$31)</f>
        <v>#REF!</v>
      </c>
      <c r="V184" s="38" t="e">
        <f>SUMIF(РРО!#REF!,свод!$AY184,РРО!BJ$12:BJ$31)</f>
        <v>#REF!</v>
      </c>
      <c r="W184" s="38" t="e">
        <f>SUMIF(РРО!#REF!,свод!$AY184,РРО!BK$12:BK$31)</f>
        <v>#REF!</v>
      </c>
      <c r="X184" s="38" t="e">
        <f>SUMIF(РРО!#REF!,свод!$AY184,РРО!BL$12:BL$31)</f>
        <v>#REF!</v>
      </c>
      <c r="Y184" s="38" t="e">
        <f>SUMIF(РРО!#REF!,свод!$AY184,РРО!BM$12:BM$31)</f>
        <v>#REF!</v>
      </c>
      <c r="Z184" s="52" t="e">
        <f>SUMIF(РРО!#REF!,свод!$AY184,РРО!BN$12:BN$31)</f>
        <v>#REF!</v>
      </c>
      <c r="AA184" s="38" t="e">
        <f>SUMIF(РРО!#REF!,свод!$AY184,РРО!BO$12:BO$31)</f>
        <v>#REF!</v>
      </c>
      <c r="AB184" s="38" t="e">
        <f>SUMIF(РРО!#REF!,свод!$AY184,РРО!BP$12:BP$31)</f>
        <v>#REF!</v>
      </c>
      <c r="AC184" s="38" t="e">
        <f>SUMIF(РРО!#REF!,свод!$AY184,РРО!BQ$12:BQ$31)</f>
        <v>#REF!</v>
      </c>
      <c r="AD184" s="38" t="e">
        <f>SUMIF(РРО!#REF!,свод!$AY184,РРО!BR$12:BR$31)</f>
        <v>#REF!</v>
      </c>
      <c r="AE184" s="52" t="e">
        <f>SUMIF(РРО!#REF!,свод!$AY184,РРО!BS$12:BS$31)</f>
        <v>#REF!</v>
      </c>
      <c r="AF184" s="38" t="e">
        <f>SUMIF(РРО!#REF!,свод!$AY184,РРО!BT$12:BT$31)</f>
        <v>#REF!</v>
      </c>
      <c r="AG184" s="38" t="e">
        <f>SUMIF(РРО!#REF!,свод!$AY184,РРО!BU$12:BU$31)</f>
        <v>#REF!</v>
      </c>
      <c r="AH184" s="38" t="e">
        <f>SUMIF(РРО!#REF!,свод!$AY184,РРО!BV$12:BV$31)</f>
        <v>#REF!</v>
      </c>
      <c r="AI184" s="38" t="e">
        <f>SUMIF(РРО!#REF!,свод!$AY184,РРО!BW$12:BW$31)</f>
        <v>#REF!</v>
      </c>
      <c r="AJ184" s="38" t="e">
        <f>SUMIF(РРО!#REF!,свод!$AY184,РРО!#REF!)</f>
        <v>#REF!</v>
      </c>
      <c r="AK184" s="38" t="e">
        <f>SUMIF(РРО!#REF!,свод!$AY184,РРО!#REF!)</f>
        <v>#REF!</v>
      </c>
      <c r="AL184" s="38" t="e">
        <f>SUMIF(РРО!#REF!,свод!$AY184,РРО!#REF!)</f>
        <v>#REF!</v>
      </c>
      <c r="AM184" s="38" t="e">
        <f>SUMIF(РРО!#REF!,свод!$AY184,РРО!#REF!)</f>
        <v>#REF!</v>
      </c>
      <c r="AN184" s="38" t="e">
        <f>SUMIF(РРО!#REF!,свод!$AY184,РРО!#REF!)</f>
        <v>#REF!</v>
      </c>
      <c r="AO184" s="38" t="e">
        <f>SUMIF(РРО!#REF!,свод!$AY184,РРО!#REF!)</f>
        <v>#REF!</v>
      </c>
      <c r="AP184" s="38" t="e">
        <f>SUMIF(РРО!#REF!,свод!$AY184,РРО!#REF!)</f>
        <v>#REF!</v>
      </c>
      <c r="AQ184" s="38" t="e">
        <f>SUMIF(РРО!#REF!,свод!$AY184,РРО!#REF!)</f>
        <v>#REF!</v>
      </c>
      <c r="AR184" s="38" t="e">
        <f>SUMIF(РРО!#REF!,свод!$AY184,РРО!#REF!)</f>
        <v>#REF!</v>
      </c>
      <c r="AS184" s="38" t="e">
        <f>SUMIF(РРО!#REF!,свод!$AY184,РРО!#REF!)</f>
        <v>#REF!</v>
      </c>
      <c r="AT184" s="38" t="e">
        <f>SUMIF(РРО!#REF!,свод!$AY184,РРО!#REF!)</f>
        <v>#REF!</v>
      </c>
      <c r="AU184" s="38" t="e">
        <f>SUMIF(РРО!#REF!,свод!$AY184,РРО!#REF!)</f>
        <v>#REF!</v>
      </c>
      <c r="AV184" s="38" t="e">
        <f>SUMIF(РРО!#REF!,свод!$AY184,РРО!#REF!)</f>
        <v>#REF!</v>
      </c>
      <c r="AW184" s="38" t="e">
        <f>SUMIF(РРО!#REF!,свод!$AY184,РРО!#REF!)</f>
        <v>#REF!</v>
      </c>
      <c r="AX184" s="38" t="e">
        <f>SUMIF(РРО!#REF!,свод!$AY184,РРО!#REF!)</f>
        <v>#REF!</v>
      </c>
      <c r="AY184" t="str">
        <f t="shared" si="9"/>
        <v>4040100211006плановый</v>
      </c>
    </row>
    <row r="185" spans="1:51" ht="15" hidden="1" customHeight="1">
      <c r="A185" s="32">
        <v>404010029</v>
      </c>
      <c r="B185" s="33"/>
      <c r="C185" s="34" t="s">
        <v>53</v>
      </c>
      <c r="D185" s="34" t="s">
        <v>54</v>
      </c>
      <c r="E185" s="35" t="s">
        <v>65</v>
      </c>
      <c r="F185" s="52" t="e">
        <f>SUMIF(РРО!#REF!,свод!AY185,РРО!AT$12:AT$31)</f>
        <v>#REF!</v>
      </c>
      <c r="G185" s="52" t="e">
        <f>SUMIF(РРО!#REF!,свод!AY185,РРО!AU$12:AU$31)</f>
        <v>#REF!</v>
      </c>
      <c r="H185" s="38" t="e">
        <f>SUMIF(РРО!#REF!,свод!$AY185,РРО!AV$12:AV$31)</f>
        <v>#REF!</v>
      </c>
      <c r="I185" s="38" t="e">
        <f>SUMIF(РРО!#REF!,свод!$AY185,РРО!AW$12:AW$31)</f>
        <v>#REF!</v>
      </c>
      <c r="J185" s="38" t="e">
        <f>SUMIF(РРО!#REF!,свод!$AY185,РРО!AX$12:AX$31)</f>
        <v>#REF!</v>
      </c>
      <c r="K185" s="38" t="e">
        <f>SUMIF(РРО!#REF!,свод!$AY185,РРО!AY$12:AY$31)</f>
        <v>#REF!</v>
      </c>
      <c r="L185" s="38" t="e">
        <f>SUMIF(РРО!#REF!,свод!$AY185,РРО!AZ$12:AZ$31)</f>
        <v>#REF!</v>
      </c>
      <c r="M185" s="38" t="e">
        <f>SUMIF(РРО!#REF!,свод!$AY185,РРО!BA$12:BA$31)</f>
        <v>#REF!</v>
      </c>
      <c r="N185" s="38" t="e">
        <f>SUMIF(РРО!#REF!,свод!$AY185,РРО!BB$12:BB$31)</f>
        <v>#REF!</v>
      </c>
      <c r="O185" s="38" t="e">
        <f>SUMIF(РРО!#REF!,свод!$AY185,РРО!BC$12:BC$31)</f>
        <v>#REF!</v>
      </c>
      <c r="P185" s="52" t="e">
        <f>SUMIF(РРО!#REF!,свод!$AY185,РРО!BD$12:BD$31)</f>
        <v>#REF!</v>
      </c>
      <c r="Q185" s="38" t="e">
        <f>SUMIF(РРО!#REF!,свод!$AY185,РРО!BE$12:BE$31)</f>
        <v>#REF!</v>
      </c>
      <c r="R185" s="38" t="e">
        <f>SUMIF(РРО!#REF!,свод!$AY185,РРО!BF$12:BF$31)</f>
        <v>#REF!</v>
      </c>
      <c r="S185" s="38" t="e">
        <f>SUMIF(РРО!#REF!,свод!$AY185,РРО!BG$12:BG$31)</f>
        <v>#REF!</v>
      </c>
      <c r="T185" s="38" t="e">
        <f>SUMIF(РРО!#REF!,свод!$AY185,РРО!BH$12:BH$31)</f>
        <v>#REF!</v>
      </c>
      <c r="U185" s="52" t="e">
        <f>SUMIF(РРО!#REF!,свод!$AY185,РРО!BI$12:BI$31)</f>
        <v>#REF!</v>
      </c>
      <c r="V185" s="38" t="e">
        <f>SUMIF(РРО!#REF!,свод!$AY185,РРО!BJ$12:BJ$31)</f>
        <v>#REF!</v>
      </c>
      <c r="W185" s="38" t="e">
        <f>SUMIF(РРО!#REF!,свод!$AY185,РРО!BK$12:BK$31)</f>
        <v>#REF!</v>
      </c>
      <c r="X185" s="38" t="e">
        <f>SUMIF(РРО!#REF!,свод!$AY185,РРО!BL$12:BL$31)</f>
        <v>#REF!</v>
      </c>
      <c r="Y185" s="38" t="e">
        <f>SUMIF(РРО!#REF!,свод!$AY185,РРО!BM$12:BM$31)</f>
        <v>#REF!</v>
      </c>
      <c r="Z185" s="52" t="e">
        <f>SUMIF(РРО!#REF!,свод!$AY185,РРО!BN$12:BN$31)</f>
        <v>#REF!</v>
      </c>
      <c r="AA185" s="38" t="e">
        <f>SUMIF(РРО!#REF!,свод!$AY185,РРО!BO$12:BO$31)</f>
        <v>#REF!</v>
      </c>
      <c r="AB185" s="38" t="e">
        <f>SUMIF(РРО!#REF!,свод!$AY185,РРО!BP$12:BP$31)</f>
        <v>#REF!</v>
      </c>
      <c r="AC185" s="38" t="e">
        <f>SUMIF(РРО!#REF!,свод!$AY185,РРО!BQ$12:BQ$31)</f>
        <v>#REF!</v>
      </c>
      <c r="AD185" s="38" t="e">
        <f>SUMIF(РРО!#REF!,свод!$AY185,РРО!BR$12:BR$31)</f>
        <v>#REF!</v>
      </c>
      <c r="AE185" s="52" t="e">
        <f>SUMIF(РРО!#REF!,свод!$AY185,РРО!BS$12:BS$31)</f>
        <v>#REF!</v>
      </c>
      <c r="AF185" s="38" t="e">
        <f>SUMIF(РРО!#REF!,свод!$AY185,РРО!BT$12:BT$31)</f>
        <v>#REF!</v>
      </c>
      <c r="AG185" s="38" t="e">
        <f>SUMIF(РРО!#REF!,свод!$AY185,РРО!BU$12:BU$31)</f>
        <v>#REF!</v>
      </c>
      <c r="AH185" s="38" t="e">
        <f>SUMIF(РРО!#REF!,свод!$AY185,РРО!BV$12:BV$31)</f>
        <v>#REF!</v>
      </c>
      <c r="AI185" s="38" t="e">
        <f>SUMIF(РРО!#REF!,свод!$AY185,РРО!BW$12:BW$31)</f>
        <v>#REF!</v>
      </c>
      <c r="AJ185" s="38" t="e">
        <f>SUMIF(РРО!#REF!,свод!$AY185,РРО!#REF!)</f>
        <v>#REF!</v>
      </c>
      <c r="AK185" s="38" t="e">
        <f>SUMIF(РРО!#REF!,свод!$AY185,РРО!#REF!)</f>
        <v>#REF!</v>
      </c>
      <c r="AL185" s="38" t="e">
        <f>SUMIF(РРО!#REF!,свод!$AY185,РРО!#REF!)</f>
        <v>#REF!</v>
      </c>
      <c r="AM185" s="38" t="e">
        <f>SUMIF(РРО!#REF!,свод!$AY185,РРО!#REF!)</f>
        <v>#REF!</v>
      </c>
      <c r="AN185" s="38" t="e">
        <f>SUMIF(РРО!#REF!,свод!$AY185,РРО!#REF!)</f>
        <v>#REF!</v>
      </c>
      <c r="AO185" s="38" t="e">
        <f>SUMIF(РРО!#REF!,свод!$AY185,РРО!#REF!)</f>
        <v>#REF!</v>
      </c>
      <c r="AP185" s="38" t="e">
        <f>SUMIF(РРО!#REF!,свод!$AY185,РРО!#REF!)</f>
        <v>#REF!</v>
      </c>
      <c r="AQ185" s="38" t="e">
        <f>SUMIF(РРО!#REF!,свод!$AY185,РРО!#REF!)</f>
        <v>#REF!</v>
      </c>
      <c r="AR185" s="38" t="e">
        <f>SUMIF(РРО!#REF!,свод!$AY185,РРО!#REF!)</f>
        <v>#REF!</v>
      </c>
      <c r="AS185" s="38" t="e">
        <f>SUMIF(РРО!#REF!,свод!$AY185,РРО!#REF!)</f>
        <v>#REF!</v>
      </c>
      <c r="AT185" s="38" t="e">
        <f>SUMIF(РРО!#REF!,свод!$AY185,РРО!#REF!)</f>
        <v>#REF!</v>
      </c>
      <c r="AU185" s="38" t="e">
        <f>SUMIF(РРО!#REF!,свод!$AY185,РРО!#REF!)</f>
        <v>#REF!</v>
      </c>
      <c r="AV185" s="38" t="e">
        <f>SUMIF(РРО!#REF!,свод!$AY185,РРО!#REF!)</f>
        <v>#REF!</v>
      </c>
      <c r="AW185" s="38" t="e">
        <f>SUMIF(РРО!#REF!,свод!$AY185,РРО!#REF!)</f>
        <v>#REF!</v>
      </c>
      <c r="AX185" s="38" t="e">
        <f>SUMIF(РРО!#REF!,свод!$AY185,РРО!#REF!)</f>
        <v>#REF!</v>
      </c>
      <c r="AY185" t="str">
        <f t="shared" si="9"/>
        <v>4040100290113плановый</v>
      </c>
    </row>
    <row r="186" spans="1:51" s="19" customFormat="1" ht="15" customHeight="1">
      <c r="A186" s="32">
        <v>404020001</v>
      </c>
      <c r="B186" s="33" t="s">
        <v>184</v>
      </c>
      <c r="C186" s="34" t="s">
        <v>53</v>
      </c>
      <c r="D186" s="34" t="s">
        <v>69</v>
      </c>
      <c r="E186" s="35" t="s">
        <v>64</v>
      </c>
      <c r="F186" s="52" t="e">
        <f>SUMIF(РРО!#REF!,свод!AY186,РРО!AT$12:AT$31)</f>
        <v>#REF!</v>
      </c>
      <c r="G186" s="52" t="e">
        <f>SUMIF(РРО!#REF!,свод!AY186,РРО!AU$12:AU$31)</f>
        <v>#REF!</v>
      </c>
      <c r="H186" s="41" t="e">
        <f>SUMIF(РРО!#REF!,свод!$AY186,РРО!AV$12:AV$31)</f>
        <v>#REF!</v>
      </c>
      <c r="I186" s="41" t="e">
        <f>SUMIF(РРО!#REF!,свод!$AY186,РРО!AW$12:AW$31)</f>
        <v>#REF!</v>
      </c>
      <c r="J186" s="41" t="e">
        <f>SUMIF(РРО!#REF!,свод!$AY186,РРО!AX$12:AX$31)</f>
        <v>#REF!</v>
      </c>
      <c r="K186" s="41" t="e">
        <f>SUMIF(РРО!#REF!,свод!$AY186,РРО!AY$12:AY$31)</f>
        <v>#REF!</v>
      </c>
      <c r="L186" s="41" t="e">
        <f>SUMIF(РРО!#REF!,свод!$AY186,РРО!AZ$12:AZ$31)</f>
        <v>#REF!</v>
      </c>
      <c r="M186" s="41" t="e">
        <f>SUMIF(РРО!#REF!,свод!$AY186,РРО!BA$12:BA$31)</f>
        <v>#REF!</v>
      </c>
      <c r="N186" s="41" t="e">
        <f>SUMIF(РРО!#REF!,свод!$AY186,РРО!BB$12:BB$31)</f>
        <v>#REF!</v>
      </c>
      <c r="O186" s="41" t="e">
        <f>SUMIF(РРО!#REF!,свод!$AY186,РРО!BC$12:BC$31)</f>
        <v>#REF!</v>
      </c>
      <c r="P186" s="52" t="e">
        <f>SUMIF(РРО!#REF!,свод!$AY186,РРО!BD$12:BD$31)</f>
        <v>#REF!</v>
      </c>
      <c r="Q186" s="41" t="e">
        <f>SUMIF(РРО!#REF!,свод!$AY186,РРО!BE$12:BE$31)</f>
        <v>#REF!</v>
      </c>
      <c r="R186" s="41" t="e">
        <f>SUMIF(РРО!#REF!,свод!$AY186,РРО!BF$12:BF$31)</f>
        <v>#REF!</v>
      </c>
      <c r="S186" s="41" t="e">
        <f>SUMIF(РРО!#REF!,свод!$AY186,РРО!BG$12:BG$31)</f>
        <v>#REF!</v>
      </c>
      <c r="T186" s="41" t="e">
        <f>SUMIF(РРО!#REF!,свод!$AY186,РРО!BH$12:BH$31)</f>
        <v>#REF!</v>
      </c>
      <c r="U186" s="52" t="e">
        <f>SUMIF(РРО!#REF!,свод!$AY186,РРО!BI$12:BI$31)</f>
        <v>#REF!</v>
      </c>
      <c r="V186" s="41" t="e">
        <f>SUMIF(РРО!#REF!,свод!$AY186,РРО!BJ$12:BJ$31)</f>
        <v>#REF!</v>
      </c>
      <c r="W186" s="41" t="e">
        <f>SUMIF(РРО!#REF!,свод!$AY186,РРО!BK$12:BK$31)</f>
        <v>#REF!</v>
      </c>
      <c r="X186" s="41" t="e">
        <f>SUMIF(РРО!#REF!,свод!$AY186,РРО!BL$12:BL$31)</f>
        <v>#REF!</v>
      </c>
      <c r="Y186" s="41" t="e">
        <f>SUMIF(РРО!#REF!,свод!$AY186,РРО!BM$12:BM$31)</f>
        <v>#REF!</v>
      </c>
      <c r="Z186" s="52" t="e">
        <f>SUMIF(РРО!#REF!,свод!$AY186,РРО!BN$12:BN$31)</f>
        <v>#REF!</v>
      </c>
      <c r="AA186" s="41" t="e">
        <f>SUMIF(РРО!#REF!,свод!$AY186,РРО!BO$12:BO$31)</f>
        <v>#REF!</v>
      </c>
      <c r="AB186" s="41" t="e">
        <f>SUMIF(РРО!#REF!,свод!$AY186,РРО!BP$12:BP$31)</f>
        <v>#REF!</v>
      </c>
      <c r="AC186" s="41" t="e">
        <f>SUMIF(РРО!#REF!,свод!$AY186,РРО!BQ$12:BQ$31)</f>
        <v>#REF!</v>
      </c>
      <c r="AD186" s="41" t="e">
        <f>SUMIF(РРО!#REF!,свод!$AY186,РРО!BR$12:BR$31)</f>
        <v>#REF!</v>
      </c>
      <c r="AE186" s="52" t="e">
        <f>SUMIF(РРО!#REF!,свод!$AY186,РРО!BS$12:BS$31)</f>
        <v>#REF!</v>
      </c>
      <c r="AF186" s="41" t="e">
        <f>SUMIF(РРО!#REF!,свод!$AY186,РРО!BT$12:BT$31)</f>
        <v>#REF!</v>
      </c>
      <c r="AG186" s="41" t="e">
        <f>SUMIF(РРО!#REF!,свод!$AY186,РРО!BU$12:BU$31)</f>
        <v>#REF!</v>
      </c>
      <c r="AH186" s="41" t="e">
        <f>SUMIF(РРО!#REF!,свод!$AY186,РРО!BV$12:BV$31)</f>
        <v>#REF!</v>
      </c>
      <c r="AI186" s="41" t="e">
        <f>SUMIF(РРО!#REF!,свод!$AY186,РРО!BW$12:BW$31)</f>
        <v>#REF!</v>
      </c>
      <c r="AJ186" s="41" t="e">
        <f>SUMIF(РРО!#REF!,свод!$AY186,РРО!#REF!)</f>
        <v>#REF!</v>
      </c>
      <c r="AK186" s="41" t="e">
        <f>SUMIF(РРО!#REF!,свод!$AY186,РРО!#REF!)</f>
        <v>#REF!</v>
      </c>
      <c r="AL186" s="41" t="e">
        <f>SUMIF(РРО!#REF!,свод!$AY186,РРО!#REF!)</f>
        <v>#REF!</v>
      </c>
      <c r="AM186" s="41" t="e">
        <f>SUMIF(РРО!#REF!,свод!$AY186,РРО!#REF!)</f>
        <v>#REF!</v>
      </c>
      <c r="AN186" s="41" t="e">
        <f>SUMIF(РРО!#REF!,свод!$AY186,РРО!#REF!)</f>
        <v>#REF!</v>
      </c>
      <c r="AO186" s="41" t="e">
        <f>SUMIF(РРО!#REF!,свод!$AY186,РРО!#REF!)</f>
        <v>#REF!</v>
      </c>
      <c r="AP186" s="41" t="e">
        <f>SUMIF(РРО!#REF!,свод!$AY186,РРО!#REF!)</f>
        <v>#REF!</v>
      </c>
      <c r="AQ186" s="41" t="e">
        <f>SUMIF(РРО!#REF!,свод!$AY186,РРО!#REF!)</f>
        <v>#REF!</v>
      </c>
      <c r="AR186" s="41" t="e">
        <f>SUMIF(РРО!#REF!,свод!$AY186,РРО!#REF!)</f>
        <v>#REF!</v>
      </c>
      <c r="AS186" s="41" t="e">
        <f>SUMIF(РРО!#REF!,свод!$AY186,РРО!#REF!)</f>
        <v>#REF!</v>
      </c>
      <c r="AT186" s="41" t="e">
        <f>SUMIF(РРО!#REF!,свод!$AY186,РРО!#REF!)</f>
        <v>#REF!</v>
      </c>
      <c r="AU186" s="41" t="e">
        <f>SUMIF(РРО!#REF!,свод!$AY186,РРО!#REF!)</f>
        <v>#REF!</v>
      </c>
      <c r="AV186" s="41" t="e">
        <f>SUMIF(РРО!#REF!,свод!$AY186,РРО!#REF!)</f>
        <v>#REF!</v>
      </c>
      <c r="AW186" s="41" t="e">
        <f>SUMIF(РРО!#REF!,свод!$AY186,РРО!#REF!)</f>
        <v>#REF!</v>
      </c>
      <c r="AX186" s="41" t="e">
        <f>SUMIF(РРО!#REF!,свод!$AY186,РРО!#REF!)</f>
        <v>#REF!</v>
      </c>
      <c r="AY186" s="19" t="str">
        <f t="shared" si="9"/>
        <v>4040200010104нормативный</v>
      </c>
    </row>
    <row r="187" spans="1:51" s="19" customFormat="1" ht="15" customHeight="1">
      <c r="A187" s="32">
        <v>404020001</v>
      </c>
      <c r="B187" s="33" t="s">
        <v>184</v>
      </c>
      <c r="C187" s="34" t="s">
        <v>53</v>
      </c>
      <c r="D187" s="34" t="s">
        <v>69</v>
      </c>
      <c r="E187" s="35" t="s">
        <v>65</v>
      </c>
      <c r="F187" s="52" t="e">
        <f>SUMIF(РРО!#REF!,свод!AY187,РРО!AT$12:AT$31)</f>
        <v>#REF!</v>
      </c>
      <c r="G187" s="52" t="e">
        <f>SUMIF(РРО!#REF!,свод!AY187,РРО!AU$12:AU$31)</f>
        <v>#REF!</v>
      </c>
      <c r="H187" s="41" t="e">
        <f>SUMIF(РРО!#REF!,свод!$AY187,РРО!AV$12:AV$31)</f>
        <v>#REF!</v>
      </c>
      <c r="I187" s="41" t="e">
        <f>SUMIF(РРО!#REF!,свод!$AY187,РРО!AW$12:AW$31)</f>
        <v>#REF!</v>
      </c>
      <c r="J187" s="41" t="e">
        <f>SUMIF(РРО!#REF!,свод!$AY187,РРО!AX$12:AX$31)</f>
        <v>#REF!</v>
      </c>
      <c r="K187" s="41" t="e">
        <f>SUMIF(РРО!#REF!,свод!$AY187,РРО!AY$12:AY$31)</f>
        <v>#REF!</v>
      </c>
      <c r="L187" s="41" t="e">
        <f>SUMIF(РРО!#REF!,свод!$AY187,РРО!AZ$12:AZ$31)</f>
        <v>#REF!</v>
      </c>
      <c r="M187" s="41" t="e">
        <f>SUMIF(РРО!#REF!,свод!$AY187,РРО!BA$12:BA$31)</f>
        <v>#REF!</v>
      </c>
      <c r="N187" s="41" t="e">
        <f>SUMIF(РРО!#REF!,свод!$AY187,РРО!BB$12:BB$31)</f>
        <v>#REF!</v>
      </c>
      <c r="O187" s="41" t="e">
        <f>SUMIF(РРО!#REF!,свод!$AY187,РРО!BC$12:BC$31)</f>
        <v>#REF!</v>
      </c>
      <c r="P187" s="52" t="e">
        <f>SUMIF(РРО!#REF!,свод!$AY187,РРО!BD$12:BD$31)</f>
        <v>#REF!</v>
      </c>
      <c r="Q187" s="41" t="e">
        <f>SUMIF(РРО!#REF!,свод!$AY187,РРО!BE$12:BE$31)</f>
        <v>#REF!</v>
      </c>
      <c r="R187" s="41" t="e">
        <f>SUMIF(РРО!#REF!,свод!$AY187,РРО!BF$12:BF$31)</f>
        <v>#REF!</v>
      </c>
      <c r="S187" s="41" t="e">
        <f>SUMIF(РРО!#REF!,свод!$AY187,РРО!BG$12:BG$31)</f>
        <v>#REF!</v>
      </c>
      <c r="T187" s="41" t="e">
        <f>SUMIF(РРО!#REF!,свод!$AY187,РРО!BH$12:BH$31)</f>
        <v>#REF!</v>
      </c>
      <c r="U187" s="52" t="e">
        <f>SUMIF(РРО!#REF!,свод!$AY187,РРО!BI$12:BI$31)</f>
        <v>#REF!</v>
      </c>
      <c r="V187" s="41" t="e">
        <f>SUMIF(РРО!#REF!,свод!$AY187,РРО!BJ$12:BJ$31)</f>
        <v>#REF!</v>
      </c>
      <c r="W187" s="41" t="e">
        <f>SUMIF(РРО!#REF!,свод!$AY187,РРО!BK$12:BK$31)</f>
        <v>#REF!</v>
      </c>
      <c r="X187" s="41" t="e">
        <f>SUMIF(РРО!#REF!,свод!$AY187,РРО!BL$12:BL$31)</f>
        <v>#REF!</v>
      </c>
      <c r="Y187" s="41" t="e">
        <f>SUMIF(РРО!#REF!,свод!$AY187,РРО!BM$12:BM$31)</f>
        <v>#REF!</v>
      </c>
      <c r="Z187" s="52" t="e">
        <f>SUMIF(РРО!#REF!,свод!$AY187,РРО!BN$12:BN$31)</f>
        <v>#REF!</v>
      </c>
      <c r="AA187" s="41" t="e">
        <f>SUMIF(РРО!#REF!,свод!$AY187,РРО!BO$12:BO$31)</f>
        <v>#REF!</v>
      </c>
      <c r="AB187" s="41" t="e">
        <f>SUMIF(РРО!#REF!,свод!$AY187,РРО!BP$12:BP$31)</f>
        <v>#REF!</v>
      </c>
      <c r="AC187" s="41" t="e">
        <f>SUMIF(РРО!#REF!,свод!$AY187,РРО!BQ$12:BQ$31)</f>
        <v>#REF!</v>
      </c>
      <c r="AD187" s="41" t="e">
        <f>SUMIF(РРО!#REF!,свод!$AY187,РРО!BR$12:BR$31)</f>
        <v>#REF!</v>
      </c>
      <c r="AE187" s="52" t="e">
        <f>SUMIF(РРО!#REF!,свод!$AY187,РРО!BS$12:BS$31)</f>
        <v>#REF!</v>
      </c>
      <c r="AF187" s="41" t="e">
        <f>SUMIF(РРО!#REF!,свод!$AY187,РРО!BT$12:BT$31)</f>
        <v>#REF!</v>
      </c>
      <c r="AG187" s="41" t="e">
        <f>SUMIF(РРО!#REF!,свод!$AY187,РРО!BU$12:BU$31)</f>
        <v>#REF!</v>
      </c>
      <c r="AH187" s="41" t="e">
        <f>SUMIF(РРО!#REF!,свод!$AY187,РРО!BV$12:BV$31)</f>
        <v>#REF!</v>
      </c>
      <c r="AI187" s="41" t="e">
        <f>SUMIF(РРО!#REF!,свод!$AY187,РРО!BW$12:BW$31)</f>
        <v>#REF!</v>
      </c>
      <c r="AJ187" s="41" t="e">
        <f>SUMIF(РРО!#REF!,свод!$AY187,РРО!#REF!)</f>
        <v>#REF!</v>
      </c>
      <c r="AK187" s="41" t="e">
        <f>SUMIF(РРО!#REF!,свод!$AY187,РРО!#REF!)</f>
        <v>#REF!</v>
      </c>
      <c r="AL187" s="41" t="e">
        <f>SUMIF(РРО!#REF!,свод!$AY187,РРО!#REF!)</f>
        <v>#REF!</v>
      </c>
      <c r="AM187" s="41" t="e">
        <f>SUMIF(РРО!#REF!,свод!$AY187,РРО!#REF!)</f>
        <v>#REF!</v>
      </c>
      <c r="AN187" s="41" t="e">
        <f>SUMIF(РРО!#REF!,свод!$AY187,РРО!#REF!)</f>
        <v>#REF!</v>
      </c>
      <c r="AO187" s="41" t="e">
        <f>SUMIF(РРО!#REF!,свод!$AY187,РРО!#REF!)</f>
        <v>#REF!</v>
      </c>
      <c r="AP187" s="41" t="e">
        <f>SUMIF(РРО!#REF!,свод!$AY187,РРО!#REF!)</f>
        <v>#REF!</v>
      </c>
      <c r="AQ187" s="41" t="e">
        <f>SUMIF(РРО!#REF!,свод!$AY187,РРО!#REF!)</f>
        <v>#REF!</v>
      </c>
      <c r="AR187" s="41" t="e">
        <f>SUMIF(РРО!#REF!,свод!$AY187,РРО!#REF!)</f>
        <v>#REF!</v>
      </c>
      <c r="AS187" s="41" t="e">
        <f>SUMIF(РРО!#REF!,свод!$AY187,РРО!#REF!)</f>
        <v>#REF!</v>
      </c>
      <c r="AT187" s="41" t="e">
        <f>SUMIF(РРО!#REF!,свод!$AY187,РРО!#REF!)</f>
        <v>#REF!</v>
      </c>
      <c r="AU187" s="41" t="e">
        <f>SUMIF(РРО!#REF!,свод!$AY187,РРО!#REF!)</f>
        <v>#REF!</v>
      </c>
      <c r="AV187" s="41" t="e">
        <f>SUMIF(РРО!#REF!,свод!$AY187,РРО!#REF!)</f>
        <v>#REF!</v>
      </c>
      <c r="AW187" s="41" t="e">
        <f>SUMIF(РРО!#REF!,свод!$AY187,РРО!#REF!)</f>
        <v>#REF!</v>
      </c>
      <c r="AX187" s="41" t="e">
        <f>SUMIF(РРО!#REF!,свод!$AY187,РРО!#REF!)</f>
        <v>#REF!</v>
      </c>
      <c r="AY187" s="19" t="str">
        <f t="shared" ref="AY187:AY192" si="10">CONCATENATE(A187,C187,D187,E187)</f>
        <v>4040200010104плановый</v>
      </c>
    </row>
    <row r="188" spans="1:51" s="19" customFormat="1" ht="15" customHeight="1">
      <c r="A188" s="32">
        <v>404020001</v>
      </c>
      <c r="B188" s="33" t="s">
        <v>184</v>
      </c>
      <c r="C188" s="34" t="s">
        <v>86</v>
      </c>
      <c r="D188" s="34" t="s">
        <v>129</v>
      </c>
      <c r="E188" s="35" t="s">
        <v>65</v>
      </c>
      <c r="F188" s="52" t="e">
        <f>SUMIF(РРО!#REF!,свод!AY188,РРО!AT$12:AT$31)</f>
        <v>#REF!</v>
      </c>
      <c r="G188" s="52" t="e">
        <f>SUMIF(РРО!#REF!,свод!AY188,РРО!AU$12:AU$31)</f>
        <v>#REF!</v>
      </c>
      <c r="H188" s="41" t="e">
        <f>SUMIF(РРО!#REF!,свод!$AY188,РРО!AV$12:AV$31)</f>
        <v>#REF!</v>
      </c>
      <c r="I188" s="41" t="e">
        <f>SUMIF(РРО!#REF!,свод!$AY188,РРО!AW$12:AW$31)</f>
        <v>#REF!</v>
      </c>
      <c r="J188" s="41" t="e">
        <f>SUMIF(РРО!#REF!,свод!$AY188,РРО!AX$12:AX$31)</f>
        <v>#REF!</v>
      </c>
      <c r="K188" s="41" t="e">
        <f>SUMIF(РРО!#REF!,свод!$AY188,РРО!AY$12:AY$31)</f>
        <v>#REF!</v>
      </c>
      <c r="L188" s="41" t="e">
        <f>SUMIF(РРО!#REF!,свод!$AY188,РРО!AZ$12:AZ$31)</f>
        <v>#REF!</v>
      </c>
      <c r="M188" s="41" t="e">
        <f>SUMIF(РРО!#REF!,свод!$AY188,РРО!BA$12:BA$31)</f>
        <v>#REF!</v>
      </c>
      <c r="N188" s="41" t="e">
        <f>SUMIF(РРО!#REF!,свод!$AY188,РРО!BB$12:BB$31)</f>
        <v>#REF!</v>
      </c>
      <c r="O188" s="41" t="e">
        <f>SUMIF(РРО!#REF!,свод!$AY188,РРО!BC$12:BC$31)</f>
        <v>#REF!</v>
      </c>
      <c r="P188" s="52" t="e">
        <f>SUMIF(РРО!#REF!,свод!$AY188,РРО!BD$12:BD$31)</f>
        <v>#REF!</v>
      </c>
      <c r="Q188" s="41" t="e">
        <f>SUMIF(РРО!#REF!,свод!$AY188,РРО!BE$12:BE$31)</f>
        <v>#REF!</v>
      </c>
      <c r="R188" s="41" t="e">
        <f>SUMIF(РРО!#REF!,свод!$AY188,РРО!BF$12:BF$31)</f>
        <v>#REF!</v>
      </c>
      <c r="S188" s="41" t="e">
        <f>SUMIF(РРО!#REF!,свод!$AY188,РРО!BG$12:BG$31)</f>
        <v>#REF!</v>
      </c>
      <c r="T188" s="41" t="e">
        <f>SUMIF(РРО!#REF!,свод!$AY188,РРО!BH$12:BH$31)</f>
        <v>#REF!</v>
      </c>
      <c r="U188" s="52" t="e">
        <f>SUMIF(РРО!#REF!,свод!$AY188,РРО!BI$12:BI$31)</f>
        <v>#REF!</v>
      </c>
      <c r="V188" s="41" t="e">
        <f>SUMIF(РРО!#REF!,свод!$AY188,РРО!BJ$12:BJ$31)</f>
        <v>#REF!</v>
      </c>
      <c r="W188" s="41" t="e">
        <f>SUMIF(РРО!#REF!,свод!$AY188,РРО!BK$12:BK$31)</f>
        <v>#REF!</v>
      </c>
      <c r="X188" s="41" t="e">
        <f>SUMIF(РРО!#REF!,свод!$AY188,РРО!BL$12:BL$31)</f>
        <v>#REF!</v>
      </c>
      <c r="Y188" s="41" t="e">
        <f>SUMIF(РРО!#REF!,свод!$AY188,РРО!BM$12:BM$31)</f>
        <v>#REF!</v>
      </c>
      <c r="Z188" s="52" t="e">
        <f>SUMIF(РРО!#REF!,свод!$AY188,РРО!BN$12:BN$31)</f>
        <v>#REF!</v>
      </c>
      <c r="AA188" s="41" t="e">
        <f>SUMIF(РРО!#REF!,свод!$AY188,РРО!BO$12:BO$31)</f>
        <v>#REF!</v>
      </c>
      <c r="AB188" s="41" t="e">
        <f>SUMIF(РРО!#REF!,свод!$AY188,РРО!BP$12:BP$31)</f>
        <v>#REF!</v>
      </c>
      <c r="AC188" s="41" t="e">
        <f>SUMIF(РРО!#REF!,свод!$AY188,РРО!BQ$12:BQ$31)</f>
        <v>#REF!</v>
      </c>
      <c r="AD188" s="41" t="e">
        <f>SUMIF(РРО!#REF!,свод!$AY188,РРО!BR$12:BR$31)</f>
        <v>#REF!</v>
      </c>
      <c r="AE188" s="52" t="e">
        <f>SUMIF(РРО!#REF!,свод!$AY188,РРО!BS$12:BS$31)</f>
        <v>#REF!</v>
      </c>
      <c r="AF188" s="41" t="e">
        <f>SUMIF(РРО!#REF!,свод!$AY188,РРО!BT$12:BT$31)</f>
        <v>#REF!</v>
      </c>
      <c r="AG188" s="41" t="e">
        <f>SUMIF(РРО!#REF!,свод!$AY188,РРО!BU$12:BU$31)</f>
        <v>#REF!</v>
      </c>
      <c r="AH188" s="41" t="e">
        <f>SUMIF(РРО!#REF!,свод!$AY188,РРО!BV$12:BV$31)</f>
        <v>#REF!</v>
      </c>
      <c r="AI188" s="41" t="e">
        <f>SUMIF(РРО!#REF!,свод!$AY188,РРО!BW$12:BW$31)</f>
        <v>#REF!</v>
      </c>
      <c r="AJ188" s="41" t="e">
        <f>SUMIF(РРО!#REF!,свод!$AY188,РРО!#REF!)</f>
        <v>#REF!</v>
      </c>
      <c r="AK188" s="41" t="e">
        <f>SUMIF(РРО!#REF!,свод!$AY188,РРО!#REF!)</f>
        <v>#REF!</v>
      </c>
      <c r="AL188" s="41" t="e">
        <f>SUMIF(РРО!#REF!,свод!$AY188,РРО!#REF!)</f>
        <v>#REF!</v>
      </c>
      <c r="AM188" s="41" t="e">
        <f>SUMIF(РРО!#REF!,свод!$AY188,РРО!#REF!)</f>
        <v>#REF!</v>
      </c>
      <c r="AN188" s="41" t="e">
        <f>SUMIF(РРО!#REF!,свод!$AY188,РРО!#REF!)</f>
        <v>#REF!</v>
      </c>
      <c r="AO188" s="41" t="e">
        <f>SUMIF(РРО!#REF!,свод!$AY188,РРО!#REF!)</f>
        <v>#REF!</v>
      </c>
      <c r="AP188" s="41" t="e">
        <f>SUMIF(РРО!#REF!,свод!$AY188,РРО!#REF!)</f>
        <v>#REF!</v>
      </c>
      <c r="AQ188" s="41" t="e">
        <f>SUMIF(РРО!#REF!,свод!$AY188,РРО!#REF!)</f>
        <v>#REF!</v>
      </c>
      <c r="AR188" s="41" t="e">
        <f>SUMIF(РРО!#REF!,свод!$AY188,РРО!#REF!)</f>
        <v>#REF!</v>
      </c>
      <c r="AS188" s="41" t="e">
        <f>SUMIF(РРО!#REF!,свод!$AY188,РРО!#REF!)</f>
        <v>#REF!</v>
      </c>
      <c r="AT188" s="41" t="e">
        <f>SUMIF(РРО!#REF!,свод!$AY188,РРО!#REF!)</f>
        <v>#REF!</v>
      </c>
      <c r="AU188" s="41" t="e">
        <f>SUMIF(РРО!#REF!,свод!$AY188,РРО!#REF!)</f>
        <v>#REF!</v>
      </c>
      <c r="AV188" s="41" t="e">
        <f>SUMIF(РРО!#REF!,свод!$AY188,РРО!#REF!)</f>
        <v>#REF!</v>
      </c>
      <c r="AW188" s="41" t="e">
        <f>SUMIF(РРО!#REF!,свод!$AY188,РРО!#REF!)</f>
        <v>#REF!</v>
      </c>
      <c r="AX188" s="41" t="e">
        <f>SUMIF(РРО!#REF!,свод!$AY188,РРО!#REF!)</f>
        <v>#REF!</v>
      </c>
      <c r="AY188" s="19" t="str">
        <f t="shared" si="10"/>
        <v>4040200010709плановый</v>
      </c>
    </row>
    <row r="189" spans="1:51" s="19" customFormat="1" ht="23.25" customHeight="1">
      <c r="A189" s="32">
        <v>404020001</v>
      </c>
      <c r="B189" s="33" t="s">
        <v>184</v>
      </c>
      <c r="C189" s="34" t="s">
        <v>95</v>
      </c>
      <c r="D189" s="34" t="s">
        <v>115</v>
      </c>
      <c r="E189" s="35" t="s">
        <v>65</v>
      </c>
      <c r="F189" s="52" t="e">
        <f>SUMIF(РРО!#REF!,свод!AY189,РРО!AT$12:AT$31)</f>
        <v>#REF!</v>
      </c>
      <c r="G189" s="52" t="e">
        <f>SUMIF(РРО!#REF!,свод!AY189,РРО!AU$12:AU$31)</f>
        <v>#REF!</v>
      </c>
      <c r="H189" s="41" t="e">
        <f>SUMIF(РРО!#REF!,свод!$AY189,РРО!AV$12:AV$31)</f>
        <v>#REF!</v>
      </c>
      <c r="I189" s="41" t="e">
        <f>SUMIF(РРО!#REF!,свод!$AY189,РРО!AW$12:AW$31)</f>
        <v>#REF!</v>
      </c>
      <c r="J189" s="41" t="e">
        <f>SUMIF(РРО!#REF!,свод!$AY189,РРО!AX$12:AX$31)</f>
        <v>#REF!</v>
      </c>
      <c r="K189" s="41" t="e">
        <f>SUMIF(РРО!#REF!,свод!$AY189,РРО!AY$12:AY$31)</f>
        <v>#REF!</v>
      </c>
      <c r="L189" s="41" t="e">
        <f>SUMIF(РРО!#REF!,свод!$AY189,РРО!AZ$12:AZ$31)</f>
        <v>#REF!</v>
      </c>
      <c r="M189" s="41" t="e">
        <f>SUMIF(РРО!#REF!,свод!$AY189,РРО!BA$12:BA$31)</f>
        <v>#REF!</v>
      </c>
      <c r="N189" s="41" t="e">
        <f>SUMIF(РРО!#REF!,свод!$AY189,РРО!BB$12:BB$31)</f>
        <v>#REF!</v>
      </c>
      <c r="O189" s="41" t="e">
        <f>SUMIF(РРО!#REF!,свод!$AY189,РРО!BC$12:BC$31)</f>
        <v>#REF!</v>
      </c>
      <c r="P189" s="52" t="e">
        <f>SUMIF(РРО!#REF!,свод!$AY189,РРО!BD$12:BD$31)</f>
        <v>#REF!</v>
      </c>
      <c r="Q189" s="41" t="e">
        <f>SUMIF(РРО!#REF!,свод!$AY189,РРО!BE$12:BE$31)</f>
        <v>#REF!</v>
      </c>
      <c r="R189" s="41" t="e">
        <f>SUMIF(РРО!#REF!,свод!$AY189,РРО!BF$12:BF$31)</f>
        <v>#REF!</v>
      </c>
      <c r="S189" s="41" t="e">
        <f>SUMIF(РРО!#REF!,свод!$AY189,РРО!BG$12:BG$31)</f>
        <v>#REF!</v>
      </c>
      <c r="T189" s="41" t="e">
        <f>SUMIF(РРО!#REF!,свод!$AY189,РРО!BH$12:BH$31)</f>
        <v>#REF!</v>
      </c>
      <c r="U189" s="52" t="e">
        <f>SUMIF(РРО!#REF!,свод!$AY189,РРО!BI$12:BI$31)</f>
        <v>#REF!</v>
      </c>
      <c r="V189" s="41" t="e">
        <f>SUMIF(РРО!#REF!,свод!$AY189,РРО!BJ$12:BJ$31)</f>
        <v>#REF!</v>
      </c>
      <c r="W189" s="41" t="e">
        <f>SUMIF(РРО!#REF!,свод!$AY189,РРО!BK$12:BK$31)</f>
        <v>#REF!</v>
      </c>
      <c r="X189" s="41" t="e">
        <f>SUMIF(РРО!#REF!,свод!$AY189,РРО!BL$12:BL$31)</f>
        <v>#REF!</v>
      </c>
      <c r="Y189" s="41" t="e">
        <f>SUMIF(РРО!#REF!,свод!$AY189,РРО!BM$12:BM$31)</f>
        <v>#REF!</v>
      </c>
      <c r="Z189" s="52" t="e">
        <f>SUMIF(РРО!#REF!,свод!$AY189,РРО!BN$12:BN$31)</f>
        <v>#REF!</v>
      </c>
      <c r="AA189" s="41" t="e">
        <f>SUMIF(РРО!#REF!,свод!$AY189,РРО!BO$12:BO$31)</f>
        <v>#REF!</v>
      </c>
      <c r="AB189" s="41" t="e">
        <f>SUMIF(РРО!#REF!,свод!$AY189,РРО!BP$12:BP$31)</f>
        <v>#REF!</v>
      </c>
      <c r="AC189" s="41" t="e">
        <f>SUMIF(РРО!#REF!,свод!$AY189,РРО!BQ$12:BQ$31)</f>
        <v>#REF!</v>
      </c>
      <c r="AD189" s="41" t="e">
        <f>SUMIF(РРО!#REF!,свод!$AY189,РРО!BR$12:BR$31)</f>
        <v>#REF!</v>
      </c>
      <c r="AE189" s="52" t="e">
        <f>SUMIF(РРО!#REF!,свод!$AY189,РРО!BS$12:BS$31)</f>
        <v>#REF!</v>
      </c>
      <c r="AF189" s="41" t="e">
        <f>SUMIF(РРО!#REF!,свод!$AY189,РРО!BT$12:BT$31)</f>
        <v>#REF!</v>
      </c>
      <c r="AG189" s="41" t="e">
        <f>SUMIF(РРО!#REF!,свод!$AY189,РРО!BU$12:BU$31)</f>
        <v>#REF!</v>
      </c>
      <c r="AH189" s="41" t="e">
        <f>SUMIF(РРО!#REF!,свод!$AY189,РРО!BV$12:BV$31)</f>
        <v>#REF!</v>
      </c>
      <c r="AI189" s="41" t="e">
        <f>SUMIF(РРО!#REF!,свод!$AY189,РРО!BW$12:BW$31)</f>
        <v>#REF!</v>
      </c>
      <c r="AJ189" s="41" t="e">
        <f>SUMIF(РРО!#REF!,свод!$AY189,РРО!#REF!)</f>
        <v>#REF!</v>
      </c>
      <c r="AK189" s="41" t="e">
        <f>SUMIF(РРО!#REF!,свод!$AY189,РРО!#REF!)</f>
        <v>#REF!</v>
      </c>
      <c r="AL189" s="41" t="e">
        <f>SUMIF(РРО!#REF!,свод!$AY189,РРО!#REF!)</f>
        <v>#REF!</v>
      </c>
      <c r="AM189" s="41" t="e">
        <f>SUMIF(РРО!#REF!,свод!$AY189,РРО!#REF!)</f>
        <v>#REF!</v>
      </c>
      <c r="AN189" s="41" t="e">
        <f>SUMIF(РРО!#REF!,свод!$AY189,РРО!#REF!)</f>
        <v>#REF!</v>
      </c>
      <c r="AO189" s="41" t="e">
        <f>SUMIF(РРО!#REF!,свод!$AY189,РРО!#REF!)</f>
        <v>#REF!</v>
      </c>
      <c r="AP189" s="41" t="e">
        <f>SUMIF(РРО!#REF!,свод!$AY189,РРО!#REF!)</f>
        <v>#REF!</v>
      </c>
      <c r="AQ189" s="41" t="e">
        <f>SUMIF(РРО!#REF!,свод!$AY189,РРО!#REF!)</f>
        <v>#REF!</v>
      </c>
      <c r="AR189" s="41" t="e">
        <f>SUMIF(РРО!#REF!,свод!$AY189,РРО!#REF!)</f>
        <v>#REF!</v>
      </c>
      <c r="AS189" s="41" t="e">
        <f>SUMIF(РРО!#REF!,свод!$AY189,РРО!#REF!)</f>
        <v>#REF!</v>
      </c>
      <c r="AT189" s="41" t="e">
        <f>SUMIF(РРО!#REF!,свод!$AY189,РРО!#REF!)</f>
        <v>#REF!</v>
      </c>
      <c r="AU189" s="41" t="e">
        <f>SUMIF(РРО!#REF!,свод!$AY189,РРО!#REF!)</f>
        <v>#REF!</v>
      </c>
      <c r="AV189" s="41" t="e">
        <f>SUMIF(РРО!#REF!,свод!$AY189,РРО!#REF!)</f>
        <v>#REF!</v>
      </c>
      <c r="AW189" s="41" t="e">
        <f>SUMIF(РРО!#REF!,свод!$AY189,РРО!#REF!)</f>
        <v>#REF!</v>
      </c>
      <c r="AX189" s="41" t="e">
        <f>SUMIF(РРО!#REF!,свод!$AY189,РРО!#REF!)</f>
        <v>#REF!</v>
      </c>
      <c r="AY189" s="19" t="str">
        <f t="shared" si="10"/>
        <v>4040200011006плановый</v>
      </c>
    </row>
    <row r="190" spans="1:51" s="19" customFormat="1" ht="15" customHeight="1">
      <c r="A190" s="32">
        <v>404020002</v>
      </c>
      <c r="B190" s="33"/>
      <c r="C190" s="34" t="s">
        <v>53</v>
      </c>
      <c r="D190" s="34" t="s">
        <v>69</v>
      </c>
      <c r="E190" s="35" t="s">
        <v>64</v>
      </c>
      <c r="F190" s="52" t="e">
        <f>SUMIF(РРО!#REF!,свод!AY190,РРО!AT$12:AT$31)</f>
        <v>#REF!</v>
      </c>
      <c r="G190" s="52" t="e">
        <f>SUMIF(РРО!#REF!,свод!AY190,РРО!AU$12:AU$31)</f>
        <v>#REF!</v>
      </c>
      <c r="H190" s="41" t="e">
        <f>SUMIF(РРО!#REF!,свод!$AY190,РРО!AV$12:AV$31)</f>
        <v>#REF!</v>
      </c>
      <c r="I190" s="41" t="e">
        <f>SUMIF(РРО!#REF!,свод!$AY190,РРО!AW$12:AW$31)</f>
        <v>#REF!</v>
      </c>
      <c r="J190" s="41" t="e">
        <f>SUMIF(РРО!#REF!,свод!$AY190,РРО!AX$12:AX$31)</f>
        <v>#REF!</v>
      </c>
      <c r="K190" s="41" t="e">
        <f>SUMIF(РРО!#REF!,свод!$AY190,РРО!AY$12:AY$31)</f>
        <v>#REF!</v>
      </c>
      <c r="L190" s="41" t="e">
        <f>SUMIF(РРО!#REF!,свод!$AY190,РРО!AZ$12:AZ$31)</f>
        <v>#REF!</v>
      </c>
      <c r="M190" s="41" t="e">
        <f>SUMIF(РРО!#REF!,свод!$AY190,РРО!BA$12:BA$31)</f>
        <v>#REF!</v>
      </c>
      <c r="N190" s="41" t="e">
        <f>SUMIF(РРО!#REF!,свод!$AY190,РРО!BB$12:BB$31)</f>
        <v>#REF!</v>
      </c>
      <c r="O190" s="41" t="e">
        <f>SUMIF(РРО!#REF!,свод!$AY190,РРО!BC$12:BC$31)</f>
        <v>#REF!</v>
      </c>
      <c r="P190" s="52" t="e">
        <f>SUMIF(РРО!#REF!,свод!$AY190,РРО!BD$12:BD$31)</f>
        <v>#REF!</v>
      </c>
      <c r="Q190" s="41" t="e">
        <f>SUMIF(РРО!#REF!,свод!$AY190,РРО!BE$12:BE$31)</f>
        <v>#REF!</v>
      </c>
      <c r="R190" s="41" t="e">
        <f>SUMIF(РРО!#REF!,свод!$AY190,РРО!BF$12:BF$31)</f>
        <v>#REF!</v>
      </c>
      <c r="S190" s="41" t="e">
        <f>SUMIF(РРО!#REF!,свод!$AY190,РРО!BG$12:BG$31)</f>
        <v>#REF!</v>
      </c>
      <c r="T190" s="41" t="e">
        <f>SUMIF(РРО!#REF!,свод!$AY190,РРО!BH$12:BH$31)</f>
        <v>#REF!</v>
      </c>
      <c r="U190" s="52" t="e">
        <f>SUMIF(РРО!#REF!,свод!$AY190,РРО!BI$12:BI$31)</f>
        <v>#REF!</v>
      </c>
      <c r="V190" s="41" t="e">
        <f>SUMIF(РРО!#REF!,свод!$AY190,РРО!BJ$12:BJ$31)</f>
        <v>#REF!</v>
      </c>
      <c r="W190" s="41" t="e">
        <f>SUMIF(РРО!#REF!,свод!$AY190,РРО!BK$12:BK$31)</f>
        <v>#REF!</v>
      </c>
      <c r="X190" s="41" t="e">
        <f>SUMIF(РРО!#REF!,свод!$AY190,РРО!BL$12:BL$31)</f>
        <v>#REF!</v>
      </c>
      <c r="Y190" s="41" t="e">
        <f>SUMIF(РРО!#REF!,свод!$AY190,РРО!BM$12:BM$31)</f>
        <v>#REF!</v>
      </c>
      <c r="Z190" s="52" t="e">
        <f>SUMIF(РРО!#REF!,свод!$AY190,РРО!BN$12:BN$31)</f>
        <v>#REF!</v>
      </c>
      <c r="AA190" s="41" t="e">
        <f>SUMIF(РРО!#REF!,свод!$AY190,РРО!BO$12:BO$31)</f>
        <v>#REF!</v>
      </c>
      <c r="AB190" s="41" t="e">
        <f>SUMIF(РРО!#REF!,свод!$AY190,РРО!BP$12:BP$31)</f>
        <v>#REF!</v>
      </c>
      <c r="AC190" s="41" t="e">
        <f>SUMIF(РРО!#REF!,свод!$AY190,РРО!BQ$12:BQ$31)</f>
        <v>#REF!</v>
      </c>
      <c r="AD190" s="41" t="e">
        <f>SUMIF(РРО!#REF!,свод!$AY190,РРО!BR$12:BR$31)</f>
        <v>#REF!</v>
      </c>
      <c r="AE190" s="52" t="e">
        <f>SUMIF(РРО!#REF!,свод!$AY190,РРО!BS$12:BS$31)</f>
        <v>#REF!</v>
      </c>
      <c r="AF190" s="41" t="e">
        <f>SUMIF(РРО!#REF!,свод!$AY190,РРО!BT$12:BT$31)</f>
        <v>#REF!</v>
      </c>
      <c r="AG190" s="41" t="e">
        <f>SUMIF(РРО!#REF!,свод!$AY190,РРО!BU$12:BU$31)</f>
        <v>#REF!</v>
      </c>
      <c r="AH190" s="41" t="e">
        <f>SUMIF(РРО!#REF!,свод!$AY190,РРО!BV$12:BV$31)</f>
        <v>#REF!</v>
      </c>
      <c r="AI190" s="41" t="e">
        <f>SUMIF(РРО!#REF!,свод!$AY190,РРО!BW$12:BW$31)</f>
        <v>#REF!</v>
      </c>
      <c r="AJ190" s="41" t="e">
        <f>SUMIF(РРО!#REF!,свод!$AY190,РРО!#REF!)</f>
        <v>#REF!</v>
      </c>
      <c r="AK190" s="41" t="e">
        <f>SUMIF(РРО!#REF!,свод!$AY190,РРО!#REF!)</f>
        <v>#REF!</v>
      </c>
      <c r="AL190" s="41" t="e">
        <f>SUMIF(РРО!#REF!,свод!$AY190,РРО!#REF!)</f>
        <v>#REF!</v>
      </c>
      <c r="AM190" s="41" t="e">
        <f>SUMIF(РРО!#REF!,свод!$AY190,РРО!#REF!)</f>
        <v>#REF!</v>
      </c>
      <c r="AN190" s="41" t="e">
        <f>SUMIF(РРО!#REF!,свод!$AY190,РРО!#REF!)</f>
        <v>#REF!</v>
      </c>
      <c r="AO190" s="41" t="e">
        <f>SUMIF(РРО!#REF!,свод!$AY190,РРО!#REF!)</f>
        <v>#REF!</v>
      </c>
      <c r="AP190" s="41" t="e">
        <f>SUMIF(РРО!#REF!,свод!$AY190,РРО!#REF!)</f>
        <v>#REF!</v>
      </c>
      <c r="AQ190" s="41" t="e">
        <f>SUMIF(РРО!#REF!,свод!$AY190,РРО!#REF!)</f>
        <v>#REF!</v>
      </c>
      <c r="AR190" s="41" t="e">
        <f>SUMIF(РРО!#REF!,свод!$AY190,РРО!#REF!)</f>
        <v>#REF!</v>
      </c>
      <c r="AS190" s="41" t="e">
        <f>SUMIF(РРО!#REF!,свод!$AY190,РРО!#REF!)</f>
        <v>#REF!</v>
      </c>
      <c r="AT190" s="41" t="e">
        <f>SUMIF(РРО!#REF!,свод!$AY190,РРО!#REF!)</f>
        <v>#REF!</v>
      </c>
      <c r="AU190" s="41" t="e">
        <f>SUMIF(РРО!#REF!,свод!$AY190,РРО!#REF!)</f>
        <v>#REF!</v>
      </c>
      <c r="AV190" s="41" t="e">
        <f>SUMIF(РРО!#REF!,свод!$AY190,РРО!#REF!)</f>
        <v>#REF!</v>
      </c>
      <c r="AW190" s="41" t="e">
        <f>SUMIF(РРО!#REF!,свод!$AY190,РРО!#REF!)</f>
        <v>#REF!</v>
      </c>
      <c r="AX190" s="41" t="e">
        <f>SUMIF(РРО!#REF!,свод!$AY190,РРО!#REF!)</f>
        <v>#REF!</v>
      </c>
      <c r="AY190" s="19" t="str">
        <f t="shared" si="10"/>
        <v>4040200020104нормативный</v>
      </c>
    </row>
    <row r="191" spans="1:51" s="19" customFormat="1" ht="15" customHeight="1">
      <c r="A191" s="32">
        <v>404020002</v>
      </c>
      <c r="B191" s="33"/>
      <c r="C191" s="34" t="s">
        <v>53</v>
      </c>
      <c r="D191" s="34" t="s">
        <v>69</v>
      </c>
      <c r="E191" s="35" t="s">
        <v>65</v>
      </c>
      <c r="F191" s="52" t="e">
        <f>SUMIF(РРО!#REF!,свод!AY191,РРО!AT$12:AT$31)</f>
        <v>#REF!</v>
      </c>
      <c r="G191" s="52" t="e">
        <f>SUMIF(РРО!#REF!,свод!AY191,РРО!AU$12:AU$31)</f>
        <v>#REF!</v>
      </c>
      <c r="H191" s="41" t="e">
        <f>SUMIF(РРО!#REF!,свод!$AY191,РРО!AV$12:AV$31)</f>
        <v>#REF!</v>
      </c>
      <c r="I191" s="41" t="e">
        <f>SUMIF(РРО!#REF!,свод!$AY191,РРО!AW$12:AW$31)</f>
        <v>#REF!</v>
      </c>
      <c r="J191" s="41" t="e">
        <f>SUMIF(РРО!#REF!,свод!$AY191,РРО!AX$12:AX$31)</f>
        <v>#REF!</v>
      </c>
      <c r="K191" s="41" t="e">
        <f>SUMIF(РРО!#REF!,свод!$AY191,РРО!AY$12:AY$31)</f>
        <v>#REF!</v>
      </c>
      <c r="L191" s="41" t="e">
        <f>SUMIF(РРО!#REF!,свод!$AY191,РРО!AZ$12:AZ$31)</f>
        <v>#REF!</v>
      </c>
      <c r="M191" s="41" t="e">
        <f>SUMIF(РРО!#REF!,свод!$AY191,РРО!BA$12:BA$31)</f>
        <v>#REF!</v>
      </c>
      <c r="N191" s="41" t="e">
        <f>SUMIF(РРО!#REF!,свод!$AY191,РРО!BB$12:BB$31)</f>
        <v>#REF!</v>
      </c>
      <c r="O191" s="41" t="e">
        <f>SUMIF(РРО!#REF!,свод!$AY191,РРО!BC$12:BC$31)</f>
        <v>#REF!</v>
      </c>
      <c r="P191" s="52" t="e">
        <f>SUMIF(РРО!#REF!,свод!$AY191,РРО!BD$12:BD$31)</f>
        <v>#REF!</v>
      </c>
      <c r="Q191" s="41" t="e">
        <f>SUMIF(РРО!#REF!,свод!$AY191,РРО!BE$12:BE$31)</f>
        <v>#REF!</v>
      </c>
      <c r="R191" s="41" t="e">
        <f>SUMIF(РРО!#REF!,свод!$AY191,РРО!BF$12:BF$31)</f>
        <v>#REF!</v>
      </c>
      <c r="S191" s="41" t="e">
        <f>SUMIF(РРО!#REF!,свод!$AY191,РРО!BG$12:BG$31)</f>
        <v>#REF!</v>
      </c>
      <c r="T191" s="41" t="e">
        <f>SUMIF(РРО!#REF!,свод!$AY191,РРО!BH$12:BH$31)</f>
        <v>#REF!</v>
      </c>
      <c r="U191" s="52" t="e">
        <f>SUMIF(РРО!#REF!,свод!$AY191,РРО!BI$12:BI$31)</f>
        <v>#REF!</v>
      </c>
      <c r="V191" s="41" t="e">
        <f>SUMIF(РРО!#REF!,свод!$AY191,РРО!BJ$12:BJ$31)</f>
        <v>#REF!</v>
      </c>
      <c r="W191" s="41" t="e">
        <f>SUMIF(РРО!#REF!,свод!$AY191,РРО!BK$12:BK$31)</f>
        <v>#REF!</v>
      </c>
      <c r="X191" s="41" t="e">
        <f>SUMIF(РРО!#REF!,свод!$AY191,РРО!BL$12:BL$31)</f>
        <v>#REF!</v>
      </c>
      <c r="Y191" s="41" t="e">
        <f>SUMIF(РРО!#REF!,свод!$AY191,РРО!BM$12:BM$31)</f>
        <v>#REF!</v>
      </c>
      <c r="Z191" s="52" t="e">
        <f>SUMIF(РРО!#REF!,свод!$AY191,РРО!BN$12:BN$31)</f>
        <v>#REF!</v>
      </c>
      <c r="AA191" s="41" t="e">
        <f>SUMIF(РРО!#REF!,свод!$AY191,РРО!BO$12:BO$31)</f>
        <v>#REF!</v>
      </c>
      <c r="AB191" s="41" t="e">
        <f>SUMIF(РРО!#REF!,свод!$AY191,РРО!BP$12:BP$31)</f>
        <v>#REF!</v>
      </c>
      <c r="AC191" s="41" t="e">
        <f>SUMIF(РРО!#REF!,свод!$AY191,РРО!BQ$12:BQ$31)</f>
        <v>#REF!</v>
      </c>
      <c r="AD191" s="41" t="e">
        <f>SUMIF(РРО!#REF!,свод!$AY191,РРО!BR$12:BR$31)</f>
        <v>#REF!</v>
      </c>
      <c r="AE191" s="52" t="e">
        <f>SUMIF(РРО!#REF!,свод!$AY191,РРО!BS$12:BS$31)</f>
        <v>#REF!</v>
      </c>
      <c r="AF191" s="41" t="e">
        <f>SUMIF(РРО!#REF!,свод!$AY191,РРО!BT$12:BT$31)</f>
        <v>#REF!</v>
      </c>
      <c r="AG191" s="41" t="e">
        <f>SUMIF(РРО!#REF!,свод!$AY191,РРО!BU$12:BU$31)</f>
        <v>#REF!</v>
      </c>
      <c r="AH191" s="41" t="e">
        <f>SUMIF(РРО!#REF!,свод!$AY191,РРО!BV$12:BV$31)</f>
        <v>#REF!</v>
      </c>
      <c r="AI191" s="41" t="e">
        <f>SUMIF(РРО!#REF!,свод!$AY191,РРО!BW$12:BW$31)</f>
        <v>#REF!</v>
      </c>
      <c r="AJ191" s="41" t="e">
        <f>SUMIF(РРО!#REF!,свод!$AY191,РРО!#REF!)</f>
        <v>#REF!</v>
      </c>
      <c r="AK191" s="41" t="e">
        <f>SUMIF(РРО!#REF!,свод!$AY191,РРО!#REF!)</f>
        <v>#REF!</v>
      </c>
      <c r="AL191" s="41" t="e">
        <f>SUMIF(РРО!#REF!,свод!$AY191,РРО!#REF!)</f>
        <v>#REF!</v>
      </c>
      <c r="AM191" s="41" t="e">
        <f>SUMIF(РРО!#REF!,свод!$AY191,РРО!#REF!)</f>
        <v>#REF!</v>
      </c>
      <c r="AN191" s="41" t="e">
        <f>SUMIF(РРО!#REF!,свод!$AY191,РРО!#REF!)</f>
        <v>#REF!</v>
      </c>
      <c r="AO191" s="41" t="e">
        <f>SUMIF(РРО!#REF!,свод!$AY191,РРО!#REF!)</f>
        <v>#REF!</v>
      </c>
      <c r="AP191" s="41" t="e">
        <f>SUMIF(РРО!#REF!,свод!$AY191,РРО!#REF!)</f>
        <v>#REF!</v>
      </c>
      <c r="AQ191" s="41" t="e">
        <f>SUMIF(РРО!#REF!,свод!$AY191,РРО!#REF!)</f>
        <v>#REF!</v>
      </c>
      <c r="AR191" s="41" t="e">
        <f>SUMIF(РРО!#REF!,свод!$AY191,РРО!#REF!)</f>
        <v>#REF!</v>
      </c>
      <c r="AS191" s="41" t="e">
        <f>SUMIF(РРО!#REF!,свод!$AY191,РРО!#REF!)</f>
        <v>#REF!</v>
      </c>
      <c r="AT191" s="41" t="e">
        <f>SUMIF(РРО!#REF!,свод!$AY191,РРО!#REF!)</f>
        <v>#REF!</v>
      </c>
      <c r="AU191" s="41" t="e">
        <f>SUMIF(РРО!#REF!,свод!$AY191,РРО!#REF!)</f>
        <v>#REF!</v>
      </c>
      <c r="AV191" s="41" t="e">
        <f>SUMIF(РРО!#REF!,свод!$AY191,РРО!#REF!)</f>
        <v>#REF!</v>
      </c>
      <c r="AW191" s="41" t="e">
        <f>SUMIF(РРО!#REF!,свод!$AY191,РРО!#REF!)</f>
        <v>#REF!</v>
      </c>
      <c r="AX191" s="41" t="e">
        <f>SUMIF(РРО!#REF!,свод!$AY191,РРО!#REF!)</f>
        <v>#REF!</v>
      </c>
      <c r="AY191" s="19" t="str">
        <f t="shared" si="10"/>
        <v>4040200020104плановый</v>
      </c>
    </row>
    <row r="192" spans="1:51" s="19" customFormat="1" ht="15" customHeight="1">
      <c r="A192" s="32">
        <v>404020002</v>
      </c>
      <c r="B192" s="33"/>
      <c r="C192" s="34" t="s">
        <v>86</v>
      </c>
      <c r="D192" s="34" t="s">
        <v>129</v>
      </c>
      <c r="E192" s="35" t="s">
        <v>65</v>
      </c>
      <c r="F192" s="52" t="e">
        <f>SUMIF(РРО!#REF!,свод!AY192,РРО!AT$12:AT$31)</f>
        <v>#REF!</v>
      </c>
      <c r="G192" s="52" t="e">
        <f>SUMIF(РРО!#REF!,свод!AY192,РРО!AU$12:AU$31)</f>
        <v>#REF!</v>
      </c>
      <c r="H192" s="41" t="e">
        <f>SUMIF(РРО!#REF!,свод!$AY192,РРО!AV$12:AV$31)</f>
        <v>#REF!</v>
      </c>
      <c r="I192" s="41" t="e">
        <f>SUMIF(РРО!#REF!,свод!$AY192,РРО!AW$12:AW$31)</f>
        <v>#REF!</v>
      </c>
      <c r="J192" s="41" t="e">
        <f>SUMIF(РРО!#REF!,свод!$AY192,РРО!AX$12:AX$31)</f>
        <v>#REF!</v>
      </c>
      <c r="K192" s="41" t="e">
        <f>SUMIF(РРО!#REF!,свод!$AY192,РРО!AY$12:AY$31)</f>
        <v>#REF!</v>
      </c>
      <c r="L192" s="41" t="e">
        <f>SUMIF(РРО!#REF!,свод!$AY192,РРО!AZ$12:AZ$31)</f>
        <v>#REF!</v>
      </c>
      <c r="M192" s="41" t="e">
        <f>SUMIF(РРО!#REF!,свод!$AY192,РРО!BA$12:BA$31)</f>
        <v>#REF!</v>
      </c>
      <c r="N192" s="41" t="e">
        <f>SUMIF(РРО!#REF!,свод!$AY192,РРО!BB$12:BB$31)</f>
        <v>#REF!</v>
      </c>
      <c r="O192" s="41" t="e">
        <f>SUMIF(РРО!#REF!,свод!$AY192,РРО!BC$12:BC$31)</f>
        <v>#REF!</v>
      </c>
      <c r="P192" s="52" t="e">
        <f>SUMIF(РРО!#REF!,свод!$AY192,РРО!BD$12:BD$31)</f>
        <v>#REF!</v>
      </c>
      <c r="Q192" s="41" t="e">
        <f>SUMIF(РРО!#REF!,свод!$AY192,РРО!BE$12:BE$31)</f>
        <v>#REF!</v>
      </c>
      <c r="R192" s="41" t="e">
        <f>SUMIF(РРО!#REF!,свод!$AY192,РРО!BF$12:BF$31)</f>
        <v>#REF!</v>
      </c>
      <c r="S192" s="41" t="e">
        <f>SUMIF(РРО!#REF!,свод!$AY192,РРО!BG$12:BG$31)</f>
        <v>#REF!</v>
      </c>
      <c r="T192" s="41" t="e">
        <f>SUMIF(РРО!#REF!,свод!$AY192,РРО!BH$12:BH$31)</f>
        <v>#REF!</v>
      </c>
      <c r="U192" s="52" t="e">
        <f>SUMIF(РРО!#REF!,свод!$AY192,РРО!BI$12:BI$31)</f>
        <v>#REF!</v>
      </c>
      <c r="V192" s="41" t="e">
        <f>SUMIF(РРО!#REF!,свод!$AY192,РРО!BJ$12:BJ$31)</f>
        <v>#REF!</v>
      </c>
      <c r="W192" s="41" t="e">
        <f>SUMIF(РРО!#REF!,свод!$AY192,РРО!BK$12:BK$31)</f>
        <v>#REF!</v>
      </c>
      <c r="X192" s="41" t="e">
        <f>SUMIF(РРО!#REF!,свод!$AY192,РРО!BL$12:BL$31)</f>
        <v>#REF!</v>
      </c>
      <c r="Y192" s="41" t="e">
        <f>SUMIF(РРО!#REF!,свод!$AY192,РРО!BM$12:BM$31)</f>
        <v>#REF!</v>
      </c>
      <c r="Z192" s="52" t="e">
        <f>SUMIF(РРО!#REF!,свод!$AY192,РРО!BN$12:BN$31)</f>
        <v>#REF!</v>
      </c>
      <c r="AA192" s="41" t="e">
        <f>SUMIF(РРО!#REF!,свод!$AY192,РРО!BO$12:BO$31)</f>
        <v>#REF!</v>
      </c>
      <c r="AB192" s="41" t="e">
        <f>SUMIF(РРО!#REF!,свод!$AY192,РРО!BP$12:BP$31)</f>
        <v>#REF!</v>
      </c>
      <c r="AC192" s="41" t="e">
        <f>SUMIF(РРО!#REF!,свод!$AY192,РРО!BQ$12:BQ$31)</f>
        <v>#REF!</v>
      </c>
      <c r="AD192" s="41" t="e">
        <f>SUMIF(РРО!#REF!,свод!$AY192,РРО!BR$12:BR$31)</f>
        <v>#REF!</v>
      </c>
      <c r="AE192" s="52" t="e">
        <f>SUMIF(РРО!#REF!,свод!$AY192,РРО!BS$12:BS$31)</f>
        <v>#REF!</v>
      </c>
      <c r="AF192" s="41" t="e">
        <f>SUMIF(РРО!#REF!,свод!$AY192,РРО!BT$12:BT$31)</f>
        <v>#REF!</v>
      </c>
      <c r="AG192" s="41" t="e">
        <f>SUMIF(РРО!#REF!,свод!$AY192,РРО!BU$12:BU$31)</f>
        <v>#REF!</v>
      </c>
      <c r="AH192" s="41" t="e">
        <f>SUMIF(РРО!#REF!,свод!$AY192,РРО!BV$12:BV$31)</f>
        <v>#REF!</v>
      </c>
      <c r="AI192" s="41" t="e">
        <f>SUMIF(РРО!#REF!,свод!$AY192,РРО!BW$12:BW$31)</f>
        <v>#REF!</v>
      </c>
      <c r="AJ192" s="41" t="e">
        <f>SUMIF(РРО!#REF!,свод!$AY192,РРО!#REF!)</f>
        <v>#REF!</v>
      </c>
      <c r="AK192" s="41" t="e">
        <f>SUMIF(РРО!#REF!,свод!$AY192,РРО!#REF!)</f>
        <v>#REF!</v>
      </c>
      <c r="AL192" s="41" t="e">
        <f>SUMIF(РРО!#REF!,свод!$AY192,РРО!#REF!)</f>
        <v>#REF!</v>
      </c>
      <c r="AM192" s="41" t="e">
        <f>SUMIF(РРО!#REF!,свод!$AY192,РРО!#REF!)</f>
        <v>#REF!</v>
      </c>
      <c r="AN192" s="41" t="e">
        <f>SUMIF(РРО!#REF!,свод!$AY192,РРО!#REF!)</f>
        <v>#REF!</v>
      </c>
      <c r="AO192" s="41" t="e">
        <f>SUMIF(РРО!#REF!,свод!$AY192,РРО!#REF!)</f>
        <v>#REF!</v>
      </c>
      <c r="AP192" s="41" t="e">
        <f>SUMIF(РРО!#REF!,свод!$AY192,РРО!#REF!)</f>
        <v>#REF!</v>
      </c>
      <c r="AQ192" s="41" t="e">
        <f>SUMIF(РРО!#REF!,свод!$AY192,РРО!#REF!)</f>
        <v>#REF!</v>
      </c>
      <c r="AR192" s="41" t="e">
        <f>SUMIF(РРО!#REF!,свод!$AY192,РРО!#REF!)</f>
        <v>#REF!</v>
      </c>
      <c r="AS192" s="41" t="e">
        <f>SUMIF(РРО!#REF!,свод!$AY192,РРО!#REF!)</f>
        <v>#REF!</v>
      </c>
      <c r="AT192" s="41" t="e">
        <f>SUMIF(РРО!#REF!,свод!$AY192,РРО!#REF!)</f>
        <v>#REF!</v>
      </c>
      <c r="AU192" s="41" t="e">
        <f>SUMIF(РРО!#REF!,свод!$AY192,РРО!#REF!)</f>
        <v>#REF!</v>
      </c>
      <c r="AV192" s="41" t="e">
        <f>SUMIF(РРО!#REF!,свод!$AY192,РРО!#REF!)</f>
        <v>#REF!</v>
      </c>
      <c r="AW192" s="41" t="e">
        <f>SUMIF(РРО!#REF!,свод!$AY192,РРО!#REF!)</f>
        <v>#REF!</v>
      </c>
      <c r="AX192" s="41" t="e">
        <f>SUMIF(РРО!#REF!,свод!$AY192,РРО!#REF!)</f>
        <v>#REF!</v>
      </c>
      <c r="AY192" s="19" t="str">
        <f t="shared" si="10"/>
        <v>4040200020709плановый</v>
      </c>
    </row>
    <row r="193" spans="1:51" s="19" customFormat="1" ht="15" customHeight="1">
      <c r="A193" s="32">
        <v>404020002</v>
      </c>
      <c r="B193" s="33" t="s">
        <v>184</v>
      </c>
      <c r="C193" s="34" t="s">
        <v>95</v>
      </c>
      <c r="D193" s="34" t="s">
        <v>115</v>
      </c>
      <c r="E193" s="35" t="s">
        <v>65</v>
      </c>
      <c r="F193" s="52" t="e">
        <f>SUMIF(РРО!#REF!,свод!AY193,РРО!AT$12:AT$31)</f>
        <v>#REF!</v>
      </c>
      <c r="G193" s="52" t="e">
        <f>SUMIF(РРО!#REF!,свод!AY193,РРО!AU$12:AU$31)</f>
        <v>#REF!</v>
      </c>
      <c r="H193" s="41" t="e">
        <f>SUMIF(РРО!#REF!,свод!$AY193,РРО!AV$12:AV$31)</f>
        <v>#REF!</v>
      </c>
      <c r="I193" s="41" t="e">
        <f>SUMIF(РРО!#REF!,свод!$AY193,РРО!AW$12:AW$31)</f>
        <v>#REF!</v>
      </c>
      <c r="J193" s="41" t="e">
        <f>SUMIF(РРО!#REF!,свод!$AY193,РРО!AX$12:AX$31)</f>
        <v>#REF!</v>
      </c>
      <c r="K193" s="41" t="e">
        <f>SUMIF(РРО!#REF!,свод!$AY193,РРО!AY$12:AY$31)</f>
        <v>#REF!</v>
      </c>
      <c r="L193" s="41" t="e">
        <f>SUMIF(РРО!#REF!,свод!$AY193,РРО!AZ$12:AZ$31)</f>
        <v>#REF!</v>
      </c>
      <c r="M193" s="41" t="e">
        <f>SUMIF(РРО!#REF!,свод!$AY193,РРО!BA$12:BA$31)</f>
        <v>#REF!</v>
      </c>
      <c r="N193" s="41" t="e">
        <f>SUMIF(РРО!#REF!,свод!$AY193,РРО!BB$12:BB$31)</f>
        <v>#REF!</v>
      </c>
      <c r="O193" s="41" t="e">
        <f>SUMIF(РРО!#REF!,свод!$AY193,РРО!BC$12:BC$31)</f>
        <v>#REF!</v>
      </c>
      <c r="P193" s="52" t="e">
        <f>SUMIF(РРО!#REF!,свод!$AY193,РРО!BD$12:BD$31)</f>
        <v>#REF!</v>
      </c>
      <c r="Q193" s="41" t="e">
        <f>SUMIF(РРО!#REF!,свод!$AY193,РРО!BE$12:BE$31)</f>
        <v>#REF!</v>
      </c>
      <c r="R193" s="41" t="e">
        <f>SUMIF(РРО!#REF!,свод!$AY193,РРО!BF$12:BF$31)</f>
        <v>#REF!</v>
      </c>
      <c r="S193" s="41" t="e">
        <f>SUMIF(РРО!#REF!,свод!$AY193,РРО!BG$12:BG$31)</f>
        <v>#REF!</v>
      </c>
      <c r="T193" s="41" t="e">
        <f>SUMIF(РРО!#REF!,свод!$AY193,РРО!BH$12:BH$31)</f>
        <v>#REF!</v>
      </c>
      <c r="U193" s="52" t="e">
        <f>SUMIF(РРО!#REF!,свод!$AY193,РРО!BI$12:BI$31)</f>
        <v>#REF!</v>
      </c>
      <c r="V193" s="41" t="e">
        <f>SUMIF(РРО!#REF!,свод!$AY193,РРО!BJ$12:BJ$31)</f>
        <v>#REF!</v>
      </c>
      <c r="W193" s="41" t="e">
        <f>SUMIF(РРО!#REF!,свод!$AY193,РРО!BK$12:BK$31)</f>
        <v>#REF!</v>
      </c>
      <c r="X193" s="41" t="e">
        <f>SUMIF(РРО!#REF!,свод!$AY193,РРО!BL$12:BL$31)</f>
        <v>#REF!</v>
      </c>
      <c r="Y193" s="41" t="e">
        <f>SUMIF(РРО!#REF!,свод!$AY193,РРО!BM$12:BM$31)</f>
        <v>#REF!</v>
      </c>
      <c r="Z193" s="52" t="e">
        <f>SUMIF(РРО!#REF!,свод!$AY193,РРО!BN$12:BN$31)</f>
        <v>#REF!</v>
      </c>
      <c r="AA193" s="41" t="e">
        <f>SUMIF(РРО!#REF!,свод!$AY193,РРО!BO$12:BO$31)</f>
        <v>#REF!</v>
      </c>
      <c r="AB193" s="41" t="e">
        <f>SUMIF(РРО!#REF!,свод!$AY193,РРО!BP$12:BP$31)</f>
        <v>#REF!</v>
      </c>
      <c r="AC193" s="41" t="e">
        <f>SUMIF(РРО!#REF!,свод!$AY193,РРО!BQ$12:BQ$31)</f>
        <v>#REF!</v>
      </c>
      <c r="AD193" s="41" t="e">
        <f>SUMIF(РРО!#REF!,свод!$AY193,РРО!BR$12:BR$31)</f>
        <v>#REF!</v>
      </c>
      <c r="AE193" s="52" t="e">
        <f>SUMIF(РРО!#REF!,свод!$AY193,РРО!BS$12:BS$31)</f>
        <v>#REF!</v>
      </c>
      <c r="AF193" s="41" t="e">
        <f>SUMIF(РРО!#REF!,свод!$AY193,РРО!BT$12:BT$31)</f>
        <v>#REF!</v>
      </c>
      <c r="AG193" s="41" t="e">
        <f>SUMIF(РРО!#REF!,свод!$AY193,РРО!BU$12:BU$31)</f>
        <v>#REF!</v>
      </c>
      <c r="AH193" s="41" t="e">
        <f>SUMIF(РРО!#REF!,свод!$AY193,РРО!BV$12:BV$31)</f>
        <v>#REF!</v>
      </c>
      <c r="AI193" s="41" t="e">
        <f>SUMIF(РРО!#REF!,свод!$AY193,РРО!BW$12:BW$31)</f>
        <v>#REF!</v>
      </c>
      <c r="AJ193" s="41" t="e">
        <f>SUMIF(РРО!#REF!,свод!$AY193,РРО!#REF!)</f>
        <v>#REF!</v>
      </c>
      <c r="AK193" s="41" t="e">
        <f>SUMIF(РРО!#REF!,свод!$AY193,РРО!#REF!)</f>
        <v>#REF!</v>
      </c>
      <c r="AL193" s="41" t="e">
        <f>SUMIF(РРО!#REF!,свод!$AY193,РРО!#REF!)</f>
        <v>#REF!</v>
      </c>
      <c r="AM193" s="41" t="e">
        <f>SUMIF(РРО!#REF!,свод!$AY193,РРО!#REF!)</f>
        <v>#REF!</v>
      </c>
      <c r="AN193" s="41" t="e">
        <f>SUMIF(РРО!#REF!,свод!$AY193,РРО!#REF!)</f>
        <v>#REF!</v>
      </c>
      <c r="AO193" s="41" t="e">
        <f>SUMIF(РРО!#REF!,свод!$AY193,РРО!#REF!)</f>
        <v>#REF!</v>
      </c>
      <c r="AP193" s="41" t="e">
        <f>SUMIF(РРО!#REF!,свод!$AY193,РРО!#REF!)</f>
        <v>#REF!</v>
      </c>
      <c r="AQ193" s="41" t="e">
        <f>SUMIF(РРО!#REF!,свод!$AY193,РРО!#REF!)</f>
        <v>#REF!</v>
      </c>
      <c r="AR193" s="41" t="e">
        <f>SUMIF(РРО!#REF!,свод!$AY193,РРО!#REF!)</f>
        <v>#REF!</v>
      </c>
      <c r="AS193" s="41" t="e">
        <f>SUMIF(РРО!#REF!,свод!$AY193,РРО!#REF!)</f>
        <v>#REF!</v>
      </c>
      <c r="AT193" s="41" t="e">
        <f>SUMIF(РРО!#REF!,свод!$AY193,РРО!#REF!)</f>
        <v>#REF!</v>
      </c>
      <c r="AU193" s="41" t="e">
        <f>SUMIF(РРО!#REF!,свод!$AY193,РРО!#REF!)</f>
        <v>#REF!</v>
      </c>
      <c r="AV193" s="41" t="e">
        <f>SUMIF(РРО!#REF!,свод!$AY193,РРО!#REF!)</f>
        <v>#REF!</v>
      </c>
      <c r="AW193" s="41" t="e">
        <f>SUMIF(РРО!#REF!,свод!$AY193,РРО!#REF!)</f>
        <v>#REF!</v>
      </c>
      <c r="AX193" s="41" t="e">
        <f>SUMIF(РРО!#REF!,свод!$AY193,РРО!#REF!)</f>
        <v>#REF!</v>
      </c>
      <c r="AY193" s="19" t="str">
        <f>CONCATENATE(A193,C193,D193,E193)</f>
        <v>4040200021006плановый</v>
      </c>
    </row>
    <row r="194" spans="1:51" ht="15" hidden="1" customHeight="1">
      <c r="A194" s="32">
        <v>404020022</v>
      </c>
      <c r="B194" s="33" t="s">
        <v>185</v>
      </c>
      <c r="C194" s="34" t="s">
        <v>86</v>
      </c>
      <c r="D194" s="34" t="s">
        <v>63</v>
      </c>
      <c r="E194" s="35" t="s">
        <v>64</v>
      </c>
      <c r="F194" s="52" t="e">
        <f>SUMIF(РРО!#REF!,свод!AY194,РРО!AT$12:AT$31)</f>
        <v>#REF!</v>
      </c>
      <c r="G194" s="52" t="e">
        <f>SUMIF(РРО!#REF!,свод!AY194,РРО!AU$12:AU$31)</f>
        <v>#REF!</v>
      </c>
      <c r="H194" s="38" t="e">
        <f>SUMIF(РРО!#REF!,свод!$AY194,РРО!AV$12:AV$31)</f>
        <v>#REF!</v>
      </c>
      <c r="I194" s="38" t="e">
        <f>SUMIF(РРО!#REF!,свод!$AY194,РРО!AW$12:AW$31)</f>
        <v>#REF!</v>
      </c>
      <c r="J194" s="38" t="e">
        <f>SUMIF(РРО!#REF!,свод!$AY194,РРО!AX$12:AX$31)</f>
        <v>#REF!</v>
      </c>
      <c r="K194" s="38" t="e">
        <f>SUMIF(РРО!#REF!,свод!$AY194,РРО!AY$12:AY$31)</f>
        <v>#REF!</v>
      </c>
      <c r="L194" s="38" t="e">
        <f>SUMIF(РРО!#REF!,свод!$AY194,РРО!AZ$12:AZ$31)</f>
        <v>#REF!</v>
      </c>
      <c r="M194" s="38" t="e">
        <f>SUMIF(РРО!#REF!,свод!$AY194,РРО!BA$12:BA$31)</f>
        <v>#REF!</v>
      </c>
      <c r="N194" s="38" t="e">
        <f>SUMIF(РРО!#REF!,свод!$AY194,РРО!BB$12:BB$31)</f>
        <v>#REF!</v>
      </c>
      <c r="O194" s="38" t="e">
        <f>SUMIF(РРО!#REF!,свод!$AY194,РРО!BC$12:BC$31)</f>
        <v>#REF!</v>
      </c>
      <c r="P194" s="52" t="e">
        <f>SUMIF(РРО!#REF!,свод!$AY194,РРО!BD$12:BD$31)</f>
        <v>#REF!</v>
      </c>
      <c r="Q194" s="38" t="e">
        <f>SUMIF(РРО!#REF!,свод!$AY194,РРО!BE$12:BE$31)</f>
        <v>#REF!</v>
      </c>
      <c r="R194" s="38" t="e">
        <f>SUMIF(РРО!#REF!,свод!$AY194,РРО!BF$12:BF$31)</f>
        <v>#REF!</v>
      </c>
      <c r="S194" s="38" t="e">
        <f>SUMIF(РРО!#REF!,свод!$AY194,РРО!BG$12:BG$31)</f>
        <v>#REF!</v>
      </c>
      <c r="T194" s="38" t="e">
        <f>SUMIF(РРО!#REF!,свод!$AY194,РРО!BH$12:BH$31)</f>
        <v>#REF!</v>
      </c>
      <c r="U194" s="52" t="e">
        <f>SUMIF(РРО!#REF!,свод!$AY194,РРО!BI$12:BI$31)</f>
        <v>#REF!</v>
      </c>
      <c r="V194" s="38" t="e">
        <f>SUMIF(РРО!#REF!,свод!$AY194,РРО!BJ$12:BJ$31)</f>
        <v>#REF!</v>
      </c>
      <c r="W194" s="38" t="e">
        <f>SUMIF(РРО!#REF!,свод!$AY194,РРО!BK$12:BK$31)</f>
        <v>#REF!</v>
      </c>
      <c r="X194" s="38" t="e">
        <f>SUMIF(РРО!#REF!,свод!$AY194,РРО!BL$12:BL$31)</f>
        <v>#REF!</v>
      </c>
      <c r="Y194" s="38" t="e">
        <f>SUMIF(РРО!#REF!,свод!$AY194,РРО!BM$12:BM$31)</f>
        <v>#REF!</v>
      </c>
      <c r="Z194" s="52" t="e">
        <f>SUMIF(РРО!#REF!,свод!$AY194,РРО!BN$12:BN$31)</f>
        <v>#REF!</v>
      </c>
      <c r="AA194" s="38" t="e">
        <f>SUMIF(РРО!#REF!,свод!$AY194,РРО!BO$12:BO$31)</f>
        <v>#REF!</v>
      </c>
      <c r="AB194" s="38" t="e">
        <f>SUMIF(РРО!#REF!,свод!$AY194,РРО!BP$12:BP$31)</f>
        <v>#REF!</v>
      </c>
      <c r="AC194" s="38" t="e">
        <f>SUMIF(РРО!#REF!,свод!$AY194,РРО!BQ$12:BQ$31)</f>
        <v>#REF!</v>
      </c>
      <c r="AD194" s="38" t="e">
        <f>SUMIF(РРО!#REF!,свод!$AY194,РРО!BR$12:BR$31)</f>
        <v>#REF!</v>
      </c>
      <c r="AE194" s="52" t="e">
        <f>SUMIF(РРО!#REF!,свод!$AY194,РРО!BS$12:BS$31)</f>
        <v>#REF!</v>
      </c>
      <c r="AF194" s="38" t="e">
        <f>SUMIF(РРО!#REF!,свод!$AY194,РРО!BT$12:BT$31)</f>
        <v>#REF!</v>
      </c>
      <c r="AG194" s="38" t="e">
        <f>SUMIF(РРО!#REF!,свод!$AY194,РРО!BU$12:BU$31)</f>
        <v>#REF!</v>
      </c>
      <c r="AH194" s="38" t="e">
        <f>SUMIF(РРО!#REF!,свод!$AY194,РРО!BV$12:BV$31)</f>
        <v>#REF!</v>
      </c>
      <c r="AI194" s="38" t="e">
        <f>SUMIF(РРО!#REF!,свод!$AY194,РРО!BW$12:BW$31)</f>
        <v>#REF!</v>
      </c>
      <c r="AJ194" s="38" t="e">
        <f>SUMIF(РРО!#REF!,свод!$AY194,РРО!#REF!)</f>
        <v>#REF!</v>
      </c>
      <c r="AK194" s="38" t="e">
        <f>SUMIF(РРО!#REF!,свод!$AY194,РРО!#REF!)</f>
        <v>#REF!</v>
      </c>
      <c r="AL194" s="38" t="e">
        <f>SUMIF(РРО!#REF!,свод!$AY194,РРО!#REF!)</f>
        <v>#REF!</v>
      </c>
      <c r="AM194" s="38" t="e">
        <f>SUMIF(РРО!#REF!,свод!$AY194,РРО!#REF!)</f>
        <v>#REF!</v>
      </c>
      <c r="AN194" s="38" t="e">
        <f>SUMIF(РРО!#REF!,свод!$AY194,РРО!#REF!)</f>
        <v>#REF!</v>
      </c>
      <c r="AO194" s="38" t="e">
        <f>SUMIF(РРО!#REF!,свод!$AY194,РРО!#REF!)</f>
        <v>#REF!</v>
      </c>
      <c r="AP194" s="38" t="e">
        <f>SUMIF(РРО!#REF!,свод!$AY194,РРО!#REF!)</f>
        <v>#REF!</v>
      </c>
      <c r="AQ194" s="38" t="e">
        <f>SUMIF(РРО!#REF!,свод!$AY194,РРО!#REF!)</f>
        <v>#REF!</v>
      </c>
      <c r="AR194" s="38" t="e">
        <f>SUMIF(РРО!#REF!,свод!$AY194,РРО!#REF!)</f>
        <v>#REF!</v>
      </c>
      <c r="AS194" s="38" t="e">
        <f>SUMIF(РРО!#REF!,свод!$AY194,РРО!#REF!)</f>
        <v>#REF!</v>
      </c>
      <c r="AT194" s="38" t="e">
        <f>SUMIF(РРО!#REF!,свод!$AY194,РРО!#REF!)</f>
        <v>#REF!</v>
      </c>
      <c r="AU194" s="38" t="e">
        <f>SUMIF(РРО!#REF!,свод!$AY194,РРО!#REF!)</f>
        <v>#REF!</v>
      </c>
      <c r="AV194" s="38" t="e">
        <f>SUMIF(РРО!#REF!,свод!$AY194,РРО!#REF!)</f>
        <v>#REF!</v>
      </c>
      <c r="AW194" s="38" t="e">
        <f>SUMIF(РРО!#REF!,свод!$AY194,РРО!#REF!)</f>
        <v>#REF!</v>
      </c>
      <c r="AX194" s="38" t="e">
        <f>SUMIF(РРО!#REF!,свод!$AY194,РРО!#REF!)</f>
        <v>#REF!</v>
      </c>
      <c r="AY194" t="str">
        <f>CONCATENATE(A194,C194,D194,E194)</f>
        <v>4040200220702нормативный</v>
      </c>
    </row>
    <row r="195" spans="1:51" ht="15" hidden="1" customHeight="1">
      <c r="A195" s="32">
        <v>404020024</v>
      </c>
      <c r="B195" s="39" t="s">
        <v>186</v>
      </c>
      <c r="C195" s="34" t="s">
        <v>86</v>
      </c>
      <c r="D195" s="34" t="s">
        <v>53</v>
      </c>
      <c r="E195" s="35" t="s">
        <v>64</v>
      </c>
      <c r="F195" s="52" t="e">
        <f>SUMIF(РРО!#REF!,свод!AY195,РРО!AT$12:AT$31)</f>
        <v>#REF!</v>
      </c>
      <c r="G195" s="52" t="e">
        <f>SUMIF(РРО!#REF!,свод!AY195,РРО!AU$12:AU$31)</f>
        <v>#REF!</v>
      </c>
      <c r="H195" s="38" t="e">
        <f>SUMIF(РРО!#REF!,свод!$AY195,РРО!AV$12:AV$31)</f>
        <v>#REF!</v>
      </c>
      <c r="I195" s="38" t="e">
        <f>SUMIF(РРО!#REF!,свод!$AY195,РРО!AW$12:AW$31)</f>
        <v>#REF!</v>
      </c>
      <c r="J195" s="38" t="e">
        <f>SUMIF(РРО!#REF!,свод!$AY195,РРО!AX$12:AX$31)</f>
        <v>#REF!</v>
      </c>
      <c r="K195" s="38" t="e">
        <f>SUMIF(РРО!#REF!,свод!$AY195,РРО!AY$12:AY$31)</f>
        <v>#REF!</v>
      </c>
      <c r="L195" s="38" t="e">
        <f>SUMIF(РРО!#REF!,свод!$AY195,РРО!AZ$12:AZ$31)</f>
        <v>#REF!</v>
      </c>
      <c r="M195" s="38" t="e">
        <f>SUMIF(РРО!#REF!,свод!$AY195,РРО!BA$12:BA$31)</f>
        <v>#REF!</v>
      </c>
      <c r="N195" s="38" t="e">
        <f>SUMIF(РРО!#REF!,свод!$AY195,РРО!BB$12:BB$31)</f>
        <v>#REF!</v>
      </c>
      <c r="O195" s="38" t="e">
        <f>SUMIF(РРО!#REF!,свод!$AY195,РРО!BC$12:BC$31)</f>
        <v>#REF!</v>
      </c>
      <c r="P195" s="52" t="e">
        <f>SUMIF(РРО!#REF!,свод!$AY195,РРО!BD$12:BD$31)</f>
        <v>#REF!</v>
      </c>
      <c r="Q195" s="38" t="e">
        <f>SUMIF(РРО!#REF!,свод!$AY195,РРО!BE$12:BE$31)</f>
        <v>#REF!</v>
      </c>
      <c r="R195" s="38" t="e">
        <f>SUMIF(РРО!#REF!,свод!$AY195,РРО!BF$12:BF$31)</f>
        <v>#REF!</v>
      </c>
      <c r="S195" s="38" t="e">
        <f>SUMIF(РРО!#REF!,свод!$AY195,РРО!BG$12:BG$31)</f>
        <v>#REF!</v>
      </c>
      <c r="T195" s="38" t="e">
        <f>SUMIF(РРО!#REF!,свод!$AY195,РРО!BH$12:BH$31)</f>
        <v>#REF!</v>
      </c>
      <c r="U195" s="52" t="e">
        <f>SUMIF(РРО!#REF!,свод!$AY195,РРО!BI$12:BI$31)</f>
        <v>#REF!</v>
      </c>
      <c r="V195" s="38" t="e">
        <f>SUMIF(РРО!#REF!,свод!$AY195,РРО!BJ$12:BJ$31)</f>
        <v>#REF!</v>
      </c>
      <c r="W195" s="38" t="e">
        <f>SUMIF(РРО!#REF!,свод!$AY195,РРО!BK$12:BK$31)</f>
        <v>#REF!</v>
      </c>
      <c r="X195" s="38" t="e">
        <f>SUMIF(РРО!#REF!,свод!$AY195,РРО!BL$12:BL$31)</f>
        <v>#REF!</v>
      </c>
      <c r="Y195" s="38" t="e">
        <f>SUMIF(РРО!#REF!,свод!$AY195,РРО!BM$12:BM$31)</f>
        <v>#REF!</v>
      </c>
      <c r="Z195" s="52" t="e">
        <f>SUMIF(РРО!#REF!,свод!$AY195,РРО!BN$12:BN$31)</f>
        <v>#REF!</v>
      </c>
      <c r="AA195" s="38" t="e">
        <f>SUMIF(РРО!#REF!,свод!$AY195,РРО!BO$12:BO$31)</f>
        <v>#REF!</v>
      </c>
      <c r="AB195" s="38" t="e">
        <f>SUMIF(РРО!#REF!,свод!$AY195,РРО!BP$12:BP$31)</f>
        <v>#REF!</v>
      </c>
      <c r="AC195" s="38" t="e">
        <f>SUMIF(РРО!#REF!,свод!$AY195,РРО!BQ$12:BQ$31)</f>
        <v>#REF!</v>
      </c>
      <c r="AD195" s="38" t="e">
        <f>SUMIF(РРО!#REF!,свод!$AY195,РРО!BR$12:BR$31)</f>
        <v>#REF!</v>
      </c>
      <c r="AE195" s="52" t="e">
        <f>SUMIF(РРО!#REF!,свод!$AY195,РРО!BS$12:BS$31)</f>
        <v>#REF!</v>
      </c>
      <c r="AF195" s="38" t="e">
        <f>SUMIF(РРО!#REF!,свод!$AY195,РРО!BT$12:BT$31)</f>
        <v>#REF!</v>
      </c>
      <c r="AG195" s="38" t="e">
        <f>SUMIF(РРО!#REF!,свод!$AY195,РРО!BU$12:BU$31)</f>
        <v>#REF!</v>
      </c>
      <c r="AH195" s="38" t="e">
        <f>SUMIF(РРО!#REF!,свод!$AY195,РРО!BV$12:BV$31)</f>
        <v>#REF!</v>
      </c>
      <c r="AI195" s="38" t="e">
        <f>SUMIF(РРО!#REF!,свод!$AY195,РРО!BW$12:BW$31)</f>
        <v>#REF!</v>
      </c>
      <c r="AJ195" s="38" t="e">
        <f>SUMIF(РРО!#REF!,свод!$AY195,РРО!#REF!)</f>
        <v>#REF!</v>
      </c>
      <c r="AK195" s="38" t="e">
        <f>SUMIF(РРО!#REF!,свод!$AY195,РРО!#REF!)</f>
        <v>#REF!</v>
      </c>
      <c r="AL195" s="38" t="e">
        <f>SUMIF(РРО!#REF!,свод!$AY195,РРО!#REF!)</f>
        <v>#REF!</v>
      </c>
      <c r="AM195" s="38" t="e">
        <f>SUMIF(РРО!#REF!,свод!$AY195,РРО!#REF!)</f>
        <v>#REF!</v>
      </c>
      <c r="AN195" s="38" t="e">
        <f>SUMIF(РРО!#REF!,свод!$AY195,РРО!#REF!)</f>
        <v>#REF!</v>
      </c>
      <c r="AO195" s="38" t="e">
        <f>SUMIF(РРО!#REF!,свод!$AY195,РРО!#REF!)</f>
        <v>#REF!</v>
      </c>
      <c r="AP195" s="38" t="e">
        <f>SUMIF(РРО!#REF!,свод!$AY195,РРО!#REF!)</f>
        <v>#REF!</v>
      </c>
      <c r="AQ195" s="38" t="e">
        <f>SUMIF(РРО!#REF!,свод!$AY195,РРО!#REF!)</f>
        <v>#REF!</v>
      </c>
      <c r="AR195" s="38" t="e">
        <f>SUMIF(РРО!#REF!,свод!$AY195,РРО!#REF!)</f>
        <v>#REF!</v>
      </c>
      <c r="AS195" s="38" t="e">
        <f>SUMIF(РРО!#REF!,свод!$AY195,РРО!#REF!)</f>
        <v>#REF!</v>
      </c>
      <c r="AT195" s="38" t="e">
        <f>SUMIF(РРО!#REF!,свод!$AY195,РРО!#REF!)</f>
        <v>#REF!</v>
      </c>
      <c r="AU195" s="38" t="e">
        <f>SUMIF(РРО!#REF!,свод!$AY195,РРО!#REF!)</f>
        <v>#REF!</v>
      </c>
      <c r="AV195" s="38" t="e">
        <f>SUMIF(РРО!#REF!,свод!$AY195,РРО!#REF!)</f>
        <v>#REF!</v>
      </c>
      <c r="AW195" s="38" t="e">
        <f>SUMIF(РРО!#REF!,свод!$AY195,РРО!#REF!)</f>
        <v>#REF!</v>
      </c>
      <c r="AX195" s="38" t="e">
        <f>SUMIF(РРО!#REF!,свод!$AY195,РРО!#REF!)</f>
        <v>#REF!</v>
      </c>
      <c r="AY195" t="str">
        <f t="shared" ref="AY195:AY204" si="11">CONCATENATE(A195,C195,D195,E195)</f>
        <v>4040200240701нормативный</v>
      </c>
    </row>
    <row r="196" spans="1:51" ht="15" hidden="1" customHeight="1">
      <c r="A196" s="32">
        <v>404020036</v>
      </c>
      <c r="B196" s="33" t="s">
        <v>140</v>
      </c>
      <c r="C196" s="34" t="s">
        <v>95</v>
      </c>
      <c r="D196" s="34" t="s">
        <v>56</v>
      </c>
      <c r="E196" s="35" t="s">
        <v>65</v>
      </c>
      <c r="F196" s="52" t="e">
        <f>SUMIF(РРО!#REF!,свод!AY196,РРО!AT$12:AT$31)</f>
        <v>#REF!</v>
      </c>
      <c r="G196" s="52" t="e">
        <f>SUMIF(РРО!#REF!,свод!AY196,РРО!AU$12:AU$31)</f>
        <v>#REF!</v>
      </c>
      <c r="H196" s="38" t="e">
        <f>SUMIF(РРО!#REF!,свод!$AY196,РРО!AV$12:AV$31)</f>
        <v>#REF!</v>
      </c>
      <c r="I196" s="38" t="e">
        <f>SUMIF(РРО!#REF!,свод!$AY196,РРО!AW$12:AW$31)</f>
        <v>#REF!</v>
      </c>
      <c r="J196" s="38" t="e">
        <f>SUMIF(РРО!#REF!,свод!$AY196,РРО!AX$12:AX$31)</f>
        <v>#REF!</v>
      </c>
      <c r="K196" s="38" t="e">
        <f>SUMIF(РРО!#REF!,свод!$AY196,РРО!AY$12:AY$31)</f>
        <v>#REF!</v>
      </c>
      <c r="L196" s="38" t="e">
        <f>SUMIF(РРО!#REF!,свод!$AY196,РРО!AZ$12:AZ$31)</f>
        <v>#REF!</v>
      </c>
      <c r="M196" s="38" t="e">
        <f>SUMIF(РРО!#REF!,свод!$AY196,РРО!BA$12:BA$31)</f>
        <v>#REF!</v>
      </c>
      <c r="N196" s="38" t="e">
        <f>SUMIF(РРО!#REF!,свод!$AY196,РРО!BB$12:BB$31)</f>
        <v>#REF!</v>
      </c>
      <c r="O196" s="38" t="e">
        <f>SUMIF(РРО!#REF!,свод!$AY196,РРО!BC$12:BC$31)</f>
        <v>#REF!</v>
      </c>
      <c r="P196" s="52" t="e">
        <f>SUMIF(РРО!#REF!,свод!$AY196,РРО!BD$12:BD$31)</f>
        <v>#REF!</v>
      </c>
      <c r="Q196" s="38" t="e">
        <f>SUMIF(РРО!#REF!,свод!$AY196,РРО!BE$12:BE$31)</f>
        <v>#REF!</v>
      </c>
      <c r="R196" s="38" t="e">
        <f>SUMIF(РРО!#REF!,свод!$AY196,РРО!BF$12:BF$31)</f>
        <v>#REF!</v>
      </c>
      <c r="S196" s="38" t="e">
        <f>SUMIF(РРО!#REF!,свод!$AY196,РРО!BG$12:BG$31)</f>
        <v>#REF!</v>
      </c>
      <c r="T196" s="38" t="e">
        <f>SUMIF(РРО!#REF!,свод!$AY196,РРО!BH$12:BH$31)</f>
        <v>#REF!</v>
      </c>
      <c r="U196" s="52" t="e">
        <f>SUMIF(РРО!#REF!,свод!$AY196,РРО!BI$12:BI$31)</f>
        <v>#REF!</v>
      </c>
      <c r="V196" s="38" t="e">
        <f>SUMIF(РРО!#REF!,свод!$AY196,РРО!BJ$12:BJ$31)</f>
        <v>#REF!</v>
      </c>
      <c r="W196" s="38" t="e">
        <f>SUMIF(РРО!#REF!,свод!$AY196,РРО!BK$12:BK$31)</f>
        <v>#REF!</v>
      </c>
      <c r="X196" s="38" t="e">
        <f>SUMIF(РРО!#REF!,свод!$AY196,РРО!BL$12:BL$31)</f>
        <v>#REF!</v>
      </c>
      <c r="Y196" s="38" t="e">
        <f>SUMIF(РРО!#REF!,свод!$AY196,РРО!BM$12:BM$31)</f>
        <v>#REF!</v>
      </c>
      <c r="Z196" s="52" t="e">
        <f>SUMIF(РРО!#REF!,свод!$AY196,РРО!BN$12:BN$31)</f>
        <v>#REF!</v>
      </c>
      <c r="AA196" s="38" t="e">
        <f>SUMIF(РРО!#REF!,свод!$AY196,РРО!BO$12:BO$31)</f>
        <v>#REF!</v>
      </c>
      <c r="AB196" s="38" t="e">
        <f>SUMIF(РРО!#REF!,свод!$AY196,РРО!BP$12:BP$31)</f>
        <v>#REF!</v>
      </c>
      <c r="AC196" s="38" t="e">
        <f>SUMIF(РРО!#REF!,свод!$AY196,РРО!BQ$12:BQ$31)</f>
        <v>#REF!</v>
      </c>
      <c r="AD196" s="38" t="e">
        <f>SUMIF(РРО!#REF!,свод!$AY196,РРО!BR$12:BR$31)</f>
        <v>#REF!</v>
      </c>
      <c r="AE196" s="52" t="e">
        <f>SUMIF(РРО!#REF!,свод!$AY196,РРО!BS$12:BS$31)</f>
        <v>#REF!</v>
      </c>
      <c r="AF196" s="38" t="e">
        <f>SUMIF(РРО!#REF!,свод!$AY196,РРО!BT$12:BT$31)</f>
        <v>#REF!</v>
      </c>
      <c r="AG196" s="38" t="e">
        <f>SUMIF(РРО!#REF!,свод!$AY196,РРО!BU$12:BU$31)</f>
        <v>#REF!</v>
      </c>
      <c r="AH196" s="38" t="e">
        <f>SUMIF(РРО!#REF!,свод!$AY196,РРО!BV$12:BV$31)</f>
        <v>#REF!</v>
      </c>
      <c r="AI196" s="38" t="e">
        <f>SUMIF(РРО!#REF!,свод!$AY196,РРО!BW$12:BW$31)</f>
        <v>#REF!</v>
      </c>
      <c r="AJ196" s="38" t="e">
        <f>SUMIF(РРО!#REF!,свод!$AY196,РРО!#REF!)</f>
        <v>#REF!</v>
      </c>
      <c r="AK196" s="38" t="e">
        <f>SUMIF(РРО!#REF!,свод!$AY196,РРО!#REF!)</f>
        <v>#REF!</v>
      </c>
      <c r="AL196" s="38" t="e">
        <f>SUMIF(РРО!#REF!,свод!$AY196,РРО!#REF!)</f>
        <v>#REF!</v>
      </c>
      <c r="AM196" s="38" t="e">
        <f>SUMIF(РРО!#REF!,свод!$AY196,РРО!#REF!)</f>
        <v>#REF!</v>
      </c>
      <c r="AN196" s="38" t="e">
        <f>SUMIF(РРО!#REF!,свод!$AY196,РРО!#REF!)</f>
        <v>#REF!</v>
      </c>
      <c r="AO196" s="38" t="e">
        <f>SUMIF(РРО!#REF!,свод!$AY196,РРО!#REF!)</f>
        <v>#REF!</v>
      </c>
      <c r="AP196" s="38" t="e">
        <f>SUMIF(РРО!#REF!,свод!$AY196,РРО!#REF!)</f>
        <v>#REF!</v>
      </c>
      <c r="AQ196" s="38" t="e">
        <f>SUMIF(РРО!#REF!,свод!$AY196,РРО!#REF!)</f>
        <v>#REF!</v>
      </c>
      <c r="AR196" s="38" t="e">
        <f>SUMIF(РРО!#REF!,свод!$AY196,РРО!#REF!)</f>
        <v>#REF!</v>
      </c>
      <c r="AS196" s="38" t="e">
        <f>SUMIF(РРО!#REF!,свод!$AY196,РРО!#REF!)</f>
        <v>#REF!</v>
      </c>
      <c r="AT196" s="38" t="e">
        <f>SUMIF(РРО!#REF!,свод!$AY196,РРО!#REF!)</f>
        <v>#REF!</v>
      </c>
      <c r="AU196" s="38" t="e">
        <f>SUMIF(РРО!#REF!,свод!$AY196,РРО!#REF!)</f>
        <v>#REF!</v>
      </c>
      <c r="AV196" s="38" t="e">
        <f>SUMIF(РРО!#REF!,свод!$AY196,РРО!#REF!)</f>
        <v>#REF!</v>
      </c>
      <c r="AW196" s="38" t="e">
        <f>SUMIF(РРО!#REF!,свод!$AY196,РРО!#REF!)</f>
        <v>#REF!</v>
      </c>
      <c r="AX196" s="38" t="e">
        <f>SUMIF(РРО!#REF!,свод!$AY196,РРО!#REF!)</f>
        <v>#REF!</v>
      </c>
      <c r="AY196" t="str">
        <f t="shared" si="11"/>
        <v>4040200361003плановый</v>
      </c>
    </row>
    <row r="197" spans="1:51" ht="15" hidden="1" customHeight="1">
      <c r="A197" s="32">
        <v>404020036</v>
      </c>
      <c r="B197" s="33" t="s">
        <v>140</v>
      </c>
      <c r="C197" s="34" t="s">
        <v>95</v>
      </c>
      <c r="D197" s="34" t="s">
        <v>69</v>
      </c>
      <c r="E197" s="35" t="s">
        <v>65</v>
      </c>
      <c r="F197" s="52" t="e">
        <f>SUMIF(РРО!#REF!,свод!AY197,РРО!AT$12:AT$31)</f>
        <v>#REF!</v>
      </c>
      <c r="G197" s="52" t="e">
        <f>SUMIF(РРО!#REF!,свод!AY197,РРО!AU$12:AU$31)</f>
        <v>#REF!</v>
      </c>
      <c r="H197" s="38" t="e">
        <f>SUMIF(РРО!#REF!,свод!$AY197,РРО!AV$12:AV$31)</f>
        <v>#REF!</v>
      </c>
      <c r="I197" s="38" t="e">
        <f>SUMIF(РРО!#REF!,свод!$AY197,РРО!AW$12:AW$31)</f>
        <v>#REF!</v>
      </c>
      <c r="J197" s="38" t="e">
        <f>SUMIF(РРО!#REF!,свод!$AY197,РРО!AX$12:AX$31)</f>
        <v>#REF!</v>
      </c>
      <c r="K197" s="38" t="e">
        <f>SUMIF(РРО!#REF!,свод!$AY197,РРО!AY$12:AY$31)</f>
        <v>#REF!</v>
      </c>
      <c r="L197" s="38" t="e">
        <f>SUMIF(РРО!#REF!,свод!$AY197,РРО!AZ$12:AZ$31)</f>
        <v>#REF!</v>
      </c>
      <c r="M197" s="38" t="e">
        <f>SUMIF(РРО!#REF!,свод!$AY197,РРО!BA$12:BA$31)</f>
        <v>#REF!</v>
      </c>
      <c r="N197" s="38" t="e">
        <f>SUMIF(РРО!#REF!,свод!$AY197,РРО!BB$12:BB$31)</f>
        <v>#REF!</v>
      </c>
      <c r="O197" s="38" t="e">
        <f>SUMIF(РРО!#REF!,свод!$AY197,РРО!BC$12:BC$31)</f>
        <v>#REF!</v>
      </c>
      <c r="P197" s="52" t="e">
        <f>SUMIF(РРО!#REF!,свод!$AY197,РРО!BD$12:BD$31)</f>
        <v>#REF!</v>
      </c>
      <c r="Q197" s="38" t="e">
        <f>SUMIF(РРО!#REF!,свод!$AY197,РРО!BE$12:BE$31)</f>
        <v>#REF!</v>
      </c>
      <c r="R197" s="38" t="e">
        <f>SUMIF(РРО!#REF!,свод!$AY197,РРО!BF$12:BF$31)</f>
        <v>#REF!</v>
      </c>
      <c r="S197" s="38" t="e">
        <f>SUMIF(РРО!#REF!,свод!$AY197,РРО!BG$12:BG$31)</f>
        <v>#REF!</v>
      </c>
      <c r="T197" s="38" t="e">
        <f>SUMIF(РРО!#REF!,свод!$AY197,РРО!BH$12:BH$31)</f>
        <v>#REF!</v>
      </c>
      <c r="U197" s="52" t="e">
        <f>SUMIF(РРО!#REF!,свод!$AY197,РРО!BI$12:BI$31)</f>
        <v>#REF!</v>
      </c>
      <c r="V197" s="38" t="e">
        <f>SUMIF(РРО!#REF!,свод!$AY197,РРО!BJ$12:BJ$31)</f>
        <v>#REF!</v>
      </c>
      <c r="W197" s="38" t="e">
        <f>SUMIF(РРО!#REF!,свод!$AY197,РРО!BK$12:BK$31)</f>
        <v>#REF!</v>
      </c>
      <c r="X197" s="38" t="e">
        <f>SUMIF(РРО!#REF!,свод!$AY197,РРО!BL$12:BL$31)</f>
        <v>#REF!</v>
      </c>
      <c r="Y197" s="38" t="e">
        <f>SUMIF(РРО!#REF!,свод!$AY197,РРО!BM$12:BM$31)</f>
        <v>#REF!</v>
      </c>
      <c r="Z197" s="52" t="e">
        <f>SUMIF(РРО!#REF!,свод!$AY197,РРО!BN$12:BN$31)</f>
        <v>#REF!</v>
      </c>
      <c r="AA197" s="38" t="e">
        <f>SUMIF(РРО!#REF!,свод!$AY197,РРО!BO$12:BO$31)</f>
        <v>#REF!</v>
      </c>
      <c r="AB197" s="38" t="e">
        <f>SUMIF(РРО!#REF!,свод!$AY197,РРО!BP$12:BP$31)</f>
        <v>#REF!</v>
      </c>
      <c r="AC197" s="38" t="e">
        <f>SUMIF(РРО!#REF!,свод!$AY197,РРО!BQ$12:BQ$31)</f>
        <v>#REF!</v>
      </c>
      <c r="AD197" s="38" t="e">
        <f>SUMIF(РРО!#REF!,свод!$AY197,РРО!BR$12:BR$31)</f>
        <v>#REF!</v>
      </c>
      <c r="AE197" s="52" t="e">
        <f>SUMIF(РРО!#REF!,свод!$AY197,РРО!BS$12:BS$31)</f>
        <v>#REF!</v>
      </c>
      <c r="AF197" s="38" t="e">
        <f>SUMIF(РРО!#REF!,свод!$AY197,РРО!BT$12:BT$31)</f>
        <v>#REF!</v>
      </c>
      <c r="AG197" s="38" t="e">
        <f>SUMIF(РРО!#REF!,свод!$AY197,РРО!BU$12:BU$31)</f>
        <v>#REF!</v>
      </c>
      <c r="AH197" s="38" t="e">
        <f>SUMIF(РРО!#REF!,свод!$AY197,РРО!BV$12:BV$31)</f>
        <v>#REF!</v>
      </c>
      <c r="AI197" s="38" t="e">
        <f>SUMIF(РРО!#REF!,свод!$AY197,РРО!BW$12:BW$31)</f>
        <v>#REF!</v>
      </c>
      <c r="AJ197" s="38" t="e">
        <f>SUMIF(РРО!#REF!,свод!$AY197,РРО!#REF!)</f>
        <v>#REF!</v>
      </c>
      <c r="AK197" s="38" t="e">
        <f>SUMIF(РРО!#REF!,свод!$AY197,РРО!#REF!)</f>
        <v>#REF!</v>
      </c>
      <c r="AL197" s="38" t="e">
        <f>SUMIF(РРО!#REF!,свод!$AY197,РРО!#REF!)</f>
        <v>#REF!</v>
      </c>
      <c r="AM197" s="38" t="e">
        <f>SUMIF(РРО!#REF!,свод!$AY197,РРО!#REF!)</f>
        <v>#REF!</v>
      </c>
      <c r="AN197" s="38" t="e">
        <f>SUMIF(РРО!#REF!,свод!$AY197,РРО!#REF!)</f>
        <v>#REF!</v>
      </c>
      <c r="AO197" s="38" t="e">
        <f>SUMIF(РРО!#REF!,свод!$AY197,РРО!#REF!)</f>
        <v>#REF!</v>
      </c>
      <c r="AP197" s="38" t="e">
        <f>SUMIF(РРО!#REF!,свод!$AY197,РРО!#REF!)</f>
        <v>#REF!</v>
      </c>
      <c r="AQ197" s="38" t="e">
        <f>SUMIF(РРО!#REF!,свод!$AY197,РРО!#REF!)</f>
        <v>#REF!</v>
      </c>
      <c r="AR197" s="38" t="e">
        <f>SUMIF(РРО!#REF!,свод!$AY197,РРО!#REF!)</f>
        <v>#REF!</v>
      </c>
      <c r="AS197" s="38" t="e">
        <f>SUMIF(РРО!#REF!,свод!$AY197,РРО!#REF!)</f>
        <v>#REF!</v>
      </c>
      <c r="AT197" s="38" t="e">
        <f>SUMIF(РРО!#REF!,свод!$AY197,РРО!#REF!)</f>
        <v>#REF!</v>
      </c>
      <c r="AU197" s="38" t="e">
        <f>SUMIF(РРО!#REF!,свод!$AY197,РРО!#REF!)</f>
        <v>#REF!</v>
      </c>
      <c r="AV197" s="38" t="e">
        <f>SUMIF(РРО!#REF!,свод!$AY197,РРО!#REF!)</f>
        <v>#REF!</v>
      </c>
      <c r="AW197" s="38" t="e">
        <f>SUMIF(РРО!#REF!,свод!$AY197,РРО!#REF!)</f>
        <v>#REF!</v>
      </c>
      <c r="AX197" s="38" t="e">
        <f>SUMIF(РРО!#REF!,свод!$AY197,РРО!#REF!)</f>
        <v>#REF!</v>
      </c>
      <c r="AY197" t="str">
        <f t="shared" si="11"/>
        <v>4040200361004плановый</v>
      </c>
    </row>
    <row r="198" spans="1:51" ht="15" hidden="1" customHeight="1">
      <c r="A198" s="32">
        <v>404020037</v>
      </c>
      <c r="B198" s="33" t="s">
        <v>131</v>
      </c>
      <c r="C198" s="34" t="s">
        <v>95</v>
      </c>
      <c r="D198" s="34" t="s">
        <v>69</v>
      </c>
      <c r="E198" s="35" t="s">
        <v>65</v>
      </c>
      <c r="F198" s="52" t="e">
        <f>SUMIF(РРО!#REF!,свод!AY198,РРО!AT$12:AT$31)</f>
        <v>#REF!</v>
      </c>
      <c r="G198" s="52" t="e">
        <f>SUMIF(РРО!#REF!,свод!AY198,РРО!AU$12:AU$31)</f>
        <v>#REF!</v>
      </c>
      <c r="H198" s="38" t="e">
        <f>SUMIF(РРО!#REF!,свод!$AY198,РРО!AV$12:AV$31)</f>
        <v>#REF!</v>
      </c>
      <c r="I198" s="38" t="e">
        <f>SUMIF(РРО!#REF!,свод!$AY198,РРО!AW$12:AW$31)</f>
        <v>#REF!</v>
      </c>
      <c r="J198" s="38" t="e">
        <f>SUMIF(РРО!#REF!,свод!$AY198,РРО!AX$12:AX$31)</f>
        <v>#REF!</v>
      </c>
      <c r="K198" s="38" t="e">
        <f>SUMIF(РРО!#REF!,свод!$AY198,РРО!AY$12:AY$31)</f>
        <v>#REF!</v>
      </c>
      <c r="L198" s="38" t="e">
        <f>SUMIF(РРО!#REF!,свод!$AY198,РРО!AZ$12:AZ$31)</f>
        <v>#REF!</v>
      </c>
      <c r="M198" s="38" t="e">
        <f>SUMIF(РРО!#REF!,свод!$AY198,РРО!BA$12:BA$31)</f>
        <v>#REF!</v>
      </c>
      <c r="N198" s="38" t="e">
        <f>SUMIF(РРО!#REF!,свод!$AY198,РРО!BB$12:BB$31)</f>
        <v>#REF!</v>
      </c>
      <c r="O198" s="38" t="e">
        <f>SUMIF(РРО!#REF!,свод!$AY198,РРО!BC$12:BC$31)</f>
        <v>#REF!</v>
      </c>
      <c r="P198" s="52" t="e">
        <f>SUMIF(РРО!#REF!,свод!$AY198,РРО!BD$12:BD$31)</f>
        <v>#REF!</v>
      </c>
      <c r="Q198" s="38" t="e">
        <f>SUMIF(РРО!#REF!,свод!$AY198,РРО!BE$12:BE$31)</f>
        <v>#REF!</v>
      </c>
      <c r="R198" s="38" t="e">
        <f>SUMIF(РРО!#REF!,свод!$AY198,РРО!BF$12:BF$31)</f>
        <v>#REF!</v>
      </c>
      <c r="S198" s="38" t="e">
        <f>SUMIF(РРО!#REF!,свод!$AY198,РРО!BG$12:BG$31)</f>
        <v>#REF!</v>
      </c>
      <c r="T198" s="38" t="e">
        <f>SUMIF(РРО!#REF!,свод!$AY198,РРО!BH$12:BH$31)</f>
        <v>#REF!</v>
      </c>
      <c r="U198" s="52" t="e">
        <f>SUMIF(РРО!#REF!,свод!$AY198,РРО!BI$12:BI$31)</f>
        <v>#REF!</v>
      </c>
      <c r="V198" s="38" t="e">
        <f>SUMIF(РРО!#REF!,свод!$AY198,РРО!BJ$12:BJ$31)</f>
        <v>#REF!</v>
      </c>
      <c r="W198" s="38" t="e">
        <f>SUMIF(РРО!#REF!,свод!$AY198,РРО!BK$12:BK$31)</f>
        <v>#REF!</v>
      </c>
      <c r="X198" s="38" t="e">
        <f>SUMIF(РРО!#REF!,свод!$AY198,РРО!BL$12:BL$31)</f>
        <v>#REF!</v>
      </c>
      <c r="Y198" s="38" t="e">
        <f>SUMIF(РРО!#REF!,свод!$AY198,РРО!BM$12:BM$31)</f>
        <v>#REF!</v>
      </c>
      <c r="Z198" s="52" t="e">
        <f>SUMIF(РРО!#REF!,свод!$AY198,РРО!BN$12:BN$31)</f>
        <v>#REF!</v>
      </c>
      <c r="AA198" s="38" t="e">
        <f>SUMIF(РРО!#REF!,свод!$AY198,РРО!BO$12:BO$31)</f>
        <v>#REF!</v>
      </c>
      <c r="AB198" s="38" t="e">
        <f>SUMIF(РРО!#REF!,свод!$AY198,РРО!BP$12:BP$31)</f>
        <v>#REF!</v>
      </c>
      <c r="AC198" s="38" t="e">
        <f>SUMIF(РРО!#REF!,свод!$AY198,РРО!BQ$12:BQ$31)</f>
        <v>#REF!</v>
      </c>
      <c r="AD198" s="38" t="e">
        <f>SUMIF(РРО!#REF!,свод!$AY198,РРО!BR$12:BR$31)</f>
        <v>#REF!</v>
      </c>
      <c r="AE198" s="52" t="e">
        <f>SUMIF(РРО!#REF!,свод!$AY198,РРО!BS$12:BS$31)</f>
        <v>#REF!</v>
      </c>
      <c r="AF198" s="38" t="e">
        <f>SUMIF(РРО!#REF!,свод!$AY198,РРО!BT$12:BT$31)</f>
        <v>#REF!</v>
      </c>
      <c r="AG198" s="38" t="e">
        <f>SUMIF(РРО!#REF!,свод!$AY198,РРО!BU$12:BU$31)</f>
        <v>#REF!</v>
      </c>
      <c r="AH198" s="38" t="e">
        <f>SUMIF(РРО!#REF!,свод!$AY198,РРО!BV$12:BV$31)</f>
        <v>#REF!</v>
      </c>
      <c r="AI198" s="38" t="e">
        <f>SUMIF(РРО!#REF!,свод!$AY198,РРО!BW$12:BW$31)</f>
        <v>#REF!</v>
      </c>
      <c r="AJ198" s="38" t="e">
        <f>SUMIF(РРО!#REF!,свод!$AY198,РРО!#REF!)</f>
        <v>#REF!</v>
      </c>
      <c r="AK198" s="38" t="e">
        <f>SUMIF(РРО!#REF!,свод!$AY198,РРО!#REF!)</f>
        <v>#REF!</v>
      </c>
      <c r="AL198" s="38" t="e">
        <f>SUMIF(РРО!#REF!,свод!$AY198,РРО!#REF!)</f>
        <v>#REF!</v>
      </c>
      <c r="AM198" s="38" t="e">
        <f>SUMIF(РРО!#REF!,свод!$AY198,РРО!#REF!)</f>
        <v>#REF!</v>
      </c>
      <c r="AN198" s="38" t="e">
        <f>SUMIF(РРО!#REF!,свод!$AY198,РРО!#REF!)</f>
        <v>#REF!</v>
      </c>
      <c r="AO198" s="38" t="e">
        <f>SUMIF(РРО!#REF!,свод!$AY198,РРО!#REF!)</f>
        <v>#REF!</v>
      </c>
      <c r="AP198" s="38" t="e">
        <f>SUMIF(РРО!#REF!,свод!$AY198,РРО!#REF!)</f>
        <v>#REF!</v>
      </c>
      <c r="AQ198" s="38" t="e">
        <f>SUMIF(РРО!#REF!,свод!$AY198,РРО!#REF!)</f>
        <v>#REF!</v>
      </c>
      <c r="AR198" s="38" t="e">
        <f>SUMIF(РРО!#REF!,свод!$AY198,РРО!#REF!)</f>
        <v>#REF!</v>
      </c>
      <c r="AS198" s="38" t="e">
        <f>SUMIF(РРО!#REF!,свод!$AY198,РРО!#REF!)</f>
        <v>#REF!</v>
      </c>
      <c r="AT198" s="38" t="e">
        <f>SUMIF(РРО!#REF!,свод!$AY198,РРО!#REF!)</f>
        <v>#REF!</v>
      </c>
      <c r="AU198" s="38" t="e">
        <f>SUMIF(РРО!#REF!,свод!$AY198,РРО!#REF!)</f>
        <v>#REF!</v>
      </c>
      <c r="AV198" s="38" t="e">
        <f>SUMIF(РРО!#REF!,свод!$AY198,РРО!#REF!)</f>
        <v>#REF!</v>
      </c>
      <c r="AW198" s="38" t="e">
        <f>SUMIF(РРО!#REF!,свод!$AY198,РРО!#REF!)</f>
        <v>#REF!</v>
      </c>
      <c r="AX198" s="38" t="e">
        <f>SUMIF(РРО!#REF!,свод!$AY198,РРО!#REF!)</f>
        <v>#REF!</v>
      </c>
      <c r="AY198" t="str">
        <f>CONCATENATE(A198,C198,D198,E198)</f>
        <v>4040200371004плановый</v>
      </c>
    </row>
    <row r="199" spans="1:51" ht="15" hidden="1" customHeight="1">
      <c r="A199" s="32">
        <v>404020037</v>
      </c>
      <c r="B199" s="33" t="s">
        <v>131</v>
      </c>
      <c r="C199" s="34" t="s">
        <v>95</v>
      </c>
      <c r="D199" s="34" t="s">
        <v>69</v>
      </c>
      <c r="E199" s="35" t="s">
        <v>64</v>
      </c>
      <c r="F199" s="52" t="e">
        <f>SUMIF(РРО!#REF!,свод!AY199,РРО!AT$12:AT$31)</f>
        <v>#REF!</v>
      </c>
      <c r="G199" s="52" t="e">
        <f>SUMIF(РРО!#REF!,свод!AY199,РРО!AU$12:AU$31)</f>
        <v>#REF!</v>
      </c>
      <c r="H199" s="38" t="e">
        <f>SUMIF(РРО!#REF!,свод!$AY199,РРО!AV$12:AV$31)</f>
        <v>#REF!</v>
      </c>
      <c r="I199" s="38" t="e">
        <f>SUMIF(РРО!#REF!,свод!$AY199,РРО!AW$12:AW$31)</f>
        <v>#REF!</v>
      </c>
      <c r="J199" s="38" t="e">
        <f>SUMIF(РРО!#REF!,свод!$AY199,РРО!AX$12:AX$31)</f>
        <v>#REF!</v>
      </c>
      <c r="K199" s="38" t="e">
        <f>SUMIF(РРО!#REF!,свод!$AY199,РРО!AY$12:AY$31)</f>
        <v>#REF!</v>
      </c>
      <c r="L199" s="38" t="e">
        <f>SUMIF(РРО!#REF!,свод!$AY199,РРО!AZ$12:AZ$31)</f>
        <v>#REF!</v>
      </c>
      <c r="M199" s="38" t="e">
        <f>SUMIF(РРО!#REF!,свод!$AY199,РРО!BA$12:BA$31)</f>
        <v>#REF!</v>
      </c>
      <c r="N199" s="38" t="e">
        <f>SUMIF(РРО!#REF!,свод!$AY199,РРО!BB$12:BB$31)</f>
        <v>#REF!</v>
      </c>
      <c r="O199" s="38" t="e">
        <f>SUMIF(РРО!#REF!,свод!$AY199,РРО!BC$12:BC$31)</f>
        <v>#REF!</v>
      </c>
      <c r="P199" s="52" t="e">
        <f>SUMIF(РРО!#REF!,свод!$AY199,РРО!BD$12:BD$31)</f>
        <v>#REF!</v>
      </c>
      <c r="Q199" s="38" t="e">
        <f>SUMIF(РРО!#REF!,свод!$AY199,РРО!BE$12:BE$31)</f>
        <v>#REF!</v>
      </c>
      <c r="R199" s="38" t="e">
        <f>SUMIF(РРО!#REF!,свод!$AY199,РРО!BF$12:BF$31)</f>
        <v>#REF!</v>
      </c>
      <c r="S199" s="38" t="e">
        <f>SUMIF(РРО!#REF!,свод!$AY199,РРО!BG$12:BG$31)</f>
        <v>#REF!</v>
      </c>
      <c r="T199" s="38" t="e">
        <f>SUMIF(РРО!#REF!,свод!$AY199,РРО!BH$12:BH$31)</f>
        <v>#REF!</v>
      </c>
      <c r="U199" s="52" t="e">
        <f>SUMIF(РРО!#REF!,свод!$AY199,РРО!BI$12:BI$31)</f>
        <v>#REF!</v>
      </c>
      <c r="V199" s="38" t="e">
        <f>SUMIF(РРО!#REF!,свод!$AY199,РРО!BJ$12:BJ$31)</f>
        <v>#REF!</v>
      </c>
      <c r="W199" s="38" t="e">
        <f>SUMIF(РРО!#REF!,свод!$AY199,РРО!BK$12:BK$31)</f>
        <v>#REF!</v>
      </c>
      <c r="X199" s="38" t="e">
        <f>SUMIF(РРО!#REF!,свод!$AY199,РРО!BL$12:BL$31)</f>
        <v>#REF!</v>
      </c>
      <c r="Y199" s="38" t="e">
        <f>SUMIF(РРО!#REF!,свод!$AY199,РРО!BM$12:BM$31)</f>
        <v>#REF!</v>
      </c>
      <c r="Z199" s="52" t="e">
        <f>SUMIF(РРО!#REF!,свод!$AY199,РРО!BN$12:BN$31)</f>
        <v>#REF!</v>
      </c>
      <c r="AA199" s="38" t="e">
        <f>SUMIF(РРО!#REF!,свод!$AY199,РРО!BO$12:BO$31)</f>
        <v>#REF!</v>
      </c>
      <c r="AB199" s="38" t="e">
        <f>SUMIF(РРО!#REF!,свод!$AY199,РРО!BP$12:BP$31)</f>
        <v>#REF!</v>
      </c>
      <c r="AC199" s="38" t="e">
        <f>SUMIF(РРО!#REF!,свод!$AY199,РРО!BQ$12:BQ$31)</f>
        <v>#REF!</v>
      </c>
      <c r="AD199" s="38" t="e">
        <f>SUMIF(РРО!#REF!,свод!$AY199,РРО!BR$12:BR$31)</f>
        <v>#REF!</v>
      </c>
      <c r="AE199" s="52" t="e">
        <f>SUMIF(РРО!#REF!,свод!$AY199,РРО!BS$12:BS$31)</f>
        <v>#REF!</v>
      </c>
      <c r="AF199" s="38" t="e">
        <f>SUMIF(РРО!#REF!,свод!$AY199,РРО!BT$12:BT$31)</f>
        <v>#REF!</v>
      </c>
      <c r="AG199" s="38" t="e">
        <f>SUMIF(РРО!#REF!,свод!$AY199,РРО!BU$12:BU$31)</f>
        <v>#REF!</v>
      </c>
      <c r="AH199" s="38" t="e">
        <f>SUMIF(РРО!#REF!,свод!$AY199,РРО!BV$12:BV$31)</f>
        <v>#REF!</v>
      </c>
      <c r="AI199" s="38" t="e">
        <f>SUMIF(РРО!#REF!,свод!$AY199,РРО!BW$12:BW$31)</f>
        <v>#REF!</v>
      </c>
      <c r="AJ199" s="38" t="e">
        <f>SUMIF(РРО!#REF!,свод!$AY199,РРО!#REF!)</f>
        <v>#REF!</v>
      </c>
      <c r="AK199" s="38" t="e">
        <f>SUMIF(РРО!#REF!,свод!$AY199,РРО!#REF!)</f>
        <v>#REF!</v>
      </c>
      <c r="AL199" s="38" t="e">
        <f>SUMIF(РРО!#REF!,свод!$AY199,РРО!#REF!)</f>
        <v>#REF!</v>
      </c>
      <c r="AM199" s="38" t="e">
        <f>SUMIF(РРО!#REF!,свод!$AY199,РРО!#REF!)</f>
        <v>#REF!</v>
      </c>
      <c r="AN199" s="38" t="e">
        <f>SUMIF(РРО!#REF!,свод!$AY199,РРО!#REF!)</f>
        <v>#REF!</v>
      </c>
      <c r="AO199" s="38" t="e">
        <f>SUMIF(РРО!#REF!,свод!$AY199,РРО!#REF!)</f>
        <v>#REF!</v>
      </c>
      <c r="AP199" s="38" t="e">
        <f>SUMIF(РРО!#REF!,свод!$AY199,РРО!#REF!)</f>
        <v>#REF!</v>
      </c>
      <c r="AQ199" s="38" t="e">
        <f>SUMIF(РРО!#REF!,свод!$AY199,РРО!#REF!)</f>
        <v>#REF!</v>
      </c>
      <c r="AR199" s="38" t="e">
        <f>SUMIF(РРО!#REF!,свод!$AY199,РРО!#REF!)</f>
        <v>#REF!</v>
      </c>
      <c r="AS199" s="38" t="e">
        <f>SUMIF(РРО!#REF!,свод!$AY199,РРО!#REF!)</f>
        <v>#REF!</v>
      </c>
      <c r="AT199" s="38" t="e">
        <f>SUMIF(РРО!#REF!,свод!$AY199,РРО!#REF!)</f>
        <v>#REF!</v>
      </c>
      <c r="AU199" s="38" t="e">
        <f>SUMIF(РРО!#REF!,свод!$AY199,РРО!#REF!)</f>
        <v>#REF!</v>
      </c>
      <c r="AV199" s="38" t="e">
        <f>SUMIF(РРО!#REF!,свод!$AY199,РРО!#REF!)</f>
        <v>#REF!</v>
      </c>
      <c r="AW199" s="38" t="e">
        <f>SUMIF(РРО!#REF!,свод!$AY199,РРО!#REF!)</f>
        <v>#REF!</v>
      </c>
      <c r="AX199" s="38" t="e">
        <f>SUMIF(РРО!#REF!,свод!$AY199,РРО!#REF!)</f>
        <v>#REF!</v>
      </c>
      <c r="AY199" t="str">
        <f t="shared" si="11"/>
        <v>4040200371004нормативный</v>
      </c>
    </row>
    <row r="200" spans="1:51" ht="15" hidden="1" customHeight="1">
      <c r="A200" s="32">
        <v>404020038</v>
      </c>
      <c r="B200" s="33" t="s">
        <v>132</v>
      </c>
      <c r="C200" s="34" t="s">
        <v>95</v>
      </c>
      <c r="D200" s="34" t="s">
        <v>69</v>
      </c>
      <c r="E200" s="35" t="s">
        <v>64</v>
      </c>
      <c r="F200" s="52" t="e">
        <f>SUMIF(РРО!#REF!,свод!AY200,РРО!AT$12:AT$31)</f>
        <v>#REF!</v>
      </c>
      <c r="G200" s="52" t="e">
        <f>SUMIF(РРО!#REF!,свод!AY200,РРО!AU$12:AU$31)</f>
        <v>#REF!</v>
      </c>
      <c r="H200" s="38" t="e">
        <f>SUMIF(РРО!#REF!,свод!$AY200,РРО!AV$12:AV$31)</f>
        <v>#REF!</v>
      </c>
      <c r="I200" s="38" t="e">
        <f>SUMIF(РРО!#REF!,свод!$AY200,РРО!AW$12:AW$31)</f>
        <v>#REF!</v>
      </c>
      <c r="J200" s="38" t="e">
        <f>SUMIF(РРО!#REF!,свод!$AY200,РРО!AX$12:AX$31)</f>
        <v>#REF!</v>
      </c>
      <c r="K200" s="38" t="e">
        <f>SUMIF(РРО!#REF!,свод!$AY200,РРО!AY$12:AY$31)</f>
        <v>#REF!</v>
      </c>
      <c r="L200" s="38" t="e">
        <f>SUMIF(РРО!#REF!,свод!$AY200,РРО!AZ$12:AZ$31)</f>
        <v>#REF!</v>
      </c>
      <c r="M200" s="38" t="e">
        <f>SUMIF(РРО!#REF!,свод!$AY200,РРО!BA$12:BA$31)</f>
        <v>#REF!</v>
      </c>
      <c r="N200" s="38" t="e">
        <f>SUMIF(РРО!#REF!,свод!$AY200,РРО!BB$12:BB$31)</f>
        <v>#REF!</v>
      </c>
      <c r="O200" s="38" t="e">
        <f>SUMIF(РРО!#REF!,свод!$AY200,РРО!BC$12:BC$31)</f>
        <v>#REF!</v>
      </c>
      <c r="P200" s="52" t="e">
        <f>SUMIF(РРО!#REF!,свод!$AY200,РРО!BD$12:BD$31)</f>
        <v>#REF!</v>
      </c>
      <c r="Q200" s="38" t="e">
        <f>SUMIF(РРО!#REF!,свод!$AY200,РРО!BE$12:BE$31)</f>
        <v>#REF!</v>
      </c>
      <c r="R200" s="38" t="e">
        <f>SUMIF(РРО!#REF!,свод!$AY200,РРО!BF$12:BF$31)</f>
        <v>#REF!</v>
      </c>
      <c r="S200" s="38" t="e">
        <f>SUMIF(РРО!#REF!,свод!$AY200,РРО!BG$12:BG$31)</f>
        <v>#REF!</v>
      </c>
      <c r="T200" s="38" t="e">
        <f>SUMIF(РРО!#REF!,свод!$AY200,РРО!BH$12:BH$31)</f>
        <v>#REF!</v>
      </c>
      <c r="U200" s="52" t="e">
        <f>SUMIF(РРО!#REF!,свод!$AY200,РРО!BI$12:BI$31)</f>
        <v>#REF!</v>
      </c>
      <c r="V200" s="38" t="e">
        <f>SUMIF(РРО!#REF!,свод!$AY200,РРО!BJ$12:BJ$31)</f>
        <v>#REF!</v>
      </c>
      <c r="W200" s="38" t="e">
        <f>SUMIF(РРО!#REF!,свод!$AY200,РРО!BK$12:BK$31)</f>
        <v>#REF!</v>
      </c>
      <c r="X200" s="38" t="e">
        <f>SUMIF(РРО!#REF!,свод!$AY200,РРО!BL$12:BL$31)</f>
        <v>#REF!</v>
      </c>
      <c r="Y200" s="38" t="e">
        <f>SUMIF(РРО!#REF!,свод!$AY200,РРО!BM$12:BM$31)</f>
        <v>#REF!</v>
      </c>
      <c r="Z200" s="52" t="e">
        <f>SUMIF(РРО!#REF!,свод!$AY200,РРО!BN$12:BN$31)</f>
        <v>#REF!</v>
      </c>
      <c r="AA200" s="38" t="e">
        <f>SUMIF(РРО!#REF!,свод!$AY200,РРО!BO$12:BO$31)</f>
        <v>#REF!</v>
      </c>
      <c r="AB200" s="38" t="e">
        <f>SUMIF(РРО!#REF!,свод!$AY200,РРО!BP$12:BP$31)</f>
        <v>#REF!</v>
      </c>
      <c r="AC200" s="38" t="e">
        <f>SUMIF(РРО!#REF!,свод!$AY200,РРО!BQ$12:BQ$31)</f>
        <v>#REF!</v>
      </c>
      <c r="AD200" s="38" t="e">
        <f>SUMIF(РРО!#REF!,свод!$AY200,РРО!BR$12:BR$31)</f>
        <v>#REF!</v>
      </c>
      <c r="AE200" s="52" t="e">
        <f>SUMIF(РРО!#REF!,свод!$AY200,РРО!BS$12:BS$31)</f>
        <v>#REF!</v>
      </c>
      <c r="AF200" s="38" t="e">
        <f>SUMIF(РРО!#REF!,свод!$AY200,РРО!BT$12:BT$31)</f>
        <v>#REF!</v>
      </c>
      <c r="AG200" s="38" t="e">
        <f>SUMIF(РРО!#REF!,свод!$AY200,РРО!BU$12:BU$31)</f>
        <v>#REF!</v>
      </c>
      <c r="AH200" s="38" t="e">
        <f>SUMIF(РРО!#REF!,свод!$AY200,РРО!BV$12:BV$31)</f>
        <v>#REF!</v>
      </c>
      <c r="AI200" s="38" t="e">
        <f>SUMIF(РРО!#REF!,свод!$AY200,РРО!BW$12:BW$31)</f>
        <v>#REF!</v>
      </c>
      <c r="AJ200" s="38" t="e">
        <f>SUMIF(РРО!#REF!,свод!$AY200,РРО!#REF!)</f>
        <v>#REF!</v>
      </c>
      <c r="AK200" s="38" t="e">
        <f>SUMIF(РРО!#REF!,свод!$AY200,РРО!#REF!)</f>
        <v>#REF!</v>
      </c>
      <c r="AL200" s="38" t="e">
        <f>SUMIF(РРО!#REF!,свод!$AY200,РРО!#REF!)</f>
        <v>#REF!</v>
      </c>
      <c r="AM200" s="38" t="e">
        <f>SUMIF(РРО!#REF!,свод!$AY200,РРО!#REF!)</f>
        <v>#REF!</v>
      </c>
      <c r="AN200" s="38" t="e">
        <f>SUMIF(РРО!#REF!,свод!$AY200,РРО!#REF!)</f>
        <v>#REF!</v>
      </c>
      <c r="AO200" s="38" t="e">
        <f>SUMIF(РРО!#REF!,свод!$AY200,РРО!#REF!)</f>
        <v>#REF!</v>
      </c>
      <c r="AP200" s="38" t="e">
        <f>SUMIF(РРО!#REF!,свод!$AY200,РРО!#REF!)</f>
        <v>#REF!</v>
      </c>
      <c r="AQ200" s="38" t="e">
        <f>SUMIF(РРО!#REF!,свод!$AY200,РРО!#REF!)</f>
        <v>#REF!</v>
      </c>
      <c r="AR200" s="38" t="e">
        <f>SUMIF(РРО!#REF!,свод!$AY200,РРО!#REF!)</f>
        <v>#REF!</v>
      </c>
      <c r="AS200" s="38" t="e">
        <f>SUMIF(РРО!#REF!,свод!$AY200,РРО!#REF!)</f>
        <v>#REF!</v>
      </c>
      <c r="AT200" s="38" t="e">
        <f>SUMIF(РРО!#REF!,свод!$AY200,РРО!#REF!)</f>
        <v>#REF!</v>
      </c>
      <c r="AU200" s="38" t="e">
        <f>SUMIF(РРО!#REF!,свод!$AY200,РРО!#REF!)</f>
        <v>#REF!</v>
      </c>
      <c r="AV200" s="38" t="e">
        <f>SUMIF(РРО!#REF!,свод!$AY200,РРО!#REF!)</f>
        <v>#REF!</v>
      </c>
      <c r="AW200" s="38" t="e">
        <f>SUMIF(РРО!#REF!,свод!$AY200,РРО!#REF!)</f>
        <v>#REF!</v>
      </c>
      <c r="AX200" s="38" t="e">
        <f>SUMIF(РРО!#REF!,свод!$AY200,РРО!#REF!)</f>
        <v>#REF!</v>
      </c>
      <c r="AY200" t="str">
        <f t="shared" si="11"/>
        <v>4040200381004нормативный</v>
      </c>
    </row>
    <row r="201" spans="1:51" ht="15" hidden="1" customHeight="1">
      <c r="A201" s="32">
        <v>404020039</v>
      </c>
      <c r="B201" s="33" t="s">
        <v>90</v>
      </c>
      <c r="C201" s="34" t="s">
        <v>53</v>
      </c>
      <c r="D201" s="34" t="s">
        <v>69</v>
      </c>
      <c r="E201" s="35" t="s">
        <v>64</v>
      </c>
      <c r="F201" s="52" t="e">
        <f>SUMIF(РРО!#REF!,свод!AY201,РРО!AT$12:AT$31)</f>
        <v>#REF!</v>
      </c>
      <c r="G201" s="52" t="e">
        <f>SUMIF(РРО!#REF!,свод!AY201,РРО!AU$12:AU$31)</f>
        <v>#REF!</v>
      </c>
      <c r="H201" s="38" t="e">
        <f>SUMIF(РРО!#REF!,свод!$AY201,РРО!AV$12:AV$31)</f>
        <v>#REF!</v>
      </c>
      <c r="I201" s="38" t="e">
        <f>SUMIF(РРО!#REF!,свод!$AY201,РРО!AW$12:AW$31)</f>
        <v>#REF!</v>
      </c>
      <c r="J201" s="38" t="e">
        <f>SUMIF(РРО!#REF!,свод!$AY201,РРО!AX$12:AX$31)</f>
        <v>#REF!</v>
      </c>
      <c r="K201" s="38" t="e">
        <f>SUMIF(РРО!#REF!,свод!$AY201,РРО!AY$12:AY$31)</f>
        <v>#REF!</v>
      </c>
      <c r="L201" s="38" t="e">
        <f>SUMIF(РРО!#REF!,свод!$AY201,РРО!AZ$12:AZ$31)</f>
        <v>#REF!</v>
      </c>
      <c r="M201" s="38" t="e">
        <f>SUMIF(РРО!#REF!,свод!$AY201,РРО!BA$12:BA$31)</f>
        <v>#REF!</v>
      </c>
      <c r="N201" s="38" t="e">
        <f>SUMIF(РРО!#REF!,свод!$AY201,РРО!BB$12:BB$31)</f>
        <v>#REF!</v>
      </c>
      <c r="O201" s="38" t="e">
        <f>SUMIF(РРО!#REF!,свод!$AY201,РРО!BC$12:BC$31)</f>
        <v>#REF!</v>
      </c>
      <c r="P201" s="52" t="e">
        <f>SUMIF(РРО!#REF!,свод!$AY201,РРО!BD$12:BD$31)</f>
        <v>#REF!</v>
      </c>
      <c r="Q201" s="38" t="e">
        <f>SUMIF(РРО!#REF!,свод!$AY201,РРО!BE$12:BE$31)</f>
        <v>#REF!</v>
      </c>
      <c r="R201" s="38" t="e">
        <f>SUMIF(РРО!#REF!,свод!$AY201,РРО!BF$12:BF$31)</f>
        <v>#REF!</v>
      </c>
      <c r="S201" s="38" t="e">
        <f>SUMIF(РРО!#REF!,свод!$AY201,РРО!BG$12:BG$31)</f>
        <v>#REF!</v>
      </c>
      <c r="T201" s="38" t="e">
        <f>SUMIF(РРО!#REF!,свод!$AY201,РРО!BH$12:BH$31)</f>
        <v>#REF!</v>
      </c>
      <c r="U201" s="52" t="e">
        <f>SUMIF(РРО!#REF!,свод!$AY201,РРО!BI$12:BI$31)</f>
        <v>#REF!</v>
      </c>
      <c r="V201" s="38" t="e">
        <f>SUMIF(РРО!#REF!,свод!$AY201,РРО!BJ$12:BJ$31)</f>
        <v>#REF!</v>
      </c>
      <c r="W201" s="38" t="e">
        <f>SUMIF(РРО!#REF!,свод!$AY201,РРО!BK$12:BK$31)</f>
        <v>#REF!</v>
      </c>
      <c r="X201" s="38" t="e">
        <f>SUMIF(РРО!#REF!,свод!$AY201,РРО!BL$12:BL$31)</f>
        <v>#REF!</v>
      </c>
      <c r="Y201" s="38" t="e">
        <f>SUMIF(РРО!#REF!,свод!$AY201,РРО!BM$12:BM$31)</f>
        <v>#REF!</v>
      </c>
      <c r="Z201" s="52" t="e">
        <f>SUMIF(РРО!#REF!,свод!$AY201,РРО!BN$12:BN$31)</f>
        <v>#REF!</v>
      </c>
      <c r="AA201" s="38" t="e">
        <f>SUMIF(РРО!#REF!,свод!$AY201,РРО!BO$12:BO$31)</f>
        <v>#REF!</v>
      </c>
      <c r="AB201" s="38" t="e">
        <f>SUMIF(РРО!#REF!,свод!$AY201,РРО!BP$12:BP$31)</f>
        <v>#REF!</v>
      </c>
      <c r="AC201" s="38" t="e">
        <f>SUMIF(РРО!#REF!,свод!$AY201,РРО!BQ$12:BQ$31)</f>
        <v>#REF!</v>
      </c>
      <c r="AD201" s="38" t="e">
        <f>SUMIF(РРО!#REF!,свод!$AY201,РРО!BR$12:BR$31)</f>
        <v>#REF!</v>
      </c>
      <c r="AE201" s="52" t="e">
        <f>SUMIF(РРО!#REF!,свод!$AY201,РРО!BS$12:BS$31)</f>
        <v>#REF!</v>
      </c>
      <c r="AF201" s="38" t="e">
        <f>SUMIF(РРО!#REF!,свод!$AY201,РРО!BT$12:BT$31)</f>
        <v>#REF!</v>
      </c>
      <c r="AG201" s="38" t="e">
        <f>SUMIF(РРО!#REF!,свод!$AY201,РРО!BU$12:BU$31)</f>
        <v>#REF!</v>
      </c>
      <c r="AH201" s="38" t="e">
        <f>SUMIF(РРО!#REF!,свод!$AY201,РРО!BV$12:BV$31)</f>
        <v>#REF!</v>
      </c>
      <c r="AI201" s="38" t="e">
        <f>SUMIF(РРО!#REF!,свод!$AY201,РРО!BW$12:BW$31)</f>
        <v>#REF!</v>
      </c>
      <c r="AJ201" s="38" t="e">
        <f>SUMIF(РРО!#REF!,свод!$AY201,РРО!#REF!)</f>
        <v>#REF!</v>
      </c>
      <c r="AK201" s="38" t="e">
        <f>SUMIF(РРО!#REF!,свод!$AY201,РРО!#REF!)</f>
        <v>#REF!</v>
      </c>
      <c r="AL201" s="38" t="e">
        <f>SUMIF(РРО!#REF!,свод!$AY201,РРО!#REF!)</f>
        <v>#REF!</v>
      </c>
      <c r="AM201" s="38" t="e">
        <f>SUMIF(РРО!#REF!,свод!$AY201,РРО!#REF!)</f>
        <v>#REF!</v>
      </c>
      <c r="AN201" s="38" t="e">
        <f>SUMIF(РРО!#REF!,свод!$AY201,РРО!#REF!)</f>
        <v>#REF!</v>
      </c>
      <c r="AO201" s="38" t="e">
        <f>SUMIF(РРО!#REF!,свод!$AY201,РРО!#REF!)</f>
        <v>#REF!</v>
      </c>
      <c r="AP201" s="38" t="e">
        <f>SUMIF(РРО!#REF!,свод!$AY201,РРО!#REF!)</f>
        <v>#REF!</v>
      </c>
      <c r="AQ201" s="38" t="e">
        <f>SUMIF(РРО!#REF!,свод!$AY201,РРО!#REF!)</f>
        <v>#REF!</v>
      </c>
      <c r="AR201" s="38" t="e">
        <f>SUMIF(РРО!#REF!,свод!$AY201,РРО!#REF!)</f>
        <v>#REF!</v>
      </c>
      <c r="AS201" s="38" t="e">
        <f>SUMIF(РРО!#REF!,свод!$AY201,РРО!#REF!)</f>
        <v>#REF!</v>
      </c>
      <c r="AT201" s="38" t="e">
        <f>SUMIF(РРО!#REF!,свод!$AY201,РРО!#REF!)</f>
        <v>#REF!</v>
      </c>
      <c r="AU201" s="38" t="e">
        <f>SUMIF(РРО!#REF!,свод!$AY201,РРО!#REF!)</f>
        <v>#REF!</v>
      </c>
      <c r="AV201" s="38" t="e">
        <f>SUMIF(РРО!#REF!,свод!$AY201,РРО!#REF!)</f>
        <v>#REF!</v>
      </c>
      <c r="AW201" s="38" t="e">
        <f>SUMIF(РРО!#REF!,свод!$AY201,РРО!#REF!)</f>
        <v>#REF!</v>
      </c>
      <c r="AX201" s="38" t="e">
        <f>SUMIF(РРО!#REF!,свод!$AY201,РРО!#REF!)</f>
        <v>#REF!</v>
      </c>
      <c r="AY201" t="str">
        <f t="shared" si="11"/>
        <v>4040200390104нормативный</v>
      </c>
    </row>
    <row r="202" spans="1:51" ht="15" hidden="1" customHeight="1">
      <c r="A202" s="32">
        <v>404020039</v>
      </c>
      <c r="B202" s="33" t="s">
        <v>90</v>
      </c>
      <c r="C202" s="34" t="s">
        <v>53</v>
      </c>
      <c r="D202" s="34" t="s">
        <v>69</v>
      </c>
      <c r="E202" s="35" t="s">
        <v>65</v>
      </c>
      <c r="F202" s="52" t="e">
        <f>SUMIF(РРО!#REF!,свод!AY202,РРО!AT$12:AT$31)</f>
        <v>#REF!</v>
      </c>
      <c r="G202" s="52" t="e">
        <f>SUMIF(РРО!#REF!,свод!AY202,РРО!AU$12:AU$31)</f>
        <v>#REF!</v>
      </c>
      <c r="H202" s="38" t="e">
        <f>SUMIF(РРО!#REF!,свод!$AY202,РРО!AV$12:AV$31)</f>
        <v>#REF!</v>
      </c>
      <c r="I202" s="38" t="e">
        <f>SUMIF(РРО!#REF!,свод!$AY202,РРО!AW$12:AW$31)</f>
        <v>#REF!</v>
      </c>
      <c r="J202" s="38" t="e">
        <f>SUMIF(РРО!#REF!,свод!$AY202,РРО!AX$12:AX$31)</f>
        <v>#REF!</v>
      </c>
      <c r="K202" s="38" t="e">
        <f>SUMIF(РРО!#REF!,свод!$AY202,РРО!AY$12:AY$31)</f>
        <v>#REF!</v>
      </c>
      <c r="L202" s="38" t="e">
        <f>SUMIF(РРО!#REF!,свод!$AY202,РРО!AZ$12:AZ$31)</f>
        <v>#REF!</v>
      </c>
      <c r="M202" s="38" t="e">
        <f>SUMIF(РРО!#REF!,свод!$AY202,РРО!BA$12:BA$31)</f>
        <v>#REF!</v>
      </c>
      <c r="N202" s="38" t="e">
        <f>SUMIF(РРО!#REF!,свод!$AY202,РРО!BB$12:BB$31)</f>
        <v>#REF!</v>
      </c>
      <c r="O202" s="38" t="e">
        <f>SUMIF(РРО!#REF!,свод!$AY202,РРО!BC$12:BC$31)</f>
        <v>#REF!</v>
      </c>
      <c r="P202" s="52" t="e">
        <f>SUMIF(РРО!#REF!,свод!$AY202,РРО!BD$12:BD$31)</f>
        <v>#REF!</v>
      </c>
      <c r="Q202" s="38" t="e">
        <f>SUMIF(РРО!#REF!,свод!$AY202,РРО!BE$12:BE$31)</f>
        <v>#REF!</v>
      </c>
      <c r="R202" s="38" t="e">
        <f>SUMIF(РРО!#REF!,свод!$AY202,РРО!BF$12:BF$31)</f>
        <v>#REF!</v>
      </c>
      <c r="S202" s="38" t="e">
        <f>SUMIF(РРО!#REF!,свод!$AY202,РРО!BG$12:BG$31)</f>
        <v>#REF!</v>
      </c>
      <c r="T202" s="38" t="e">
        <f>SUMIF(РРО!#REF!,свод!$AY202,РРО!BH$12:BH$31)</f>
        <v>#REF!</v>
      </c>
      <c r="U202" s="52" t="e">
        <f>SUMIF(РРО!#REF!,свод!$AY202,РРО!BI$12:BI$31)</f>
        <v>#REF!</v>
      </c>
      <c r="V202" s="38" t="e">
        <f>SUMIF(РРО!#REF!,свод!$AY202,РРО!BJ$12:BJ$31)</f>
        <v>#REF!</v>
      </c>
      <c r="W202" s="38" t="e">
        <f>SUMIF(РРО!#REF!,свод!$AY202,РРО!BK$12:BK$31)</f>
        <v>#REF!</v>
      </c>
      <c r="X202" s="38" t="e">
        <f>SUMIF(РРО!#REF!,свод!$AY202,РРО!BL$12:BL$31)</f>
        <v>#REF!</v>
      </c>
      <c r="Y202" s="38" t="e">
        <f>SUMIF(РРО!#REF!,свод!$AY202,РРО!BM$12:BM$31)</f>
        <v>#REF!</v>
      </c>
      <c r="Z202" s="52" t="e">
        <f>SUMIF(РРО!#REF!,свод!$AY202,РРО!BN$12:BN$31)</f>
        <v>#REF!</v>
      </c>
      <c r="AA202" s="38" t="e">
        <f>SUMIF(РРО!#REF!,свод!$AY202,РРО!BO$12:BO$31)</f>
        <v>#REF!</v>
      </c>
      <c r="AB202" s="38" t="e">
        <f>SUMIF(РРО!#REF!,свод!$AY202,РРО!BP$12:BP$31)</f>
        <v>#REF!</v>
      </c>
      <c r="AC202" s="38" t="e">
        <f>SUMIF(РРО!#REF!,свод!$AY202,РРО!BQ$12:BQ$31)</f>
        <v>#REF!</v>
      </c>
      <c r="AD202" s="38" t="e">
        <f>SUMIF(РРО!#REF!,свод!$AY202,РРО!BR$12:BR$31)</f>
        <v>#REF!</v>
      </c>
      <c r="AE202" s="52" t="e">
        <f>SUMIF(РРО!#REF!,свод!$AY202,РРО!BS$12:BS$31)</f>
        <v>#REF!</v>
      </c>
      <c r="AF202" s="38" t="e">
        <f>SUMIF(РРО!#REF!,свод!$AY202,РРО!BT$12:BT$31)</f>
        <v>#REF!</v>
      </c>
      <c r="AG202" s="38" t="e">
        <f>SUMIF(РРО!#REF!,свод!$AY202,РРО!BU$12:BU$31)</f>
        <v>#REF!</v>
      </c>
      <c r="AH202" s="38" t="e">
        <f>SUMIF(РРО!#REF!,свод!$AY202,РРО!BV$12:BV$31)</f>
        <v>#REF!</v>
      </c>
      <c r="AI202" s="38" t="e">
        <f>SUMIF(РРО!#REF!,свод!$AY202,РРО!BW$12:BW$31)</f>
        <v>#REF!</v>
      </c>
      <c r="AJ202" s="38" t="e">
        <f>SUMIF(РРО!#REF!,свод!$AY202,РРО!#REF!)</f>
        <v>#REF!</v>
      </c>
      <c r="AK202" s="38" t="e">
        <f>SUMIF(РРО!#REF!,свод!$AY202,РРО!#REF!)</f>
        <v>#REF!</v>
      </c>
      <c r="AL202" s="38" t="e">
        <f>SUMIF(РРО!#REF!,свод!$AY202,РРО!#REF!)</f>
        <v>#REF!</v>
      </c>
      <c r="AM202" s="38" t="e">
        <f>SUMIF(РРО!#REF!,свод!$AY202,РРО!#REF!)</f>
        <v>#REF!</v>
      </c>
      <c r="AN202" s="38" t="e">
        <f>SUMIF(РРО!#REF!,свод!$AY202,РРО!#REF!)</f>
        <v>#REF!</v>
      </c>
      <c r="AO202" s="38" t="e">
        <f>SUMIF(РРО!#REF!,свод!$AY202,РРО!#REF!)</f>
        <v>#REF!</v>
      </c>
      <c r="AP202" s="38" t="e">
        <f>SUMIF(РРО!#REF!,свод!$AY202,РРО!#REF!)</f>
        <v>#REF!</v>
      </c>
      <c r="AQ202" s="38" t="e">
        <f>SUMIF(РРО!#REF!,свод!$AY202,РРО!#REF!)</f>
        <v>#REF!</v>
      </c>
      <c r="AR202" s="38" t="e">
        <f>SUMIF(РРО!#REF!,свод!$AY202,РРО!#REF!)</f>
        <v>#REF!</v>
      </c>
      <c r="AS202" s="38" t="e">
        <f>SUMIF(РРО!#REF!,свод!$AY202,РРО!#REF!)</f>
        <v>#REF!</v>
      </c>
      <c r="AT202" s="38" t="e">
        <f>SUMIF(РРО!#REF!,свод!$AY202,РРО!#REF!)</f>
        <v>#REF!</v>
      </c>
      <c r="AU202" s="38" t="e">
        <f>SUMIF(РРО!#REF!,свод!$AY202,РРО!#REF!)</f>
        <v>#REF!</v>
      </c>
      <c r="AV202" s="38" t="e">
        <f>SUMIF(РРО!#REF!,свод!$AY202,РРО!#REF!)</f>
        <v>#REF!</v>
      </c>
      <c r="AW202" s="38" t="e">
        <f>SUMIF(РРО!#REF!,свод!$AY202,РРО!#REF!)</f>
        <v>#REF!</v>
      </c>
      <c r="AX202" s="38" t="e">
        <f>SUMIF(РРО!#REF!,свод!$AY202,РРО!#REF!)</f>
        <v>#REF!</v>
      </c>
      <c r="AY202" t="str">
        <f>CONCATENATE(A202,C202,D202,E202)</f>
        <v>4040200390104плановый</v>
      </c>
    </row>
    <row r="203" spans="1:51" ht="15" hidden="1" customHeight="1">
      <c r="A203" s="32" t="s">
        <v>187</v>
      </c>
      <c r="B203" s="33"/>
      <c r="C203" s="34" t="s">
        <v>95</v>
      </c>
      <c r="D203" s="34" t="s">
        <v>69</v>
      </c>
      <c r="E203" s="35" t="s">
        <v>64</v>
      </c>
      <c r="F203" s="52" t="e">
        <f>SUMIF(РРО!#REF!,свод!AY203,РРО!AT$12:AT$31)</f>
        <v>#REF!</v>
      </c>
      <c r="G203" s="52" t="e">
        <f>SUMIF(РРО!#REF!,свод!AY203,РРО!AU$12:AU$31)</f>
        <v>#REF!</v>
      </c>
      <c r="H203" s="38" t="e">
        <f>SUMIF(РРО!#REF!,свод!$AY203,РРО!AV$12:AV$31)</f>
        <v>#REF!</v>
      </c>
      <c r="I203" s="38" t="e">
        <f>SUMIF(РРО!#REF!,свод!$AY203,РРО!AW$12:AW$31)</f>
        <v>#REF!</v>
      </c>
      <c r="J203" s="38" t="e">
        <f>SUMIF(РРО!#REF!,свод!$AY203,РРО!AX$12:AX$31)</f>
        <v>#REF!</v>
      </c>
      <c r="K203" s="38" t="e">
        <f>SUMIF(РРО!#REF!,свод!$AY203,РРО!AY$12:AY$31)</f>
        <v>#REF!</v>
      </c>
      <c r="L203" s="38" t="e">
        <f>SUMIF(РРО!#REF!,свод!$AY203,РРО!AZ$12:AZ$31)</f>
        <v>#REF!</v>
      </c>
      <c r="M203" s="38" t="e">
        <f>SUMIF(РРО!#REF!,свод!$AY203,РРО!BA$12:BA$31)</f>
        <v>#REF!</v>
      </c>
      <c r="N203" s="38" t="e">
        <f>SUMIF(РРО!#REF!,свод!$AY203,РРО!BB$12:BB$31)</f>
        <v>#REF!</v>
      </c>
      <c r="O203" s="38" t="e">
        <f>SUMIF(РРО!#REF!,свод!$AY203,РРО!BC$12:BC$31)</f>
        <v>#REF!</v>
      </c>
      <c r="P203" s="52" t="e">
        <f>SUMIF(РРО!#REF!,свод!$AY203,РРО!BD$12:BD$31)</f>
        <v>#REF!</v>
      </c>
      <c r="Q203" s="38" t="e">
        <f>SUMIF(РРО!#REF!,свод!$AY203,РРО!BE$12:BE$31)</f>
        <v>#REF!</v>
      </c>
      <c r="R203" s="38" t="e">
        <f>SUMIF(РРО!#REF!,свод!$AY203,РРО!BF$12:BF$31)</f>
        <v>#REF!</v>
      </c>
      <c r="S203" s="38" t="e">
        <f>SUMIF(РРО!#REF!,свод!$AY203,РРО!BG$12:BG$31)</f>
        <v>#REF!</v>
      </c>
      <c r="T203" s="38" t="e">
        <f>SUMIF(РРО!#REF!,свод!$AY203,РРО!BH$12:BH$31)</f>
        <v>#REF!</v>
      </c>
      <c r="U203" s="52" t="e">
        <f>SUMIF(РРО!#REF!,свод!$AY203,РРО!BI$12:BI$31)</f>
        <v>#REF!</v>
      </c>
      <c r="V203" s="38" t="e">
        <f>SUMIF(РРО!#REF!,свод!$AY203,РРО!BJ$12:BJ$31)</f>
        <v>#REF!</v>
      </c>
      <c r="W203" s="38" t="e">
        <f>SUMIF(РРО!#REF!,свод!$AY203,РРО!BK$12:BK$31)</f>
        <v>#REF!</v>
      </c>
      <c r="X203" s="38" t="e">
        <f>SUMIF(РРО!#REF!,свод!$AY203,РРО!BL$12:BL$31)</f>
        <v>#REF!</v>
      </c>
      <c r="Y203" s="38" t="e">
        <f>SUMIF(РРО!#REF!,свод!$AY203,РРО!BM$12:BM$31)</f>
        <v>#REF!</v>
      </c>
      <c r="Z203" s="52" t="e">
        <f>SUMIF(РРО!#REF!,свод!$AY203,РРО!BN$12:BN$31)</f>
        <v>#REF!</v>
      </c>
      <c r="AA203" s="38" t="e">
        <f>SUMIF(РРО!#REF!,свод!$AY203,РРО!BO$12:BO$31)</f>
        <v>#REF!</v>
      </c>
      <c r="AB203" s="38" t="e">
        <f>SUMIF(РРО!#REF!,свод!$AY203,РРО!BP$12:BP$31)</f>
        <v>#REF!</v>
      </c>
      <c r="AC203" s="38" t="e">
        <f>SUMIF(РРО!#REF!,свод!$AY203,РРО!BQ$12:BQ$31)</f>
        <v>#REF!</v>
      </c>
      <c r="AD203" s="38" t="e">
        <f>SUMIF(РРО!#REF!,свод!$AY203,РРО!BR$12:BR$31)</f>
        <v>#REF!</v>
      </c>
      <c r="AE203" s="52" t="e">
        <f>SUMIF(РРО!#REF!,свод!$AY203,РРО!BS$12:BS$31)</f>
        <v>#REF!</v>
      </c>
      <c r="AF203" s="38" t="e">
        <f>SUMIF(РРО!#REF!,свод!$AY203,РРО!BT$12:BT$31)</f>
        <v>#REF!</v>
      </c>
      <c r="AG203" s="38" t="e">
        <f>SUMIF(РРО!#REF!,свод!$AY203,РРО!BU$12:BU$31)</f>
        <v>#REF!</v>
      </c>
      <c r="AH203" s="38" t="e">
        <f>SUMIF(РРО!#REF!,свод!$AY203,РРО!BV$12:BV$31)</f>
        <v>#REF!</v>
      </c>
      <c r="AI203" s="38" t="e">
        <f>SUMIF(РРО!#REF!,свод!$AY203,РРО!BW$12:BW$31)</f>
        <v>#REF!</v>
      </c>
      <c r="AJ203" s="38" t="e">
        <f>SUMIF(РРО!#REF!,свод!$AY203,РРО!#REF!)</f>
        <v>#REF!</v>
      </c>
      <c r="AK203" s="38" t="e">
        <f>SUMIF(РРО!#REF!,свод!$AY203,РРО!#REF!)</f>
        <v>#REF!</v>
      </c>
      <c r="AL203" s="38" t="e">
        <f>SUMIF(РРО!#REF!,свод!$AY203,РРО!#REF!)</f>
        <v>#REF!</v>
      </c>
      <c r="AM203" s="38" t="e">
        <f>SUMIF(РРО!#REF!,свод!$AY203,РРО!#REF!)</f>
        <v>#REF!</v>
      </c>
      <c r="AN203" s="38" t="e">
        <f>SUMIF(РРО!#REF!,свод!$AY203,РРО!#REF!)</f>
        <v>#REF!</v>
      </c>
      <c r="AO203" s="38" t="e">
        <f>SUMIF(РРО!#REF!,свод!$AY203,РРО!#REF!)</f>
        <v>#REF!</v>
      </c>
      <c r="AP203" s="38" t="e">
        <f>SUMIF(РРО!#REF!,свод!$AY203,РРО!#REF!)</f>
        <v>#REF!</v>
      </c>
      <c r="AQ203" s="38" t="e">
        <f>SUMIF(РРО!#REF!,свод!$AY203,РРО!#REF!)</f>
        <v>#REF!</v>
      </c>
      <c r="AR203" s="38" t="e">
        <f>SUMIF(РРО!#REF!,свод!$AY203,РРО!#REF!)</f>
        <v>#REF!</v>
      </c>
      <c r="AS203" s="38" t="e">
        <f>SUMIF(РРО!#REF!,свод!$AY203,РРО!#REF!)</f>
        <v>#REF!</v>
      </c>
      <c r="AT203" s="38" t="e">
        <f>SUMIF(РРО!#REF!,свод!$AY203,РРО!#REF!)</f>
        <v>#REF!</v>
      </c>
      <c r="AU203" s="38" t="e">
        <f>SUMIF(РРО!#REF!,свод!$AY203,РРО!#REF!)</f>
        <v>#REF!</v>
      </c>
      <c r="AV203" s="38" t="e">
        <f>SUMIF(РРО!#REF!,свод!$AY203,РРО!#REF!)</f>
        <v>#REF!</v>
      </c>
      <c r="AW203" s="38" t="e">
        <f>SUMIF(РРО!#REF!,свод!$AY203,РРО!#REF!)</f>
        <v>#REF!</v>
      </c>
      <c r="AX203" s="38" t="e">
        <f>SUMIF(РРО!#REF!,свод!$AY203,РРО!#REF!)</f>
        <v>#REF!</v>
      </c>
      <c r="AY203" t="str">
        <f t="shared" si="11"/>
        <v>4040200401004нормативный</v>
      </c>
    </row>
    <row r="204" spans="1:51" ht="15" hidden="1" customHeight="1">
      <c r="A204" s="32">
        <v>404020054</v>
      </c>
      <c r="B204" s="39" t="s">
        <v>173</v>
      </c>
      <c r="C204" s="34" t="s">
        <v>87</v>
      </c>
      <c r="D204" s="34" t="s">
        <v>56</v>
      </c>
      <c r="E204" s="35" t="s">
        <v>64</v>
      </c>
      <c r="F204" s="52" t="e">
        <f>SUMIF(РРО!#REF!,свод!AY204,РРО!AT$12:AT$31)</f>
        <v>#REF!</v>
      </c>
      <c r="G204" s="52" t="e">
        <f>SUMIF(РРО!#REF!,свод!AY204,РРО!AU$12:AU$31)</f>
        <v>#REF!</v>
      </c>
      <c r="H204" s="38" t="e">
        <f>SUMIF(РРО!#REF!,свод!$AY204,РРО!AV$12:AV$31)</f>
        <v>#REF!</v>
      </c>
      <c r="I204" s="38" t="e">
        <f>SUMIF(РРО!#REF!,свод!$AY204,РРО!AW$12:AW$31)</f>
        <v>#REF!</v>
      </c>
      <c r="J204" s="38" t="e">
        <f>SUMIF(РРО!#REF!,свод!$AY204,РРО!AX$12:AX$31)</f>
        <v>#REF!</v>
      </c>
      <c r="K204" s="38" t="e">
        <f>SUMIF(РРО!#REF!,свод!$AY204,РРО!AY$12:AY$31)</f>
        <v>#REF!</v>
      </c>
      <c r="L204" s="38" t="e">
        <f>SUMIF(РРО!#REF!,свод!$AY204,РРО!AZ$12:AZ$31)</f>
        <v>#REF!</v>
      </c>
      <c r="M204" s="38" t="e">
        <f>SUMIF(РРО!#REF!,свод!$AY204,РРО!BA$12:BA$31)</f>
        <v>#REF!</v>
      </c>
      <c r="N204" s="38" t="e">
        <f>SUMIF(РРО!#REF!,свод!$AY204,РРО!BB$12:BB$31)</f>
        <v>#REF!</v>
      </c>
      <c r="O204" s="38" t="e">
        <f>SUMIF(РРО!#REF!,свод!$AY204,РРО!BC$12:BC$31)</f>
        <v>#REF!</v>
      </c>
      <c r="P204" s="52" t="e">
        <f>SUMIF(РРО!#REF!,свод!$AY204,РРО!BD$12:BD$31)</f>
        <v>#REF!</v>
      </c>
      <c r="Q204" s="38" t="e">
        <f>SUMIF(РРО!#REF!,свод!$AY204,РРО!BE$12:BE$31)</f>
        <v>#REF!</v>
      </c>
      <c r="R204" s="38" t="e">
        <f>SUMIF(РРО!#REF!,свод!$AY204,РРО!BF$12:BF$31)</f>
        <v>#REF!</v>
      </c>
      <c r="S204" s="38" t="e">
        <f>SUMIF(РРО!#REF!,свод!$AY204,РРО!BG$12:BG$31)</f>
        <v>#REF!</v>
      </c>
      <c r="T204" s="38" t="e">
        <f>SUMIF(РРО!#REF!,свод!$AY204,РРО!BH$12:BH$31)</f>
        <v>#REF!</v>
      </c>
      <c r="U204" s="52" t="e">
        <f>SUMIF(РРО!#REF!,свод!$AY204,РРО!BI$12:BI$31)</f>
        <v>#REF!</v>
      </c>
      <c r="V204" s="38" t="e">
        <f>SUMIF(РРО!#REF!,свод!$AY204,РРО!BJ$12:BJ$31)</f>
        <v>#REF!</v>
      </c>
      <c r="W204" s="38" t="e">
        <f>SUMIF(РРО!#REF!,свод!$AY204,РРО!BK$12:BK$31)</f>
        <v>#REF!</v>
      </c>
      <c r="X204" s="38" t="e">
        <f>SUMIF(РРО!#REF!,свод!$AY204,РРО!BL$12:BL$31)</f>
        <v>#REF!</v>
      </c>
      <c r="Y204" s="38" t="e">
        <f>SUMIF(РРО!#REF!,свод!$AY204,РРО!BM$12:BM$31)</f>
        <v>#REF!</v>
      </c>
      <c r="Z204" s="52" t="e">
        <f>SUMIF(РРО!#REF!,свод!$AY204,РРО!BN$12:BN$31)</f>
        <v>#REF!</v>
      </c>
      <c r="AA204" s="38" t="e">
        <f>SUMIF(РРО!#REF!,свод!$AY204,РРО!BO$12:BO$31)</f>
        <v>#REF!</v>
      </c>
      <c r="AB204" s="38" t="e">
        <f>SUMIF(РРО!#REF!,свод!$AY204,РРО!BP$12:BP$31)</f>
        <v>#REF!</v>
      </c>
      <c r="AC204" s="38" t="e">
        <f>SUMIF(РРО!#REF!,свод!$AY204,РРО!BQ$12:BQ$31)</f>
        <v>#REF!</v>
      </c>
      <c r="AD204" s="38" t="e">
        <f>SUMIF(РРО!#REF!,свод!$AY204,РРО!BR$12:BR$31)</f>
        <v>#REF!</v>
      </c>
      <c r="AE204" s="52" t="e">
        <f>SUMIF(РРО!#REF!,свод!$AY204,РРО!BS$12:BS$31)</f>
        <v>#REF!</v>
      </c>
      <c r="AF204" s="38" t="e">
        <f>SUMIF(РРО!#REF!,свод!$AY204,РРО!BT$12:BT$31)</f>
        <v>#REF!</v>
      </c>
      <c r="AG204" s="38" t="e">
        <f>SUMIF(РРО!#REF!,свод!$AY204,РРО!BU$12:BU$31)</f>
        <v>#REF!</v>
      </c>
      <c r="AH204" s="38" t="e">
        <f>SUMIF(РРО!#REF!,свод!$AY204,РРО!BV$12:BV$31)</f>
        <v>#REF!</v>
      </c>
      <c r="AI204" s="38" t="e">
        <f>SUMIF(РРО!#REF!,свод!$AY204,РРО!BW$12:BW$31)</f>
        <v>#REF!</v>
      </c>
      <c r="AJ204" s="38" t="e">
        <f>SUMIF(РРО!#REF!,свод!$AY204,РРО!#REF!)</f>
        <v>#REF!</v>
      </c>
      <c r="AK204" s="38" t="e">
        <f>SUMIF(РРО!#REF!,свод!$AY204,РРО!#REF!)</f>
        <v>#REF!</v>
      </c>
      <c r="AL204" s="38" t="e">
        <f>SUMIF(РРО!#REF!,свод!$AY204,РРО!#REF!)</f>
        <v>#REF!</v>
      </c>
      <c r="AM204" s="38" t="e">
        <f>SUMIF(РРО!#REF!,свод!$AY204,РРО!#REF!)</f>
        <v>#REF!</v>
      </c>
      <c r="AN204" s="38" t="e">
        <f>SUMIF(РРО!#REF!,свод!$AY204,РРО!#REF!)</f>
        <v>#REF!</v>
      </c>
      <c r="AO204" s="38" t="e">
        <f>SUMIF(РРО!#REF!,свод!$AY204,РРО!#REF!)</f>
        <v>#REF!</v>
      </c>
      <c r="AP204" s="38" t="e">
        <f>SUMIF(РРО!#REF!,свод!$AY204,РРО!#REF!)</f>
        <v>#REF!</v>
      </c>
      <c r="AQ204" s="38" t="e">
        <f>SUMIF(РРО!#REF!,свод!$AY204,РРО!#REF!)</f>
        <v>#REF!</v>
      </c>
      <c r="AR204" s="38" t="e">
        <f>SUMIF(РРО!#REF!,свод!$AY204,РРО!#REF!)</f>
        <v>#REF!</v>
      </c>
      <c r="AS204" s="38" t="e">
        <f>SUMIF(РРО!#REF!,свод!$AY204,РРО!#REF!)</f>
        <v>#REF!</v>
      </c>
      <c r="AT204" s="38" t="e">
        <f>SUMIF(РРО!#REF!,свод!$AY204,РРО!#REF!)</f>
        <v>#REF!</v>
      </c>
      <c r="AU204" s="38" t="e">
        <f>SUMIF(РРО!#REF!,свод!$AY204,РРО!#REF!)</f>
        <v>#REF!</v>
      </c>
      <c r="AV204" s="38" t="e">
        <f>SUMIF(РРО!#REF!,свод!$AY204,РРО!#REF!)</f>
        <v>#REF!</v>
      </c>
      <c r="AW204" s="38" t="e">
        <f>SUMIF(РРО!#REF!,свод!$AY204,РРО!#REF!)</f>
        <v>#REF!</v>
      </c>
      <c r="AX204" s="38" t="e">
        <f>SUMIF(РРО!#REF!,свод!$AY204,РРО!#REF!)</f>
        <v>#REF!</v>
      </c>
      <c r="AY204" t="str">
        <f t="shared" si="11"/>
        <v>4040200540503нормативный</v>
      </c>
    </row>
    <row r="205" spans="1:51" ht="15" hidden="1" customHeight="1">
      <c r="A205" s="32">
        <v>404030001</v>
      </c>
      <c r="B205" s="39"/>
      <c r="C205" s="34" t="s">
        <v>53</v>
      </c>
      <c r="D205" s="34" t="s">
        <v>54</v>
      </c>
      <c r="E205" s="35" t="s">
        <v>65</v>
      </c>
      <c r="F205" s="52" t="e">
        <f>SUMIF(РРО!#REF!,свод!AY205,РРО!AT$12:AT$31)</f>
        <v>#REF!</v>
      </c>
      <c r="G205" s="52" t="e">
        <f>SUMIF(РРО!#REF!,свод!AY205,РРО!AU$12:AU$31)</f>
        <v>#REF!</v>
      </c>
      <c r="H205" s="38" t="e">
        <f>SUMIF(РРО!#REF!,свод!$AY205,РРО!AV$12:AV$31)</f>
        <v>#REF!</v>
      </c>
      <c r="I205" s="38" t="e">
        <f>SUMIF(РРО!#REF!,свод!$AY205,РРО!AW$12:AW$31)</f>
        <v>#REF!</v>
      </c>
      <c r="J205" s="38" t="e">
        <f>SUMIF(РРО!#REF!,свод!$AY205,РРО!AX$12:AX$31)</f>
        <v>#REF!</v>
      </c>
      <c r="K205" s="38" t="e">
        <f>SUMIF(РРО!#REF!,свод!$AY205,РРО!AY$12:AY$31)</f>
        <v>#REF!</v>
      </c>
      <c r="L205" s="38" t="e">
        <f>SUMIF(РРО!#REF!,свод!$AY205,РРО!AZ$12:AZ$31)</f>
        <v>#REF!</v>
      </c>
      <c r="M205" s="38" t="e">
        <f>SUMIF(РРО!#REF!,свод!$AY205,РРО!BA$12:BA$31)</f>
        <v>#REF!</v>
      </c>
      <c r="N205" s="38" t="e">
        <f>SUMIF(РРО!#REF!,свод!$AY205,РРО!BB$12:BB$31)</f>
        <v>#REF!</v>
      </c>
      <c r="O205" s="38" t="e">
        <f>SUMIF(РРО!#REF!,свод!$AY205,РРО!BC$12:BC$31)</f>
        <v>#REF!</v>
      </c>
      <c r="P205" s="52" t="e">
        <f>SUMIF(РРО!#REF!,свод!$AY205,РРО!BD$12:BD$31)</f>
        <v>#REF!</v>
      </c>
      <c r="Q205" s="38" t="e">
        <f>SUMIF(РРО!#REF!,свод!$AY205,РРО!BE$12:BE$31)</f>
        <v>#REF!</v>
      </c>
      <c r="R205" s="38" t="e">
        <f>SUMIF(РРО!#REF!,свод!$AY205,РРО!BF$12:BF$31)</f>
        <v>#REF!</v>
      </c>
      <c r="S205" s="38" t="e">
        <f>SUMIF(РРО!#REF!,свод!$AY205,РРО!BG$12:BG$31)</f>
        <v>#REF!</v>
      </c>
      <c r="T205" s="38" t="e">
        <f>SUMIF(РРО!#REF!,свод!$AY205,РРО!BH$12:BH$31)</f>
        <v>#REF!</v>
      </c>
      <c r="U205" s="52" t="e">
        <f>SUMIF(РРО!#REF!,свод!$AY205,РРО!BI$12:BI$31)</f>
        <v>#REF!</v>
      </c>
      <c r="V205" s="38" t="e">
        <f>SUMIF(РРО!#REF!,свод!$AY205,РРО!BJ$12:BJ$31)</f>
        <v>#REF!</v>
      </c>
      <c r="W205" s="38" t="e">
        <f>SUMIF(РРО!#REF!,свод!$AY205,РРО!BK$12:BK$31)</f>
        <v>#REF!</v>
      </c>
      <c r="X205" s="38" t="e">
        <f>SUMIF(РРО!#REF!,свод!$AY205,РРО!BL$12:BL$31)</f>
        <v>#REF!</v>
      </c>
      <c r="Y205" s="38" t="e">
        <f>SUMIF(РРО!#REF!,свод!$AY205,РРО!BM$12:BM$31)</f>
        <v>#REF!</v>
      </c>
      <c r="Z205" s="52" t="e">
        <f>SUMIF(РРО!#REF!,свод!$AY205,РРО!BN$12:BN$31)</f>
        <v>#REF!</v>
      </c>
      <c r="AA205" s="38" t="e">
        <f>SUMIF(РРО!#REF!,свод!$AY205,РРО!BO$12:BO$31)</f>
        <v>#REF!</v>
      </c>
      <c r="AB205" s="38" t="e">
        <f>SUMIF(РРО!#REF!,свод!$AY205,РРО!BP$12:BP$31)</f>
        <v>#REF!</v>
      </c>
      <c r="AC205" s="38" t="e">
        <f>SUMIF(РРО!#REF!,свод!$AY205,РРО!BQ$12:BQ$31)</f>
        <v>#REF!</v>
      </c>
      <c r="AD205" s="38" t="e">
        <f>SUMIF(РРО!#REF!,свод!$AY205,РРО!BR$12:BR$31)</f>
        <v>#REF!</v>
      </c>
      <c r="AE205" s="52" t="e">
        <f>SUMIF(РРО!#REF!,свод!$AY205,РРО!BS$12:BS$31)</f>
        <v>#REF!</v>
      </c>
      <c r="AF205" s="38" t="e">
        <f>SUMIF(РРО!#REF!,свод!$AY205,РРО!BT$12:BT$31)</f>
        <v>#REF!</v>
      </c>
      <c r="AG205" s="38" t="e">
        <f>SUMIF(РРО!#REF!,свод!$AY205,РРО!BU$12:BU$31)</f>
        <v>#REF!</v>
      </c>
      <c r="AH205" s="38" t="e">
        <f>SUMIF(РРО!#REF!,свод!$AY205,РРО!BV$12:BV$31)</f>
        <v>#REF!</v>
      </c>
      <c r="AI205" s="38" t="e">
        <f>SUMIF(РРО!#REF!,свод!$AY205,РРО!BW$12:BW$31)</f>
        <v>#REF!</v>
      </c>
      <c r="AJ205" s="38" t="e">
        <f>SUMIF(РРО!#REF!,свод!$AY205,РРО!#REF!)</f>
        <v>#REF!</v>
      </c>
      <c r="AK205" s="38" t="e">
        <f>SUMIF(РРО!#REF!,свод!$AY205,РРО!#REF!)</f>
        <v>#REF!</v>
      </c>
      <c r="AL205" s="38" t="e">
        <f>SUMIF(РРО!#REF!,свод!$AY205,РРО!#REF!)</f>
        <v>#REF!</v>
      </c>
      <c r="AM205" s="38" t="e">
        <f>SUMIF(РРО!#REF!,свод!$AY205,РРО!#REF!)</f>
        <v>#REF!</v>
      </c>
      <c r="AN205" s="38" t="e">
        <f>SUMIF(РРО!#REF!,свод!$AY205,РРО!#REF!)</f>
        <v>#REF!</v>
      </c>
      <c r="AO205" s="38" t="e">
        <f>SUMIF(РРО!#REF!,свод!$AY205,РРО!#REF!)</f>
        <v>#REF!</v>
      </c>
      <c r="AP205" s="38" t="e">
        <f>SUMIF(РРО!#REF!,свод!$AY205,РРО!#REF!)</f>
        <v>#REF!</v>
      </c>
      <c r="AQ205" s="38" t="e">
        <f>SUMIF(РРО!#REF!,свод!$AY205,РРО!#REF!)</f>
        <v>#REF!</v>
      </c>
      <c r="AR205" s="38" t="e">
        <f>SUMIF(РРО!#REF!,свод!$AY205,РРО!#REF!)</f>
        <v>#REF!</v>
      </c>
      <c r="AS205" s="38" t="e">
        <f>SUMIF(РРО!#REF!,свод!$AY205,РРО!#REF!)</f>
        <v>#REF!</v>
      </c>
      <c r="AT205" s="38" t="e">
        <f>SUMIF(РРО!#REF!,свод!$AY205,РРО!#REF!)</f>
        <v>#REF!</v>
      </c>
      <c r="AU205" s="38" t="e">
        <f>SUMIF(РРО!#REF!,свод!$AY205,РРО!#REF!)</f>
        <v>#REF!</v>
      </c>
      <c r="AV205" s="38" t="e">
        <f>SUMIF(РРО!#REF!,свод!$AY205,РРО!#REF!)</f>
        <v>#REF!</v>
      </c>
      <c r="AW205" s="38" t="e">
        <f>SUMIF(РРО!#REF!,свод!$AY205,РРО!#REF!)</f>
        <v>#REF!</v>
      </c>
      <c r="AX205" s="38" t="e">
        <f>SUMIF(РРО!#REF!,свод!$AY205,РРО!#REF!)</f>
        <v>#REF!</v>
      </c>
      <c r="AY205" t="str">
        <f>CONCATENATE(A205,C205,D205,E205)</f>
        <v>4040300010113плановый</v>
      </c>
    </row>
    <row r="206" spans="1:51" ht="15" hidden="1" customHeight="1">
      <c r="A206" s="32">
        <v>405010000</v>
      </c>
      <c r="B206" s="33" t="s">
        <v>188</v>
      </c>
      <c r="C206" s="34" t="s">
        <v>86</v>
      </c>
      <c r="D206" s="34" t="s">
        <v>63</v>
      </c>
      <c r="E206" s="35" t="s">
        <v>64</v>
      </c>
      <c r="F206" s="52" t="e">
        <f>SUMIF(РРО!#REF!,свод!AY206,РРО!AT$12:AT$31)</f>
        <v>#REF!</v>
      </c>
      <c r="G206" s="52" t="e">
        <f>SUMIF(РРО!#REF!,свод!AY206,РРО!AU$12:AU$31)</f>
        <v>#REF!</v>
      </c>
      <c r="H206" s="38" t="e">
        <f>SUMIF(РРО!#REF!,свод!$AY206,РРО!AV$12:AV$31)</f>
        <v>#REF!</v>
      </c>
      <c r="I206" s="38" t="e">
        <f>SUMIF(РРО!#REF!,свод!$AY206,РРО!AW$12:AW$31)</f>
        <v>#REF!</v>
      </c>
      <c r="J206" s="38" t="e">
        <f>SUMIF(РРО!#REF!,свод!$AY206,РРО!AX$12:AX$31)</f>
        <v>#REF!</v>
      </c>
      <c r="K206" s="38" t="e">
        <f>SUMIF(РРО!#REF!,свод!$AY206,РРО!AY$12:AY$31)</f>
        <v>#REF!</v>
      </c>
      <c r="L206" s="38" t="e">
        <f>SUMIF(РРО!#REF!,свод!$AY206,РРО!AZ$12:AZ$31)</f>
        <v>#REF!</v>
      </c>
      <c r="M206" s="38" t="e">
        <f>SUMIF(РРО!#REF!,свод!$AY206,РРО!BA$12:BA$31)</f>
        <v>#REF!</v>
      </c>
      <c r="N206" s="38" t="e">
        <f>SUMIF(РРО!#REF!,свод!$AY206,РРО!BB$12:BB$31)</f>
        <v>#REF!</v>
      </c>
      <c r="O206" s="38" t="e">
        <f>SUMIF(РРО!#REF!,свод!$AY206,РРО!BC$12:BC$31)</f>
        <v>#REF!</v>
      </c>
      <c r="P206" s="52" t="e">
        <f>SUMIF(РРО!#REF!,свод!$AY206,РРО!BD$12:BD$31)</f>
        <v>#REF!</v>
      </c>
      <c r="Q206" s="38" t="e">
        <f>SUMIF(РРО!#REF!,свод!$AY206,РРО!BE$12:BE$31)</f>
        <v>#REF!</v>
      </c>
      <c r="R206" s="38" t="e">
        <f>SUMIF(РРО!#REF!,свод!$AY206,РРО!BF$12:BF$31)</f>
        <v>#REF!</v>
      </c>
      <c r="S206" s="38" t="e">
        <f>SUMIF(РРО!#REF!,свод!$AY206,РРО!BG$12:BG$31)</f>
        <v>#REF!</v>
      </c>
      <c r="T206" s="38" t="e">
        <f>SUMIF(РРО!#REF!,свод!$AY206,РРО!BH$12:BH$31)</f>
        <v>#REF!</v>
      </c>
      <c r="U206" s="52" t="e">
        <f>SUMIF(РРО!#REF!,свод!$AY206,РРО!BI$12:BI$31)</f>
        <v>#REF!</v>
      </c>
      <c r="V206" s="38" t="e">
        <f>SUMIF(РРО!#REF!,свод!$AY206,РРО!BJ$12:BJ$31)</f>
        <v>#REF!</v>
      </c>
      <c r="W206" s="38" t="e">
        <f>SUMIF(РРО!#REF!,свод!$AY206,РРО!BK$12:BK$31)</f>
        <v>#REF!</v>
      </c>
      <c r="X206" s="38" t="e">
        <f>SUMIF(РРО!#REF!,свод!$AY206,РРО!BL$12:BL$31)</f>
        <v>#REF!</v>
      </c>
      <c r="Y206" s="38" t="e">
        <f>SUMIF(РРО!#REF!,свод!$AY206,РРО!BM$12:BM$31)</f>
        <v>#REF!</v>
      </c>
      <c r="Z206" s="52" t="e">
        <f>SUMIF(РРО!#REF!,свод!$AY206,РРО!BN$12:BN$31)</f>
        <v>#REF!</v>
      </c>
      <c r="AA206" s="38" t="e">
        <f>SUMIF(РРО!#REF!,свод!$AY206,РРО!BO$12:BO$31)</f>
        <v>#REF!</v>
      </c>
      <c r="AB206" s="38" t="e">
        <f>SUMIF(РРО!#REF!,свод!$AY206,РРО!BP$12:BP$31)</f>
        <v>#REF!</v>
      </c>
      <c r="AC206" s="38" t="e">
        <f>SUMIF(РРО!#REF!,свод!$AY206,РРО!BQ$12:BQ$31)</f>
        <v>#REF!</v>
      </c>
      <c r="AD206" s="38" t="e">
        <f>SUMIF(РРО!#REF!,свод!$AY206,РРО!BR$12:BR$31)</f>
        <v>#REF!</v>
      </c>
      <c r="AE206" s="52" t="e">
        <f>SUMIF(РРО!#REF!,свод!$AY206,РРО!BS$12:BS$31)</f>
        <v>#REF!</v>
      </c>
      <c r="AF206" s="38" t="e">
        <f>SUMIF(РРО!#REF!,свод!$AY206,РРО!BT$12:BT$31)</f>
        <v>#REF!</v>
      </c>
      <c r="AG206" s="38" t="e">
        <f>SUMIF(РРО!#REF!,свод!$AY206,РРО!BU$12:BU$31)</f>
        <v>#REF!</v>
      </c>
      <c r="AH206" s="38" t="e">
        <f>SUMIF(РРО!#REF!,свод!$AY206,РРО!BV$12:BV$31)</f>
        <v>#REF!</v>
      </c>
      <c r="AI206" s="38" t="e">
        <f>SUMIF(РРО!#REF!,свод!$AY206,РРО!BW$12:BW$31)</f>
        <v>#REF!</v>
      </c>
      <c r="AJ206" s="38" t="e">
        <f>SUMIF(РРО!#REF!,свод!$AY206,РРО!#REF!)</f>
        <v>#REF!</v>
      </c>
      <c r="AK206" s="38" t="e">
        <f>SUMIF(РРО!#REF!,свод!$AY206,РРО!#REF!)</f>
        <v>#REF!</v>
      </c>
      <c r="AL206" s="38" t="e">
        <f>SUMIF(РРО!#REF!,свод!$AY206,РРО!#REF!)</f>
        <v>#REF!</v>
      </c>
      <c r="AM206" s="38" t="e">
        <f>SUMIF(РРО!#REF!,свод!$AY206,РРО!#REF!)</f>
        <v>#REF!</v>
      </c>
      <c r="AN206" s="38" t="e">
        <f>SUMIF(РРО!#REF!,свод!$AY206,РРО!#REF!)</f>
        <v>#REF!</v>
      </c>
      <c r="AO206" s="38" t="e">
        <f>SUMIF(РРО!#REF!,свод!$AY206,РРО!#REF!)</f>
        <v>#REF!</v>
      </c>
      <c r="AP206" s="38" t="e">
        <f>SUMIF(РРО!#REF!,свод!$AY206,РРО!#REF!)</f>
        <v>#REF!</v>
      </c>
      <c r="AQ206" s="38" t="e">
        <f>SUMIF(РРО!#REF!,свод!$AY206,РРО!#REF!)</f>
        <v>#REF!</v>
      </c>
      <c r="AR206" s="38" t="e">
        <f>SUMIF(РРО!#REF!,свод!$AY206,РРО!#REF!)</f>
        <v>#REF!</v>
      </c>
      <c r="AS206" s="38" t="e">
        <f>SUMIF(РРО!#REF!,свод!$AY206,РРО!#REF!)</f>
        <v>#REF!</v>
      </c>
      <c r="AT206" s="38" t="e">
        <f>SUMIF(РРО!#REF!,свод!$AY206,РРО!#REF!)</f>
        <v>#REF!</v>
      </c>
      <c r="AU206" s="38" t="e">
        <f>SUMIF(РРО!#REF!,свод!$AY206,РРО!#REF!)</f>
        <v>#REF!</v>
      </c>
      <c r="AV206" s="38" t="e">
        <f>SUMIF(РРО!#REF!,свод!$AY206,РРО!#REF!)</f>
        <v>#REF!</v>
      </c>
      <c r="AW206" s="38" t="e">
        <f>SUMIF(РРО!#REF!,свод!$AY206,РРО!#REF!)</f>
        <v>#REF!</v>
      </c>
      <c r="AX206" s="38" t="e">
        <f>SUMIF(РРО!#REF!,свод!$AY206,РРО!#REF!)</f>
        <v>#REF!</v>
      </c>
      <c r="AY206" t="str">
        <f>CONCATENATE(A206,C206,D206,E206)</f>
        <v>4050100000702нормативный</v>
      </c>
    </row>
    <row r="207" spans="1:51" ht="15" hidden="1" customHeight="1">
      <c r="A207" s="32">
        <v>405030000</v>
      </c>
      <c r="B207" s="33" t="s">
        <v>189</v>
      </c>
      <c r="C207" s="34" t="s">
        <v>86</v>
      </c>
      <c r="D207" s="34" t="s">
        <v>53</v>
      </c>
      <c r="E207" s="35" t="s">
        <v>64</v>
      </c>
      <c r="F207" s="52" t="e">
        <f>SUMIF(РРО!#REF!,свод!AY207,РРО!AT$12:AT$31)</f>
        <v>#REF!</v>
      </c>
      <c r="G207" s="52" t="e">
        <f>SUMIF(РРО!#REF!,свод!AY207,РРО!AU$12:AU$31)</f>
        <v>#REF!</v>
      </c>
      <c r="H207" s="38" t="e">
        <f>SUMIF(РРО!#REF!,свод!$AY207,РРО!AV$12:AV$31)</f>
        <v>#REF!</v>
      </c>
      <c r="I207" s="38" t="e">
        <f>SUMIF(РРО!#REF!,свод!$AY207,РРО!AW$12:AW$31)</f>
        <v>#REF!</v>
      </c>
      <c r="J207" s="38" t="e">
        <f>SUMIF(РРО!#REF!,свод!$AY207,РРО!AX$12:AX$31)</f>
        <v>#REF!</v>
      </c>
      <c r="K207" s="38" t="e">
        <f>SUMIF(РРО!#REF!,свод!$AY207,РРО!AY$12:AY$31)</f>
        <v>#REF!</v>
      </c>
      <c r="L207" s="38" t="e">
        <f>SUMIF(РРО!#REF!,свод!$AY207,РРО!AZ$12:AZ$31)</f>
        <v>#REF!</v>
      </c>
      <c r="M207" s="38" t="e">
        <f>SUMIF(РРО!#REF!,свод!$AY207,РРО!BA$12:BA$31)</f>
        <v>#REF!</v>
      </c>
      <c r="N207" s="38" t="e">
        <f>SUMIF(РРО!#REF!,свод!$AY207,РРО!BB$12:BB$31)</f>
        <v>#REF!</v>
      </c>
      <c r="O207" s="38" t="e">
        <f>SUMIF(РРО!#REF!,свод!$AY207,РРО!BC$12:BC$31)</f>
        <v>#REF!</v>
      </c>
      <c r="P207" s="52" t="e">
        <f>SUMIF(РРО!#REF!,свод!$AY207,РРО!BD$12:BD$31)</f>
        <v>#REF!</v>
      </c>
      <c r="Q207" s="38" t="e">
        <f>SUMIF(РРО!#REF!,свод!$AY207,РРО!BE$12:BE$31)</f>
        <v>#REF!</v>
      </c>
      <c r="R207" s="38" t="e">
        <f>SUMIF(РРО!#REF!,свод!$AY207,РРО!BF$12:BF$31)</f>
        <v>#REF!</v>
      </c>
      <c r="S207" s="38" t="e">
        <f>SUMIF(РРО!#REF!,свод!$AY207,РРО!BG$12:BG$31)</f>
        <v>#REF!</v>
      </c>
      <c r="T207" s="38" t="e">
        <f>SUMIF(РРО!#REF!,свод!$AY207,РРО!BH$12:BH$31)</f>
        <v>#REF!</v>
      </c>
      <c r="U207" s="52" t="e">
        <f>SUMIF(РРО!#REF!,свод!$AY207,РРО!BI$12:BI$31)</f>
        <v>#REF!</v>
      </c>
      <c r="V207" s="38" t="e">
        <f>SUMIF(РРО!#REF!,свод!$AY207,РРО!BJ$12:BJ$31)</f>
        <v>#REF!</v>
      </c>
      <c r="W207" s="38" t="e">
        <f>SUMIF(РРО!#REF!,свод!$AY207,РРО!BK$12:BK$31)</f>
        <v>#REF!</v>
      </c>
      <c r="X207" s="38" t="e">
        <f>SUMIF(РРО!#REF!,свод!$AY207,РРО!BL$12:BL$31)</f>
        <v>#REF!</v>
      </c>
      <c r="Y207" s="38" t="e">
        <f>SUMIF(РРО!#REF!,свод!$AY207,РРО!BM$12:BM$31)</f>
        <v>#REF!</v>
      </c>
      <c r="Z207" s="52" t="e">
        <f>SUMIF(РРО!#REF!,свод!$AY207,РРО!BN$12:BN$31)</f>
        <v>#REF!</v>
      </c>
      <c r="AA207" s="38" t="e">
        <f>SUMIF(РРО!#REF!,свод!$AY207,РРО!BO$12:BO$31)</f>
        <v>#REF!</v>
      </c>
      <c r="AB207" s="38" t="e">
        <f>SUMIF(РРО!#REF!,свод!$AY207,РРО!BP$12:BP$31)</f>
        <v>#REF!</v>
      </c>
      <c r="AC207" s="38" t="e">
        <f>SUMIF(РРО!#REF!,свод!$AY207,РРО!BQ$12:BQ$31)</f>
        <v>#REF!</v>
      </c>
      <c r="AD207" s="38" t="e">
        <f>SUMIF(РРО!#REF!,свод!$AY207,РРО!BR$12:BR$31)</f>
        <v>#REF!</v>
      </c>
      <c r="AE207" s="52" t="e">
        <f>SUMIF(РРО!#REF!,свод!$AY207,РРО!BS$12:BS$31)</f>
        <v>#REF!</v>
      </c>
      <c r="AF207" s="38" t="e">
        <f>SUMIF(РРО!#REF!,свод!$AY207,РРО!BT$12:BT$31)</f>
        <v>#REF!</v>
      </c>
      <c r="AG207" s="38" t="e">
        <f>SUMIF(РРО!#REF!,свод!$AY207,РРО!BU$12:BU$31)</f>
        <v>#REF!</v>
      </c>
      <c r="AH207" s="38" t="e">
        <f>SUMIF(РРО!#REF!,свод!$AY207,РРО!BV$12:BV$31)</f>
        <v>#REF!</v>
      </c>
      <c r="AI207" s="38" t="e">
        <f>SUMIF(РРО!#REF!,свод!$AY207,РРО!BW$12:BW$31)</f>
        <v>#REF!</v>
      </c>
      <c r="AJ207" s="38" t="e">
        <f>SUMIF(РРО!#REF!,свод!$AY207,РРО!#REF!)</f>
        <v>#REF!</v>
      </c>
      <c r="AK207" s="38" t="e">
        <f>SUMIF(РРО!#REF!,свод!$AY207,РРО!#REF!)</f>
        <v>#REF!</v>
      </c>
      <c r="AL207" s="38" t="e">
        <f>SUMIF(РРО!#REF!,свод!$AY207,РРО!#REF!)</f>
        <v>#REF!</v>
      </c>
      <c r="AM207" s="38" t="e">
        <f>SUMIF(РРО!#REF!,свод!$AY207,РРО!#REF!)</f>
        <v>#REF!</v>
      </c>
      <c r="AN207" s="38" t="e">
        <f>SUMIF(РРО!#REF!,свод!$AY207,РРО!#REF!)</f>
        <v>#REF!</v>
      </c>
      <c r="AO207" s="38" t="e">
        <f>SUMIF(РРО!#REF!,свод!$AY207,РРО!#REF!)</f>
        <v>#REF!</v>
      </c>
      <c r="AP207" s="38" t="e">
        <f>SUMIF(РРО!#REF!,свод!$AY207,РРО!#REF!)</f>
        <v>#REF!</v>
      </c>
      <c r="AQ207" s="38" t="e">
        <f>SUMIF(РРО!#REF!,свод!$AY207,РРО!#REF!)</f>
        <v>#REF!</v>
      </c>
      <c r="AR207" s="38" t="e">
        <f>SUMIF(РРО!#REF!,свод!$AY207,РРО!#REF!)</f>
        <v>#REF!</v>
      </c>
      <c r="AS207" s="38" t="e">
        <f>SUMIF(РРО!#REF!,свод!$AY207,РРО!#REF!)</f>
        <v>#REF!</v>
      </c>
      <c r="AT207" s="38" t="e">
        <f>SUMIF(РРО!#REF!,свод!$AY207,РРО!#REF!)</f>
        <v>#REF!</v>
      </c>
      <c r="AU207" s="38" t="e">
        <f>SUMIF(РРО!#REF!,свод!$AY207,РРО!#REF!)</f>
        <v>#REF!</v>
      </c>
      <c r="AV207" s="38" t="e">
        <f>SUMIF(РРО!#REF!,свод!$AY207,РРО!#REF!)</f>
        <v>#REF!</v>
      </c>
      <c r="AW207" s="38" t="e">
        <f>SUMIF(РРО!#REF!,свод!$AY207,РРО!#REF!)</f>
        <v>#REF!</v>
      </c>
      <c r="AX207" s="38" t="e">
        <f>SUMIF(РРО!#REF!,свод!$AY207,РРО!#REF!)</f>
        <v>#REF!</v>
      </c>
      <c r="AY207" t="str">
        <f>CONCATENATE(A207,C207,D207,E207)</f>
        <v>4050300000701нормативный</v>
      </c>
    </row>
    <row r="208" spans="1:51" ht="15" hidden="1" customHeight="1">
      <c r="A208" s="36"/>
      <c r="B208" s="36"/>
      <c r="C208" s="36"/>
      <c r="D208" s="36"/>
      <c r="E208" s="36"/>
      <c r="F208" s="53" t="e">
        <f t="shared" ref="F208:AX208" si="12">SUM(F5:F207)</f>
        <v>#REF!</v>
      </c>
      <c r="G208" s="53" t="e">
        <f t="shared" si="12"/>
        <v>#REF!</v>
      </c>
      <c r="H208" s="42" t="e">
        <f t="shared" si="12"/>
        <v>#REF!</v>
      </c>
      <c r="I208" s="42" t="e">
        <f t="shared" si="12"/>
        <v>#REF!</v>
      </c>
      <c r="J208" s="42" t="e">
        <f t="shared" si="12"/>
        <v>#REF!</v>
      </c>
      <c r="K208" s="42" t="e">
        <f t="shared" si="12"/>
        <v>#REF!</v>
      </c>
      <c r="L208" s="42" t="e">
        <f t="shared" si="12"/>
        <v>#REF!</v>
      </c>
      <c r="M208" s="42" t="e">
        <f t="shared" si="12"/>
        <v>#REF!</v>
      </c>
      <c r="N208" s="42" t="e">
        <f t="shared" si="12"/>
        <v>#REF!</v>
      </c>
      <c r="O208" s="42" t="e">
        <f t="shared" si="12"/>
        <v>#REF!</v>
      </c>
      <c r="P208" s="53" t="e">
        <f t="shared" si="12"/>
        <v>#REF!</v>
      </c>
      <c r="Q208" s="42" t="e">
        <f t="shared" si="12"/>
        <v>#REF!</v>
      </c>
      <c r="R208" s="42" t="e">
        <f t="shared" si="12"/>
        <v>#REF!</v>
      </c>
      <c r="S208" s="42" t="e">
        <f t="shared" si="12"/>
        <v>#REF!</v>
      </c>
      <c r="T208" s="42" t="e">
        <f t="shared" si="12"/>
        <v>#REF!</v>
      </c>
      <c r="U208" s="53" t="e">
        <f t="shared" si="12"/>
        <v>#REF!</v>
      </c>
      <c r="V208" s="42" t="e">
        <f t="shared" si="12"/>
        <v>#REF!</v>
      </c>
      <c r="W208" s="42" t="e">
        <f t="shared" si="12"/>
        <v>#REF!</v>
      </c>
      <c r="X208" s="42" t="e">
        <f t="shared" si="12"/>
        <v>#REF!</v>
      </c>
      <c r="Y208" s="42" t="e">
        <f t="shared" si="12"/>
        <v>#REF!</v>
      </c>
      <c r="Z208" s="53" t="e">
        <f t="shared" si="12"/>
        <v>#REF!</v>
      </c>
      <c r="AA208" s="42" t="e">
        <f t="shared" si="12"/>
        <v>#REF!</v>
      </c>
      <c r="AB208" s="42" t="e">
        <f t="shared" si="12"/>
        <v>#REF!</v>
      </c>
      <c r="AC208" s="42" t="e">
        <f t="shared" si="12"/>
        <v>#REF!</v>
      </c>
      <c r="AD208" s="42" t="e">
        <f t="shared" si="12"/>
        <v>#REF!</v>
      </c>
      <c r="AE208" s="53" t="e">
        <f t="shared" si="12"/>
        <v>#REF!</v>
      </c>
      <c r="AF208" s="42" t="e">
        <f>SUM(AF5:AF207)</f>
        <v>#REF!</v>
      </c>
      <c r="AG208" s="42" t="e">
        <f t="shared" si="12"/>
        <v>#REF!</v>
      </c>
      <c r="AH208" s="42" t="e">
        <f t="shared" si="12"/>
        <v>#REF!</v>
      </c>
      <c r="AI208" s="42" t="e">
        <f t="shared" si="12"/>
        <v>#REF!</v>
      </c>
      <c r="AJ208" s="42" t="e">
        <f t="shared" si="12"/>
        <v>#REF!</v>
      </c>
      <c r="AK208" s="42" t="e">
        <f t="shared" si="12"/>
        <v>#REF!</v>
      </c>
      <c r="AL208" s="42" t="e">
        <f t="shared" si="12"/>
        <v>#REF!</v>
      </c>
      <c r="AM208" s="42" t="e">
        <f t="shared" si="12"/>
        <v>#REF!</v>
      </c>
      <c r="AN208" s="42" t="e">
        <f t="shared" si="12"/>
        <v>#REF!</v>
      </c>
      <c r="AO208" s="42" t="e">
        <f t="shared" si="12"/>
        <v>#REF!</v>
      </c>
      <c r="AP208" s="42" t="e">
        <f t="shared" si="12"/>
        <v>#REF!</v>
      </c>
      <c r="AQ208" s="42" t="e">
        <f t="shared" si="12"/>
        <v>#REF!</v>
      </c>
      <c r="AR208" s="42" t="e">
        <f t="shared" si="12"/>
        <v>#REF!</v>
      </c>
      <c r="AS208" s="42" t="e">
        <f t="shared" si="12"/>
        <v>#REF!</v>
      </c>
      <c r="AT208" s="42" t="e">
        <f t="shared" si="12"/>
        <v>#REF!</v>
      </c>
      <c r="AU208" s="42" t="e">
        <f t="shared" si="12"/>
        <v>#REF!</v>
      </c>
      <c r="AV208" s="42" t="e">
        <f t="shared" si="12"/>
        <v>#REF!</v>
      </c>
      <c r="AW208" s="42" t="e">
        <f t="shared" si="12"/>
        <v>#REF!</v>
      </c>
      <c r="AX208" s="42" t="e">
        <f t="shared" si="12"/>
        <v>#REF!</v>
      </c>
    </row>
    <row r="209" spans="1:50" ht="15" hidden="1" customHeight="1"/>
    <row r="210" spans="1:50" ht="15" hidden="1" customHeight="1">
      <c r="F210" s="42" t="e">
        <f>РРО!#REF!</f>
        <v>#REF!</v>
      </c>
      <c r="G210" s="42" t="e">
        <f>РРО!#REF!</f>
        <v>#REF!</v>
      </c>
      <c r="H210" s="42" t="e">
        <f>РРО!#REF!</f>
        <v>#REF!</v>
      </c>
      <c r="I210" s="42" t="e">
        <f>РРО!#REF!</f>
        <v>#REF!</v>
      </c>
      <c r="J210" s="42" t="e">
        <f>РРО!#REF!</f>
        <v>#REF!</v>
      </c>
      <c r="K210" s="42" t="e">
        <f>РРО!#REF!</f>
        <v>#REF!</v>
      </c>
      <c r="L210" s="42" t="e">
        <f>РРО!#REF!</f>
        <v>#REF!</v>
      </c>
      <c r="M210" s="42" t="e">
        <f>РРО!#REF!</f>
        <v>#REF!</v>
      </c>
      <c r="N210" s="42" t="e">
        <f>РРО!#REF!</f>
        <v>#REF!</v>
      </c>
      <c r="O210" s="42" t="e">
        <f>РРО!#REF!</f>
        <v>#REF!</v>
      </c>
      <c r="P210" s="42" t="e">
        <f>РРО!#REF!</f>
        <v>#REF!</v>
      </c>
      <c r="Q210" s="42" t="e">
        <f>РРО!#REF!</f>
        <v>#REF!</v>
      </c>
      <c r="R210" s="42" t="e">
        <f>РРО!#REF!</f>
        <v>#REF!</v>
      </c>
      <c r="S210" s="42" t="e">
        <f>РРО!#REF!</f>
        <v>#REF!</v>
      </c>
      <c r="T210" s="42" t="e">
        <f>РРО!#REF!</f>
        <v>#REF!</v>
      </c>
      <c r="U210" s="42" t="e">
        <f>РРО!#REF!</f>
        <v>#REF!</v>
      </c>
      <c r="V210" s="42" t="e">
        <f>РРО!#REF!</f>
        <v>#REF!</v>
      </c>
      <c r="W210" s="42" t="e">
        <f>РРО!#REF!</f>
        <v>#REF!</v>
      </c>
      <c r="X210" s="42" t="e">
        <f>РРО!#REF!</f>
        <v>#REF!</v>
      </c>
      <c r="Y210" s="42" t="e">
        <f>РРО!#REF!</f>
        <v>#REF!</v>
      </c>
      <c r="Z210" s="43" t="e">
        <f>РРО!#REF!</f>
        <v>#REF!</v>
      </c>
      <c r="AA210" s="42" t="e">
        <f>РРО!#REF!</f>
        <v>#REF!</v>
      </c>
      <c r="AB210" s="42" t="e">
        <f>РРО!#REF!</f>
        <v>#REF!</v>
      </c>
      <c r="AC210" s="42" t="e">
        <f>РРО!#REF!</f>
        <v>#REF!</v>
      </c>
      <c r="AD210" s="42" t="e">
        <f>РРО!#REF!</f>
        <v>#REF!</v>
      </c>
      <c r="AE210" s="42" t="e">
        <f>РРО!#REF!</f>
        <v>#REF!</v>
      </c>
      <c r="AF210" s="42" t="e">
        <f>РРО!#REF!</f>
        <v>#REF!</v>
      </c>
      <c r="AG210" s="42" t="e">
        <f>РРО!#REF!</f>
        <v>#REF!</v>
      </c>
      <c r="AH210" s="42" t="e">
        <f>РРО!#REF!</f>
        <v>#REF!</v>
      </c>
      <c r="AI210" s="42" t="e">
        <f>РРО!#REF!</f>
        <v>#REF!</v>
      </c>
      <c r="AJ210" s="42" t="e">
        <f>РРО!#REF!</f>
        <v>#REF!</v>
      </c>
      <c r="AK210" s="42" t="e">
        <f>РРО!#REF!</f>
        <v>#REF!</v>
      </c>
      <c r="AL210" s="42" t="e">
        <f>РРО!#REF!</f>
        <v>#REF!</v>
      </c>
      <c r="AM210" s="42" t="e">
        <f>РРО!#REF!</f>
        <v>#REF!</v>
      </c>
      <c r="AN210" s="42" t="e">
        <f>РРО!#REF!</f>
        <v>#REF!</v>
      </c>
      <c r="AO210" s="42" t="e">
        <f>РРО!#REF!</f>
        <v>#REF!</v>
      </c>
      <c r="AP210" s="42" t="e">
        <f>РРО!#REF!</f>
        <v>#REF!</v>
      </c>
      <c r="AQ210" s="42" t="e">
        <f>РРО!#REF!</f>
        <v>#REF!</v>
      </c>
      <c r="AR210" s="42" t="e">
        <f>РРО!#REF!</f>
        <v>#REF!</v>
      </c>
      <c r="AS210" s="42" t="e">
        <f>РРО!#REF!</f>
        <v>#REF!</v>
      </c>
      <c r="AT210" s="42" t="e">
        <f>РРО!#REF!</f>
        <v>#REF!</v>
      </c>
      <c r="AU210" s="42" t="e">
        <f>РРО!#REF!</f>
        <v>#REF!</v>
      </c>
      <c r="AV210" s="42" t="e">
        <f>РРО!#REF!</f>
        <v>#REF!</v>
      </c>
      <c r="AW210" s="42" t="e">
        <f>РРО!#REF!</f>
        <v>#REF!</v>
      </c>
      <c r="AX210" s="42" t="e">
        <f>РРО!#REF!</f>
        <v>#REF!</v>
      </c>
    </row>
    <row r="211" spans="1:50" ht="15" hidden="1" customHeight="1">
      <c r="F211" s="42" t="e">
        <f>F208-F210</f>
        <v>#REF!</v>
      </c>
      <c r="G211" s="42" t="e">
        <f>G208-G210</f>
        <v>#REF!</v>
      </c>
      <c r="H211" s="42" t="e">
        <f t="shared" ref="H211:AX211" si="13">H208-H210</f>
        <v>#REF!</v>
      </c>
      <c r="I211" s="42" t="e">
        <f t="shared" si="13"/>
        <v>#REF!</v>
      </c>
      <c r="J211" s="42" t="e">
        <f t="shared" si="13"/>
        <v>#REF!</v>
      </c>
      <c r="K211" s="42" t="e">
        <f t="shared" si="13"/>
        <v>#REF!</v>
      </c>
      <c r="L211" s="42" t="e">
        <f t="shared" si="13"/>
        <v>#REF!</v>
      </c>
      <c r="M211" s="42" t="e">
        <f t="shared" si="13"/>
        <v>#REF!</v>
      </c>
      <c r="N211" s="42" t="e">
        <f t="shared" si="13"/>
        <v>#REF!</v>
      </c>
      <c r="O211" s="42" t="e">
        <f t="shared" si="13"/>
        <v>#REF!</v>
      </c>
      <c r="P211" s="42" t="e">
        <f t="shared" si="13"/>
        <v>#REF!</v>
      </c>
      <c r="Q211" s="42" t="e">
        <f t="shared" si="13"/>
        <v>#REF!</v>
      </c>
      <c r="R211" s="42" t="e">
        <f t="shared" si="13"/>
        <v>#REF!</v>
      </c>
      <c r="S211" s="42" t="e">
        <f t="shared" si="13"/>
        <v>#REF!</v>
      </c>
      <c r="T211" s="42" t="e">
        <f t="shared" si="13"/>
        <v>#REF!</v>
      </c>
      <c r="U211" s="42" t="e">
        <f t="shared" si="13"/>
        <v>#REF!</v>
      </c>
      <c r="V211" s="42" t="e">
        <f t="shared" si="13"/>
        <v>#REF!</v>
      </c>
      <c r="W211" s="42" t="e">
        <f t="shared" si="13"/>
        <v>#REF!</v>
      </c>
      <c r="X211" s="42" t="e">
        <f t="shared" si="13"/>
        <v>#REF!</v>
      </c>
      <c r="Y211" s="42" t="e">
        <f t="shared" si="13"/>
        <v>#REF!</v>
      </c>
      <c r="Z211" s="43" t="e">
        <f t="shared" si="13"/>
        <v>#REF!</v>
      </c>
      <c r="AA211" s="42" t="e">
        <f t="shared" si="13"/>
        <v>#REF!</v>
      </c>
      <c r="AB211" s="42" t="e">
        <f t="shared" si="13"/>
        <v>#REF!</v>
      </c>
      <c r="AC211" s="42" t="e">
        <f t="shared" si="13"/>
        <v>#REF!</v>
      </c>
      <c r="AD211" s="42" t="e">
        <f t="shared" si="13"/>
        <v>#REF!</v>
      </c>
      <c r="AE211" s="42" t="e">
        <f t="shared" si="13"/>
        <v>#REF!</v>
      </c>
      <c r="AF211" s="42" t="e">
        <f t="shared" si="13"/>
        <v>#REF!</v>
      </c>
      <c r="AG211" s="42" t="e">
        <f t="shared" si="13"/>
        <v>#REF!</v>
      </c>
      <c r="AH211" s="42" t="e">
        <f t="shared" si="13"/>
        <v>#REF!</v>
      </c>
      <c r="AI211" s="42" t="e">
        <f t="shared" si="13"/>
        <v>#REF!</v>
      </c>
      <c r="AJ211" s="42" t="e">
        <f t="shared" si="13"/>
        <v>#REF!</v>
      </c>
      <c r="AK211" s="42" t="e">
        <f t="shared" si="13"/>
        <v>#REF!</v>
      </c>
      <c r="AL211" s="42" t="e">
        <f t="shared" si="13"/>
        <v>#REF!</v>
      </c>
      <c r="AM211" s="42" t="e">
        <f t="shared" si="13"/>
        <v>#REF!</v>
      </c>
      <c r="AN211" s="42" t="e">
        <f t="shared" si="13"/>
        <v>#REF!</v>
      </c>
      <c r="AO211" s="42" t="e">
        <f t="shared" si="13"/>
        <v>#REF!</v>
      </c>
      <c r="AP211" s="42" t="e">
        <f t="shared" si="13"/>
        <v>#REF!</v>
      </c>
      <c r="AQ211" s="42" t="e">
        <f t="shared" si="13"/>
        <v>#REF!</v>
      </c>
      <c r="AR211" s="42" t="e">
        <f t="shared" si="13"/>
        <v>#REF!</v>
      </c>
      <c r="AS211" s="42" t="e">
        <f t="shared" si="13"/>
        <v>#REF!</v>
      </c>
      <c r="AT211" s="42" t="e">
        <f t="shared" si="13"/>
        <v>#REF!</v>
      </c>
      <c r="AU211" s="42" t="e">
        <f t="shared" si="13"/>
        <v>#REF!</v>
      </c>
      <c r="AV211" s="42" t="e">
        <f t="shared" si="13"/>
        <v>#REF!</v>
      </c>
      <c r="AW211" s="42" t="e">
        <f t="shared" si="13"/>
        <v>#REF!</v>
      </c>
      <c r="AX211" s="42" t="e">
        <f t="shared" si="13"/>
        <v>#REF!</v>
      </c>
    </row>
    <row r="212" spans="1:50" ht="15" hidden="1" customHeight="1"/>
    <row r="213" spans="1:50" ht="15" hidden="1" customHeight="1"/>
    <row r="214" spans="1:50" ht="15" hidden="1" customHeight="1"/>
    <row r="215" spans="1:50" ht="15" hidden="1" customHeight="1"/>
    <row r="216" spans="1:50" ht="15" hidden="1" customHeight="1"/>
    <row r="217" spans="1:50" ht="15" hidden="1" customHeight="1"/>
    <row r="218" spans="1:50" ht="15" hidden="1" customHeight="1">
      <c r="A218" s="36"/>
      <c r="B218" s="36"/>
      <c r="C218" s="36"/>
      <c r="D218" s="36"/>
      <c r="E218" s="36"/>
    </row>
  </sheetData>
  <autoFilter ref="A1:E218">
    <filterColumn colId="0" showButton="0">
      <filters>
        <filter val="402000001"/>
        <filter val="402000002"/>
        <filter val="404020001"/>
        <filter val="404020002"/>
      </filters>
    </filterColumn>
    <filterColumn colId="2" showButton="0"/>
  </autoFilter>
  <mergeCells count="23">
    <mergeCell ref="AE3:AI3"/>
    <mergeCell ref="F3:G3"/>
    <mergeCell ref="H3:I3"/>
    <mergeCell ref="J3:K3"/>
    <mergeCell ref="L3:M3"/>
    <mergeCell ref="N3:O3"/>
    <mergeCell ref="Z3:AD3"/>
    <mergeCell ref="F1:AI1"/>
    <mergeCell ref="AJ1:AX1"/>
    <mergeCell ref="F2:O2"/>
    <mergeCell ref="P2:T2"/>
    <mergeCell ref="U2:Y2"/>
    <mergeCell ref="Z2:AI2"/>
    <mergeCell ref="AJ2:AN2"/>
    <mergeCell ref="AO2:AS2"/>
    <mergeCell ref="AT2:AX2"/>
    <mergeCell ref="A1:B2"/>
    <mergeCell ref="C1:D2"/>
    <mergeCell ref="E1:E4"/>
    <mergeCell ref="A3:A4"/>
    <mergeCell ref="B3:B4"/>
    <mergeCell ref="C3:C4"/>
    <mergeCell ref="D3:D4"/>
  </mergeCells>
  <pageMargins left="7.874015748031496E-2" right="7.874015748031496E-2" top="0.19685039370078741" bottom="0.11811023622047245" header="0.31496062992125984" footer="0.11811023622047245"/>
  <pageSetup paperSize="9"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Вспомогательный</vt:lpstr>
      <vt:lpstr>РРО</vt:lpstr>
      <vt:lpstr>свод</vt:lpstr>
      <vt:lpstr>Диапазон_ВидовНПА</vt:lpstr>
      <vt:lpstr>Диапазон_Полномочий</vt:lpstr>
      <vt:lpstr>РРО!Область_печати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Igorek</dc:creator>
  <cp:lastModifiedBy>YI.Kovalenko</cp:lastModifiedBy>
  <cp:lastPrinted>2021-11-03T09:32:48Z</cp:lastPrinted>
  <dcterms:created xsi:type="dcterms:W3CDTF">2006-09-15T08:45:54Z</dcterms:created>
  <dcterms:modified xsi:type="dcterms:W3CDTF">2021-11-03T12:32:00Z</dcterms:modified>
</cp:coreProperties>
</file>